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Data\INDEX_2019\Revision\"/>
    </mc:Choice>
  </mc:AlternateContent>
  <xr:revisionPtr revIDLastSave="0" documentId="13_ncr:1_{307E7439-6EED-4378-9EF8-6F48A71BE036}" xr6:coauthVersionLast="36" xr6:coauthVersionMax="36" xr10:uidLastSave="{00000000-0000-0000-0000-000000000000}"/>
  <bookViews>
    <workbookView xWindow="0" yWindow="0" windowWidth="29000" windowHeight="1385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6" i="1"/>
  <c r="C17" i="1"/>
  <c r="C18" i="1"/>
  <c r="C19" i="1"/>
  <c r="C20" i="1"/>
  <c r="C21" i="1"/>
  <c r="C22" i="1"/>
  <c r="C23" i="1"/>
  <c r="C24" i="1"/>
  <c r="C25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<sst xmlns="http://schemas.openxmlformats.org/spreadsheetml/2006/main" count="163" uniqueCount="61">
  <si>
    <t>Station</t>
  </si>
  <si>
    <t>Core</t>
  </si>
  <si>
    <t>DO</t>
  </si>
  <si>
    <t xml:space="preserve">pH </t>
  </si>
  <si>
    <t>Carbonate</t>
  </si>
  <si>
    <t>Na</t>
  </si>
  <si>
    <t>K</t>
  </si>
  <si>
    <t>Ca</t>
  </si>
  <si>
    <t>Mg</t>
  </si>
  <si>
    <t>Cl</t>
  </si>
  <si>
    <t>Br</t>
  </si>
  <si>
    <t>B</t>
  </si>
  <si>
    <t>Si</t>
  </si>
  <si>
    <t>Al</t>
  </si>
  <si>
    <t>As</t>
  </si>
  <si>
    <t>Ba</t>
  </si>
  <si>
    <t>Cd</t>
  </si>
  <si>
    <t>Co</t>
  </si>
  <si>
    <t>Cr</t>
  </si>
  <si>
    <t>Cu</t>
  </si>
  <si>
    <t>Fe</t>
  </si>
  <si>
    <t>Li</t>
  </si>
  <si>
    <t>Mn</t>
  </si>
  <si>
    <t>Mo</t>
  </si>
  <si>
    <t>Ni</t>
  </si>
  <si>
    <t>Pb</t>
  </si>
  <si>
    <t>Rb</t>
  </si>
  <si>
    <t>Sb</t>
  </si>
  <si>
    <t>Sn</t>
  </si>
  <si>
    <t>Sr</t>
  </si>
  <si>
    <t>Tl</t>
  </si>
  <si>
    <t>U</t>
  </si>
  <si>
    <t>V</t>
  </si>
  <si>
    <t>Zn</t>
  </si>
  <si>
    <t>cm</t>
  </si>
  <si>
    <t>mg/l</t>
  </si>
  <si>
    <t>…</t>
  </si>
  <si>
    <t>µg/l</t>
  </si>
  <si>
    <t>127ROPOS</t>
  </si>
  <si>
    <t>PC2</t>
  </si>
  <si>
    <t>&lt; 0.01</t>
  </si>
  <si>
    <t>&lt; 0.1</t>
  </si>
  <si>
    <t>&lt;0.1</t>
  </si>
  <si>
    <t>&lt; 0.3</t>
  </si>
  <si>
    <t>11</t>
  </si>
  <si>
    <t>13</t>
  </si>
  <si>
    <t>15</t>
  </si>
  <si>
    <t>17</t>
  </si>
  <si>
    <t xml:space="preserve">083ROPOS </t>
  </si>
  <si>
    <t>PC3</t>
  </si>
  <si>
    <t>031ROPOS</t>
  </si>
  <si>
    <t>PC4</t>
  </si>
  <si>
    <t>Sample</t>
  </si>
  <si>
    <t>Sampling depth</t>
  </si>
  <si>
    <t>surface</t>
  </si>
  <si>
    <r>
      <t>Nitrate NO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-N</t>
    </r>
  </si>
  <si>
    <t>&lt;0.2</t>
  </si>
  <si>
    <t>duplictae of PC3</t>
  </si>
  <si>
    <t>duplicate of PC2</t>
  </si>
  <si>
    <t>duplicate of PC5</t>
  </si>
  <si>
    <t xml:space="preserve">SI Table 1:    Results of pore water analyses. The analyses were conducted on duplicate push cores, collected at the same location as those used for the microbiological studies.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</si>
</sst>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0" borderId="0" xfId="1" applyFont="1" applyFill="1" applyBorder="1"/>
    <xf numFmtId="49" fontId="1" fillId="0" borderId="0" xfId="1" applyNumberFormat="1" applyFont="1" applyFill="1" applyBorder="1"/>
    <xf numFmtId="2" fontId="1" fillId="0" borderId="0" xfId="1" applyNumberFormat="1" applyFill="1" applyBorder="1"/>
    <xf numFmtId="0" fontId="1" fillId="0" borderId="0" xfId="1" applyFill="1" applyBorder="1"/>
    <xf numFmtId="1" fontId="1" fillId="0" borderId="0" xfId="1" applyNumberFormat="1" applyFill="1" applyBorder="1"/>
    <xf numFmtId="164" fontId="1" fillId="0" borderId="0" xfId="1" applyNumberFormat="1" applyFill="1" applyBorder="1"/>
    <xf numFmtId="2" fontId="1" fillId="0" borderId="0" xfId="1" applyNumberFormat="1" applyFont="1" applyFill="1" applyBorder="1"/>
    <xf numFmtId="165" fontId="4" fillId="0" borderId="0" xfId="1" applyNumberFormat="1" applyFont="1" applyFill="1" applyBorder="1"/>
    <xf numFmtId="164" fontId="4" fillId="0" borderId="0" xfId="1" applyNumberFormat="1" applyFont="1" applyFill="1" applyBorder="1"/>
    <xf numFmtId="2" fontId="4" fillId="0" borderId="0" xfId="1" applyNumberFormat="1" applyFont="1" applyFill="1" applyBorder="1"/>
    <xf numFmtId="2" fontId="4" fillId="0" borderId="0" xfId="1" applyNumberFormat="1" applyFont="1" applyFill="1" applyBorder="1" applyAlignment="1">
      <alignment horizontal="right"/>
    </xf>
    <xf numFmtId="1" fontId="4" fillId="0" borderId="0" xfId="1" applyNumberFormat="1" applyFont="1" applyFill="1" applyBorder="1"/>
    <xf numFmtId="49" fontId="1" fillId="0" borderId="0" xfId="1" applyNumberFormat="1" applyFill="1" applyBorder="1"/>
    <xf numFmtId="49" fontId="0" fillId="0" borderId="0" xfId="1" applyNumberFormat="1" applyFont="1" applyFill="1" applyBorder="1"/>
    <xf numFmtId="2" fontId="5" fillId="0" borderId="0" xfId="1" applyNumberFormat="1" applyFont="1" applyFill="1" applyBorder="1" applyAlignment="1">
      <alignment horizontal="right"/>
    </xf>
    <xf numFmtId="3" fontId="1" fillId="0" borderId="0" xfId="1" applyNumberFormat="1" applyFill="1" applyBorder="1"/>
    <xf numFmtId="0" fontId="0" fillId="0" borderId="0" xfId="1" applyFont="1" applyFill="1" applyBorder="1" applyAlignment="1">
      <alignment horizontal="center" vertical="center" textRotation="90"/>
    </xf>
    <xf numFmtId="3" fontId="4" fillId="0" borderId="0" xfId="1" applyNumberFormat="1" applyFont="1" applyFill="1" applyBorder="1"/>
    <xf numFmtId="0" fontId="2" fillId="0" borderId="1" xfId="0" applyFont="1" applyFill="1" applyBorder="1"/>
    <xf numFmtId="0" fontId="7" fillId="0" borderId="2" xfId="0" applyFont="1" applyFill="1" applyBorder="1"/>
    <xf numFmtId="0" fontId="1" fillId="0" borderId="3" xfId="1" applyFont="1" applyFill="1" applyBorder="1"/>
    <xf numFmtId="49" fontId="1" fillId="0" borderId="3" xfId="1" applyNumberFormat="1" applyFont="1" applyFill="1" applyBorder="1"/>
    <xf numFmtId="2" fontId="1" fillId="0" borderId="3" xfId="1" applyNumberFormat="1" applyFill="1" applyBorder="1"/>
    <xf numFmtId="0" fontId="1" fillId="0" borderId="3" xfId="1" applyFill="1" applyBorder="1"/>
    <xf numFmtId="1" fontId="1" fillId="0" borderId="3" xfId="1" applyNumberFormat="1" applyFill="1" applyBorder="1"/>
    <xf numFmtId="3" fontId="1" fillId="0" borderId="3" xfId="1" applyNumberFormat="1" applyFill="1" applyBorder="1"/>
    <xf numFmtId="164" fontId="4" fillId="0" borderId="3" xfId="1" applyNumberFormat="1" applyFont="1" applyFill="1" applyBorder="1"/>
    <xf numFmtId="164" fontId="1" fillId="0" borderId="3" xfId="1" applyNumberFormat="1" applyFill="1" applyBorder="1"/>
    <xf numFmtId="2" fontId="4" fillId="0" borderId="3" xfId="1" applyNumberFormat="1" applyFont="1" applyFill="1" applyBorder="1"/>
    <xf numFmtId="1" fontId="4" fillId="0" borderId="3" xfId="1" applyNumberFormat="1" applyFont="1" applyFill="1" applyBorder="1"/>
    <xf numFmtId="165" fontId="4" fillId="0" borderId="3" xfId="1" applyNumberFormat="1" applyFont="1" applyFill="1" applyBorder="1"/>
    <xf numFmtId="2" fontId="5" fillId="0" borderId="3" xfId="1" applyNumberFormat="1" applyFont="1" applyFill="1" applyBorder="1" applyAlignment="1">
      <alignment horizontal="right"/>
    </xf>
    <xf numFmtId="3" fontId="4" fillId="0" borderId="3" xfId="1" applyNumberFormat="1" applyFont="1" applyFill="1" applyBorder="1"/>
    <xf numFmtId="0" fontId="3" fillId="0" borderId="0" xfId="0" applyFont="1"/>
    <xf numFmtId="0" fontId="0" fillId="0" borderId="0" xfId="1" applyFont="1" applyFill="1" applyBorder="1" applyAlignment="1">
      <alignment horizontal="center" vertical="center" textRotation="90"/>
    </xf>
    <xf numFmtId="0" fontId="0" fillId="0" borderId="3" xfId="1" applyFont="1" applyFill="1" applyBorder="1" applyAlignment="1">
      <alignment horizontal="center" vertical="center" textRotation="90"/>
    </xf>
  </cellXfs>
  <cellStyles count="2">
    <cellStyle name="Standard" xfId="0" builtinId="0"/>
    <cellStyle name="Standard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1"/>
  <sheetViews>
    <sheetView tabSelected="1" topLeftCell="C1" workbookViewId="0">
      <selection activeCell="C1" sqref="C1"/>
    </sheetView>
  </sheetViews>
  <sheetFormatPr baseColWidth="10" defaultRowHeight="14.5" x14ac:dyDescent="0.35"/>
  <cols>
    <col min="1" max="2" width="0" hidden="1" customWidth="1"/>
    <col min="3" max="3" width="13.81640625" bestFit="1" customWidth="1"/>
    <col min="4" max="4" width="6.1796875" customWidth="1"/>
    <col min="5" max="5" width="14.453125" bestFit="1" customWidth="1"/>
    <col min="6" max="6" width="5.453125" bestFit="1" customWidth="1"/>
    <col min="7" max="7" width="5" bestFit="1" customWidth="1"/>
    <col min="8" max="8" width="12.81640625" bestFit="1" customWidth="1"/>
    <col min="9" max="9" width="9.7265625" bestFit="1" customWidth="1"/>
    <col min="10" max="11" width="6.453125" bestFit="1" customWidth="1"/>
    <col min="12" max="14" width="5.453125" bestFit="1" customWidth="1"/>
    <col min="15" max="16" width="5.54296875" bestFit="1" customWidth="1"/>
    <col min="17" max="17" width="5" bestFit="1" customWidth="1"/>
    <col min="18" max="19" width="5.453125" bestFit="1" customWidth="1"/>
    <col min="20" max="20" width="2.7265625" customWidth="1"/>
    <col min="21" max="21" width="5" bestFit="1" customWidth="1"/>
    <col min="22" max="22" width="5.54296875" bestFit="1" customWidth="1"/>
    <col min="23" max="23" width="3.7265625" customWidth="1"/>
    <col min="24" max="24" width="5" bestFit="1" customWidth="1"/>
    <col min="25" max="26" width="5.453125" bestFit="1" customWidth="1"/>
    <col min="27" max="27" width="5" bestFit="1" customWidth="1"/>
    <col min="28" max="28" width="2.7265625" customWidth="1"/>
    <col min="29" max="30" width="5" bestFit="1" customWidth="1"/>
    <col min="31" max="31" width="5.54296875" bestFit="1" customWidth="1"/>
    <col min="32" max="32" width="2.7265625" customWidth="1"/>
    <col min="33" max="33" width="5" bestFit="1" customWidth="1"/>
    <col min="34" max="34" width="5.54296875" bestFit="1" customWidth="1"/>
    <col min="35" max="35" width="6" bestFit="1" customWidth="1"/>
    <col min="36" max="37" width="5" bestFit="1" customWidth="1"/>
    <col min="38" max="38" width="6.54296875" bestFit="1" customWidth="1"/>
    <col min="39" max="39" width="5" bestFit="1" customWidth="1"/>
    <col min="40" max="41" width="5.54296875" bestFit="1" customWidth="1"/>
    <col min="42" max="42" width="5.453125" bestFit="1" customWidth="1"/>
    <col min="43" max="43" width="5.54296875" bestFit="1" customWidth="1"/>
    <col min="44" max="45" width="5" bestFit="1" customWidth="1"/>
    <col min="46" max="46" width="11.54296875" customWidth="1"/>
  </cols>
  <sheetData>
    <row r="1" spans="1:45" x14ac:dyDescent="0.35">
      <c r="C1" s="36" t="s">
        <v>60</v>
      </c>
    </row>
    <row r="2" spans="1:45" ht="15" thickBot="1" x14ac:dyDescent="0.4"/>
    <row r="3" spans="1:45" ht="16.5" x14ac:dyDescent="0.45">
      <c r="A3" s="1" t="s">
        <v>0</v>
      </c>
      <c r="B3" s="1" t="s">
        <v>1</v>
      </c>
      <c r="C3" s="21" t="s">
        <v>52</v>
      </c>
      <c r="D3" s="21"/>
      <c r="E3" s="21" t="s">
        <v>53</v>
      </c>
      <c r="F3" s="21" t="s">
        <v>2</v>
      </c>
      <c r="G3" s="21" t="s">
        <v>3</v>
      </c>
      <c r="H3" s="21" t="s">
        <v>55</v>
      </c>
      <c r="I3" s="21" t="s">
        <v>4</v>
      </c>
      <c r="J3" s="21" t="s">
        <v>9</v>
      </c>
      <c r="K3" s="21" t="s">
        <v>5</v>
      </c>
      <c r="L3" s="21" t="s">
        <v>6</v>
      </c>
      <c r="M3" s="21" t="s">
        <v>7</v>
      </c>
      <c r="N3" s="21" t="s">
        <v>8</v>
      </c>
      <c r="O3" s="21" t="s">
        <v>12</v>
      </c>
      <c r="P3" s="21" t="s">
        <v>13</v>
      </c>
      <c r="Q3" s="21" t="s">
        <v>15</v>
      </c>
      <c r="R3" s="21" t="s">
        <v>10</v>
      </c>
      <c r="S3" s="21" t="s">
        <v>11</v>
      </c>
      <c r="T3" s="21"/>
      <c r="U3" s="21" t="s">
        <v>20</v>
      </c>
      <c r="V3" s="21" t="s">
        <v>22</v>
      </c>
      <c r="W3" s="21"/>
      <c r="X3" s="21" t="s">
        <v>15</v>
      </c>
      <c r="Y3" s="21" t="s">
        <v>10</v>
      </c>
      <c r="Z3" s="21" t="s">
        <v>11</v>
      </c>
      <c r="AA3" s="21" t="s">
        <v>21</v>
      </c>
      <c r="AB3" s="21"/>
      <c r="AC3" s="21" t="s">
        <v>19</v>
      </c>
      <c r="AD3" s="21" t="s">
        <v>33</v>
      </c>
      <c r="AE3" s="21" t="s">
        <v>25</v>
      </c>
      <c r="AF3" s="21"/>
      <c r="AG3" s="21" t="s">
        <v>14</v>
      </c>
      <c r="AH3" s="21" t="s">
        <v>16</v>
      </c>
      <c r="AI3" s="21" t="s">
        <v>17</v>
      </c>
      <c r="AJ3" s="21" t="s">
        <v>18</v>
      </c>
      <c r="AK3" s="21" t="s">
        <v>23</v>
      </c>
      <c r="AL3" s="21" t="s">
        <v>24</v>
      </c>
      <c r="AM3" s="21" t="s">
        <v>26</v>
      </c>
      <c r="AN3" s="21" t="s">
        <v>27</v>
      </c>
      <c r="AO3" s="21" t="s">
        <v>28</v>
      </c>
      <c r="AP3" s="21" t="s">
        <v>29</v>
      </c>
      <c r="AQ3" s="21" t="s">
        <v>30</v>
      </c>
      <c r="AR3" s="21" t="s">
        <v>31</v>
      </c>
      <c r="AS3" s="21" t="s">
        <v>32</v>
      </c>
    </row>
    <row r="4" spans="1:45" x14ac:dyDescent="0.35">
      <c r="A4" s="2"/>
      <c r="B4" s="2"/>
      <c r="C4" s="22"/>
      <c r="D4" s="22"/>
      <c r="E4" s="22" t="s">
        <v>34</v>
      </c>
      <c r="F4" s="22" t="s">
        <v>35</v>
      </c>
      <c r="G4" s="22" t="s">
        <v>36</v>
      </c>
      <c r="H4" s="22" t="s">
        <v>35</v>
      </c>
      <c r="I4" s="22" t="s">
        <v>35</v>
      </c>
      <c r="J4" s="22" t="s">
        <v>35</v>
      </c>
      <c r="K4" s="22" t="s">
        <v>35</v>
      </c>
      <c r="L4" s="22" t="s">
        <v>35</v>
      </c>
      <c r="M4" s="22" t="s">
        <v>35</v>
      </c>
      <c r="N4" s="22" t="s">
        <v>35</v>
      </c>
      <c r="O4" s="22" t="s">
        <v>35</v>
      </c>
      <c r="P4" s="22" t="s">
        <v>37</v>
      </c>
      <c r="Q4" s="22" t="s">
        <v>37</v>
      </c>
      <c r="R4" s="22" t="s">
        <v>35</v>
      </c>
      <c r="S4" s="22" t="s">
        <v>35</v>
      </c>
      <c r="T4" s="22"/>
      <c r="U4" s="22" t="s">
        <v>37</v>
      </c>
      <c r="V4" s="22" t="s">
        <v>37</v>
      </c>
      <c r="W4" s="22"/>
      <c r="X4" s="22" t="s">
        <v>37</v>
      </c>
      <c r="Y4" s="22" t="s">
        <v>35</v>
      </c>
      <c r="Z4" s="22" t="s">
        <v>35</v>
      </c>
      <c r="AA4" s="22" t="s">
        <v>37</v>
      </c>
      <c r="AB4" s="22"/>
      <c r="AC4" s="22" t="s">
        <v>37</v>
      </c>
      <c r="AD4" s="22" t="s">
        <v>37</v>
      </c>
      <c r="AE4" s="22" t="s">
        <v>37</v>
      </c>
      <c r="AF4" s="22"/>
      <c r="AG4" s="22" t="s">
        <v>37</v>
      </c>
      <c r="AH4" s="22" t="s">
        <v>37</v>
      </c>
      <c r="AI4" s="22" t="s">
        <v>37</v>
      </c>
      <c r="AJ4" s="22" t="s">
        <v>37</v>
      </c>
      <c r="AK4" s="22" t="s">
        <v>37</v>
      </c>
      <c r="AL4" s="22" t="s">
        <v>37</v>
      </c>
      <c r="AM4" s="22" t="s">
        <v>37</v>
      </c>
      <c r="AN4" s="22" t="s">
        <v>37</v>
      </c>
      <c r="AO4" s="22" t="s">
        <v>37</v>
      </c>
      <c r="AP4" s="22" t="s">
        <v>37</v>
      </c>
      <c r="AQ4" s="22" t="s">
        <v>37</v>
      </c>
      <c r="AR4" s="22" t="s">
        <v>37</v>
      </c>
      <c r="AS4" s="22" t="s">
        <v>37</v>
      </c>
    </row>
    <row r="5" spans="1:45" x14ac:dyDescent="0.35">
      <c r="A5" s="3" t="s">
        <v>38</v>
      </c>
      <c r="B5" s="3" t="s">
        <v>39</v>
      </c>
      <c r="C5" s="3" t="str">
        <f>CONCATENATE(A5,"-",B5)</f>
        <v>127ROPOS-PC2</v>
      </c>
      <c r="D5" s="37" t="s">
        <v>57</v>
      </c>
      <c r="E5" s="16" t="s">
        <v>54</v>
      </c>
      <c r="F5" s="5">
        <v>6.7519999999999998</v>
      </c>
      <c r="G5" s="6">
        <v>8.0299999999999994</v>
      </c>
      <c r="H5" s="5">
        <v>0.28000000000000003</v>
      </c>
      <c r="I5" s="7">
        <v>126.5</v>
      </c>
      <c r="J5" s="18">
        <v>19416.055622835745</v>
      </c>
      <c r="K5" s="18">
        <v>10800.385256656491</v>
      </c>
      <c r="L5" s="7">
        <v>398.4811755579542</v>
      </c>
      <c r="M5" s="7">
        <v>415.03794704066962</v>
      </c>
      <c r="N5" s="18">
        <v>1274.6126413718641</v>
      </c>
      <c r="O5" s="9">
        <v>3.4049808942190021</v>
      </c>
      <c r="P5" s="11">
        <v>12.249599999999999</v>
      </c>
      <c r="Q5" s="11">
        <v>10.6785</v>
      </c>
      <c r="R5" s="8">
        <v>65.623046796140031</v>
      </c>
      <c r="S5" s="5">
        <v>4.4652649268207947</v>
      </c>
      <c r="T5" s="5"/>
      <c r="U5" s="11">
        <v>28.679300000000001</v>
      </c>
      <c r="V5" s="14">
        <v>179.34290000000001</v>
      </c>
      <c r="W5" s="9"/>
      <c r="X5" s="11">
        <v>10.6785</v>
      </c>
      <c r="Y5" s="8">
        <v>65.623046796140031</v>
      </c>
      <c r="Z5" s="5">
        <v>4.4652649268207947</v>
      </c>
      <c r="AA5" s="14">
        <v>177.21325722790698</v>
      </c>
      <c r="AB5" s="14"/>
      <c r="AC5" s="11">
        <v>34.308</v>
      </c>
      <c r="AD5" s="11">
        <v>9.2704500000000003</v>
      </c>
      <c r="AE5" s="10">
        <v>0.51765000000000005</v>
      </c>
      <c r="AF5" s="10"/>
      <c r="AG5" s="12">
        <v>1.0379999999999998</v>
      </c>
      <c r="AH5" s="10">
        <v>0.13919999999999999</v>
      </c>
      <c r="AI5" s="12">
        <v>4.2252000000000001</v>
      </c>
      <c r="AJ5" s="12">
        <v>1.0965</v>
      </c>
      <c r="AK5" s="11">
        <v>17.578050000000001</v>
      </c>
      <c r="AL5" s="10">
        <v>17.952999999999999</v>
      </c>
      <c r="AM5" s="14">
        <v>102.718</v>
      </c>
      <c r="AN5" s="10">
        <v>0.25190000000000001</v>
      </c>
      <c r="AO5" s="10">
        <v>7.8100000000000003E-2</v>
      </c>
      <c r="AP5" s="20">
        <v>7648.1027200000008</v>
      </c>
      <c r="AQ5" s="10">
        <v>5.9400000000000001E-2</v>
      </c>
      <c r="AR5" s="12">
        <v>3.3090000000000002</v>
      </c>
      <c r="AS5" s="11">
        <v>10.131</v>
      </c>
    </row>
    <row r="6" spans="1:45" x14ac:dyDescent="0.35">
      <c r="A6" s="3" t="s">
        <v>38</v>
      </c>
      <c r="B6" s="3" t="s">
        <v>39</v>
      </c>
      <c r="C6" s="3" t="str">
        <f t="shared" ref="C6:C31" si="0">CONCATENATE(A6,"-",B6)</f>
        <v>127ROPOS-PC2</v>
      </c>
      <c r="D6" s="37"/>
      <c r="E6" s="15">
        <v>1</v>
      </c>
      <c r="F6" s="5">
        <v>0</v>
      </c>
      <c r="G6" s="6">
        <v>7.86</v>
      </c>
      <c r="H6" s="5">
        <v>0.23800000000000002</v>
      </c>
      <c r="I6" s="6"/>
      <c r="J6" s="18">
        <v>19045.925776086184</v>
      </c>
      <c r="K6" s="18">
        <v>10685.109753015055</v>
      </c>
      <c r="L6" s="7">
        <v>437.32196857535689</v>
      </c>
      <c r="M6" s="7">
        <v>406.59034554006359</v>
      </c>
      <c r="N6" s="18">
        <v>1160.6479227738141</v>
      </c>
      <c r="O6" s="9">
        <v>8.469005113808489</v>
      </c>
      <c r="P6" s="11">
        <v>9.4211999999999989</v>
      </c>
      <c r="Q6" s="11">
        <v>23.684850000000001</v>
      </c>
      <c r="R6" s="8">
        <v>64.292082206161425</v>
      </c>
      <c r="S6" s="5">
        <v>7.5638058539942525</v>
      </c>
      <c r="T6" s="5"/>
      <c r="U6" s="11">
        <v>11.9535</v>
      </c>
      <c r="V6" s="14">
        <v>51.714300000000001</v>
      </c>
      <c r="W6" s="9"/>
      <c r="X6" s="11">
        <v>23.684850000000001</v>
      </c>
      <c r="Y6" s="8">
        <v>64.292082206161425</v>
      </c>
      <c r="Z6" s="5">
        <v>7.5638058539942525</v>
      </c>
      <c r="AA6" s="14">
        <v>176.8109612651163</v>
      </c>
      <c r="AB6" s="14"/>
      <c r="AC6" s="14">
        <v>176.477</v>
      </c>
      <c r="AD6" s="11">
        <v>41.828850000000003</v>
      </c>
      <c r="AE6" s="10">
        <v>0.10500000000000001</v>
      </c>
      <c r="AF6" s="10"/>
      <c r="AG6" s="12">
        <v>0.29700000000000004</v>
      </c>
      <c r="AH6" s="10">
        <v>0.45479999999999998</v>
      </c>
      <c r="AI6" s="12">
        <v>2.0811000000000002</v>
      </c>
      <c r="AJ6" s="12">
        <v>0.255</v>
      </c>
      <c r="AK6" s="11">
        <v>10.682700000000001</v>
      </c>
      <c r="AL6" s="10">
        <v>0.38300000000000001</v>
      </c>
      <c r="AM6" s="14">
        <v>125.262</v>
      </c>
      <c r="AN6" s="10">
        <v>0.14190000000000003</v>
      </c>
      <c r="AO6" s="10">
        <v>0.13970000000000002</v>
      </c>
      <c r="AP6" s="20">
        <v>8308.471590000001</v>
      </c>
      <c r="AQ6" s="10">
        <v>0.22770000000000001</v>
      </c>
      <c r="AR6" s="12">
        <v>2.8479999999999999</v>
      </c>
      <c r="AS6" s="11">
        <v>7.1479999999999997</v>
      </c>
    </row>
    <row r="7" spans="1:45" x14ac:dyDescent="0.35">
      <c r="A7" s="3" t="s">
        <v>38</v>
      </c>
      <c r="B7" s="3" t="s">
        <v>39</v>
      </c>
      <c r="C7" s="3" t="str">
        <f t="shared" si="0"/>
        <v>127ROPOS-PC2</v>
      </c>
      <c r="D7" s="37"/>
      <c r="E7" s="15">
        <v>3</v>
      </c>
      <c r="F7" s="5"/>
      <c r="G7" s="6">
        <v>7.56</v>
      </c>
      <c r="H7" s="5">
        <v>0.26600000000000001</v>
      </c>
      <c r="I7" s="6"/>
      <c r="J7" s="18">
        <v>18812.419035230647</v>
      </c>
      <c r="K7" s="18">
        <v>10420.413056976069</v>
      </c>
      <c r="L7" s="7">
        <v>403.65133282631353</v>
      </c>
      <c r="M7" s="7">
        <v>411.68280670167763</v>
      </c>
      <c r="N7" s="18">
        <v>1202.3155403456717</v>
      </c>
      <c r="O7" s="9">
        <v>9.1797026439790468</v>
      </c>
      <c r="P7" s="11">
        <v>10.2624</v>
      </c>
      <c r="Q7" s="11">
        <v>25.93815</v>
      </c>
      <c r="R7" s="8">
        <v>64.175758065167358</v>
      </c>
      <c r="S7" s="5">
        <v>6.0061470408610758</v>
      </c>
      <c r="T7" s="5"/>
      <c r="U7" s="11">
        <v>50.7286</v>
      </c>
      <c r="V7" s="14">
        <v>421.37150000000003</v>
      </c>
      <c r="W7" s="9"/>
      <c r="X7" s="11">
        <v>25.93815</v>
      </c>
      <c r="Y7" s="8">
        <v>64.175758065167358</v>
      </c>
      <c r="Z7" s="5">
        <v>6.0061470408610758</v>
      </c>
      <c r="AA7" s="14">
        <v>181.17484179069766</v>
      </c>
      <c r="AB7" s="14"/>
      <c r="AC7" s="14">
        <v>553.03099999999995</v>
      </c>
      <c r="AD7" s="11">
        <v>57.935850000000002</v>
      </c>
      <c r="AE7" s="10">
        <v>0.49349999999999999</v>
      </c>
      <c r="AF7" s="13"/>
      <c r="AG7" s="17" t="s">
        <v>43</v>
      </c>
      <c r="AH7" s="10">
        <v>0.89279999999999993</v>
      </c>
      <c r="AI7" s="12">
        <v>11.691750000000001</v>
      </c>
      <c r="AJ7" s="12">
        <v>0.28649999999999998</v>
      </c>
      <c r="AK7" s="11">
        <v>8.1952499999999997</v>
      </c>
      <c r="AL7" s="10">
        <v>1.077</v>
      </c>
      <c r="AM7" s="14">
        <v>121.902</v>
      </c>
      <c r="AN7" s="10">
        <v>0.1595</v>
      </c>
      <c r="AO7" s="10">
        <v>0.15180000000000002</v>
      </c>
      <c r="AP7" s="20">
        <v>8306.9815600000002</v>
      </c>
      <c r="AQ7" s="10">
        <v>0.29590000000000005</v>
      </c>
      <c r="AR7" s="12">
        <v>2.2519999999999998</v>
      </c>
      <c r="AS7" s="11">
        <v>8.3390000000000004</v>
      </c>
    </row>
    <row r="8" spans="1:45" x14ac:dyDescent="0.35">
      <c r="A8" s="3" t="s">
        <v>38</v>
      </c>
      <c r="B8" s="3" t="s">
        <v>39</v>
      </c>
      <c r="C8" s="3" t="str">
        <f t="shared" si="0"/>
        <v>127ROPOS-PC2</v>
      </c>
      <c r="D8" s="37"/>
      <c r="E8" s="15">
        <v>5</v>
      </c>
      <c r="F8" s="5"/>
      <c r="G8" s="6">
        <v>7.34</v>
      </c>
      <c r="H8" s="5">
        <v>0.16800000000000001</v>
      </c>
      <c r="I8" s="6"/>
      <c r="J8" s="18">
        <v>19236.294275468877</v>
      </c>
      <c r="K8" s="18">
        <v>10762.524676376677</v>
      </c>
      <c r="L8" s="7">
        <v>423.92974283294569</v>
      </c>
      <c r="M8" s="7">
        <v>430.57668921652458</v>
      </c>
      <c r="N8" s="18">
        <v>1208.7040306526676</v>
      </c>
      <c r="O8" s="9">
        <v>10.627315795024746</v>
      </c>
      <c r="P8" s="11">
        <v>10.490400000000001</v>
      </c>
      <c r="Q8" s="11">
        <v>29.468250000000001</v>
      </c>
      <c r="R8" s="8">
        <v>66.320991642104417</v>
      </c>
      <c r="S8" s="5">
        <v>6.7733037705455681</v>
      </c>
      <c r="T8" s="5"/>
      <c r="U8" s="14">
        <v>134.00920000000002</v>
      </c>
      <c r="V8" s="14">
        <v>685.1889000000001</v>
      </c>
      <c r="W8" s="9"/>
      <c r="X8" s="11">
        <v>29.468250000000001</v>
      </c>
      <c r="Y8" s="8">
        <v>66.320991642104417</v>
      </c>
      <c r="Z8" s="5">
        <v>6.7733037705455681</v>
      </c>
      <c r="AA8" s="14">
        <v>183.46814924651162</v>
      </c>
      <c r="AB8" s="14"/>
      <c r="AC8" s="14">
        <v>141.21</v>
      </c>
      <c r="AD8" s="11">
        <v>40.893299999999996</v>
      </c>
      <c r="AE8" s="10">
        <v>0.1239</v>
      </c>
      <c r="AF8" s="10"/>
      <c r="AG8" s="17" t="s">
        <v>43</v>
      </c>
      <c r="AH8" s="10">
        <v>0.98399999999999987</v>
      </c>
      <c r="AI8" s="12">
        <v>16.257150000000003</v>
      </c>
      <c r="AJ8" s="12">
        <v>0.3135</v>
      </c>
      <c r="AK8" s="11">
        <v>5.9944499999999996</v>
      </c>
      <c r="AL8" s="10">
        <v>0.76400000000000001</v>
      </c>
      <c r="AM8" s="14">
        <v>119.639</v>
      </c>
      <c r="AN8" s="10">
        <v>0.12430000000000001</v>
      </c>
      <c r="AO8" s="10">
        <v>0.1595</v>
      </c>
      <c r="AP8" s="20">
        <v>8659.4058100000002</v>
      </c>
      <c r="AQ8" s="10">
        <v>0.41470000000000001</v>
      </c>
      <c r="AR8" s="12">
        <v>2.4500000000000002</v>
      </c>
      <c r="AS8" s="11">
        <v>8.609</v>
      </c>
    </row>
    <row r="9" spans="1:45" x14ac:dyDescent="0.35">
      <c r="A9" s="3" t="s">
        <v>38</v>
      </c>
      <c r="B9" s="3" t="s">
        <v>39</v>
      </c>
      <c r="C9" s="3" t="str">
        <f t="shared" si="0"/>
        <v>127ROPOS-PC2</v>
      </c>
      <c r="D9" s="37"/>
      <c r="E9" s="15">
        <v>7</v>
      </c>
      <c r="F9" s="5"/>
      <c r="G9" s="6">
        <v>7.28</v>
      </c>
      <c r="H9" s="5">
        <v>0.21</v>
      </c>
      <c r="I9" s="7">
        <v>163.5</v>
      </c>
      <c r="J9" s="18">
        <v>19060.697355742024</v>
      </c>
      <c r="K9" s="18">
        <v>10591.497333278086</v>
      </c>
      <c r="L9" s="7">
        <v>413.76388475893771</v>
      </c>
      <c r="M9" s="7">
        <v>430.87492391332387</v>
      </c>
      <c r="N9" s="18">
        <v>1203.6362031322071</v>
      </c>
      <c r="O9" s="9">
        <v>9.9544472242993649</v>
      </c>
      <c r="P9" s="11">
        <v>8.2151999999999994</v>
      </c>
      <c r="Q9" s="11">
        <v>29.188950000000002</v>
      </c>
      <c r="R9" s="8">
        <v>64.735737069487627</v>
      </c>
      <c r="S9" s="5">
        <v>6.3994230479038459</v>
      </c>
      <c r="T9" s="5"/>
      <c r="U9" s="14">
        <v>286.30810000000002</v>
      </c>
      <c r="V9" s="14">
        <v>1033.3103000000001</v>
      </c>
      <c r="W9" s="9"/>
      <c r="X9" s="11">
        <v>29.188950000000002</v>
      </c>
      <c r="Y9" s="8">
        <v>64.735737069487627</v>
      </c>
      <c r="Z9" s="5">
        <v>6.3994230479038459</v>
      </c>
      <c r="AA9" s="14">
        <v>182.34385035116281</v>
      </c>
      <c r="AB9" s="14"/>
      <c r="AC9" s="14">
        <v>97.569000000000003</v>
      </c>
      <c r="AD9" s="11">
        <v>30.0258</v>
      </c>
      <c r="AE9" s="10">
        <v>0.10815</v>
      </c>
      <c r="AF9" s="13"/>
      <c r="AG9" s="12">
        <v>0.34950000000000003</v>
      </c>
      <c r="AH9" s="10">
        <v>1.0548</v>
      </c>
      <c r="AI9" s="12">
        <v>20.753250000000001</v>
      </c>
      <c r="AJ9" s="17" t="s">
        <v>41</v>
      </c>
      <c r="AK9" s="11">
        <v>7.0234500000000004</v>
      </c>
      <c r="AL9" s="10">
        <v>1.4990000000000001</v>
      </c>
      <c r="AM9" s="14">
        <v>122.694</v>
      </c>
      <c r="AN9" s="10">
        <v>0.14740000000000003</v>
      </c>
      <c r="AO9" s="10">
        <v>0.10120000000000001</v>
      </c>
      <c r="AP9" s="20">
        <v>8537.7084000000013</v>
      </c>
      <c r="AQ9" s="10">
        <v>0.45540000000000003</v>
      </c>
      <c r="AR9" s="12">
        <v>2.82</v>
      </c>
      <c r="AS9" s="11">
        <v>8.7279999999999998</v>
      </c>
    </row>
    <row r="10" spans="1:45" x14ac:dyDescent="0.35">
      <c r="A10" s="3" t="s">
        <v>38</v>
      </c>
      <c r="B10" s="3" t="s">
        <v>39</v>
      </c>
      <c r="C10" s="3" t="str">
        <f t="shared" si="0"/>
        <v>127ROPOS-PC2</v>
      </c>
      <c r="D10" s="37"/>
      <c r="E10" s="15">
        <v>9</v>
      </c>
      <c r="F10" s="5"/>
      <c r="G10" s="6">
        <v>7.51</v>
      </c>
      <c r="H10" s="5">
        <v>0.21</v>
      </c>
      <c r="I10" s="7"/>
      <c r="J10" s="18">
        <v>19310.077475494487</v>
      </c>
      <c r="K10" s="18">
        <v>10840.138865950294</v>
      </c>
      <c r="L10" s="7">
        <v>433.240548861322</v>
      </c>
      <c r="M10" s="7">
        <v>448.58808281789044</v>
      </c>
      <c r="N10" s="18">
        <v>1209.7059127665914</v>
      </c>
      <c r="O10" s="9">
        <v>10.873765847647791</v>
      </c>
      <c r="P10" s="11">
        <v>8.1372</v>
      </c>
      <c r="Q10" s="11">
        <v>33.038249999999998</v>
      </c>
      <c r="R10" s="8">
        <v>66.596923325392666</v>
      </c>
      <c r="S10" s="5">
        <v>6.7476505110860572</v>
      </c>
      <c r="T10" s="5"/>
      <c r="U10" s="14">
        <v>358.98330000000004</v>
      </c>
      <c r="V10" s="14">
        <v>1236.1404</v>
      </c>
      <c r="W10" s="9"/>
      <c r="X10" s="11">
        <v>33.038249999999998</v>
      </c>
      <c r="Y10" s="8">
        <v>66.596923325392666</v>
      </c>
      <c r="Z10" s="5">
        <v>6.7476505110860572</v>
      </c>
      <c r="AA10" s="14">
        <v>183.48120246046511</v>
      </c>
      <c r="AB10" s="14"/>
      <c r="AC10" s="14">
        <v>108.804</v>
      </c>
      <c r="AD10" s="11">
        <v>24.786300000000004</v>
      </c>
      <c r="AE10" s="10">
        <v>0.1113</v>
      </c>
      <c r="AF10" s="13"/>
      <c r="AG10" s="12">
        <v>0.28800000000000003</v>
      </c>
      <c r="AH10" s="10">
        <v>1.1579999999999999</v>
      </c>
      <c r="AI10" s="12">
        <v>24.181500000000003</v>
      </c>
      <c r="AJ10" s="17" t="s">
        <v>41</v>
      </c>
      <c r="AK10" s="11">
        <v>6.597150000000001</v>
      </c>
      <c r="AL10" s="10">
        <v>1.044</v>
      </c>
      <c r="AM10" s="14">
        <v>124.95</v>
      </c>
      <c r="AN10" s="10">
        <v>0.18370000000000003</v>
      </c>
      <c r="AO10" s="10">
        <v>0.12430000000000001</v>
      </c>
      <c r="AP10" s="20">
        <v>8436.5880099999995</v>
      </c>
      <c r="AQ10" s="10">
        <v>0.7249000000000001</v>
      </c>
      <c r="AR10" s="12">
        <v>2.9689999999999999</v>
      </c>
      <c r="AS10" s="11">
        <v>8.3179999999999996</v>
      </c>
    </row>
    <row r="11" spans="1:45" x14ac:dyDescent="0.35">
      <c r="A11" s="3" t="s">
        <v>38</v>
      </c>
      <c r="B11" s="3" t="s">
        <v>39</v>
      </c>
      <c r="C11" s="3" t="str">
        <f t="shared" si="0"/>
        <v>127ROPOS-PC2</v>
      </c>
      <c r="D11" s="37"/>
      <c r="E11" s="15" t="s">
        <v>44</v>
      </c>
      <c r="F11" s="5"/>
      <c r="G11" s="6">
        <v>7.47</v>
      </c>
      <c r="H11" s="5">
        <v>0.23800000000000002</v>
      </c>
      <c r="I11" s="7"/>
      <c r="J11" s="18">
        <v>18686.291033971993</v>
      </c>
      <c r="K11" s="18">
        <v>10344.307597293297</v>
      </c>
      <c r="L11" s="7">
        <v>418.26583069944502</v>
      </c>
      <c r="M11" s="7">
        <v>435.37644708220751</v>
      </c>
      <c r="N11" s="18">
        <v>1160.8475140225282</v>
      </c>
      <c r="O11" s="9">
        <v>9.7229789377932203</v>
      </c>
      <c r="P11" s="11">
        <v>8.9784000000000006</v>
      </c>
      <c r="Q11" s="11">
        <v>37.933350000000004</v>
      </c>
      <c r="R11" s="8">
        <v>63.761860540234998</v>
      </c>
      <c r="S11" s="5">
        <v>6.4213481520093803</v>
      </c>
      <c r="T11" s="5"/>
      <c r="U11" s="11">
        <v>21.268000000000001</v>
      </c>
      <c r="V11" s="14">
        <v>1620.3440000000001</v>
      </c>
      <c r="W11" s="9"/>
      <c r="X11" s="11">
        <v>37.933350000000004</v>
      </c>
      <c r="Y11" s="8">
        <v>63.761860540234998</v>
      </c>
      <c r="Z11" s="5">
        <v>6.4213481520093803</v>
      </c>
      <c r="AA11" s="14">
        <v>182.86230516279068</v>
      </c>
      <c r="AB11" s="14"/>
      <c r="AC11" s="14">
        <v>346.32900000000001</v>
      </c>
      <c r="AD11" s="11">
        <v>32.010300000000001</v>
      </c>
      <c r="AE11" s="10">
        <v>0.20370000000000002</v>
      </c>
      <c r="AF11" s="13"/>
      <c r="AG11" s="12">
        <v>0.63449999999999995</v>
      </c>
      <c r="AH11" s="10">
        <v>1.1255999999999999</v>
      </c>
      <c r="AI11" s="12">
        <v>29.543850000000003</v>
      </c>
      <c r="AJ11" s="17" t="s">
        <v>41</v>
      </c>
      <c r="AK11" s="11">
        <v>8.8861499999999989</v>
      </c>
      <c r="AL11" s="10">
        <v>1.5669999999999999</v>
      </c>
      <c r="AM11" s="14">
        <v>127.31</v>
      </c>
      <c r="AN11" s="10">
        <v>0.20680000000000001</v>
      </c>
      <c r="AO11" s="10">
        <v>9.240000000000001E-2</v>
      </c>
      <c r="AP11" s="20">
        <v>8532.1831899999997</v>
      </c>
      <c r="AQ11" s="10">
        <v>0.50600000000000012</v>
      </c>
      <c r="AR11" s="12">
        <v>3.1419999999999999</v>
      </c>
      <c r="AS11" s="11">
        <v>7.5229999999999997</v>
      </c>
    </row>
    <row r="12" spans="1:45" x14ac:dyDescent="0.35">
      <c r="A12" s="3" t="s">
        <v>38</v>
      </c>
      <c r="B12" s="3" t="s">
        <v>39</v>
      </c>
      <c r="C12" s="3" t="str">
        <f t="shared" si="0"/>
        <v>127ROPOS-PC2</v>
      </c>
      <c r="D12" s="37"/>
      <c r="E12" s="15" t="s">
        <v>45</v>
      </c>
      <c r="F12" s="5"/>
      <c r="G12" s="6">
        <v>7.63</v>
      </c>
      <c r="H12" s="5">
        <v>0.16800000000000001</v>
      </c>
      <c r="I12" s="7"/>
      <c r="J12" s="18">
        <v>18985.700309094893</v>
      </c>
      <c r="K12" s="18">
        <v>10635.264733413585</v>
      </c>
      <c r="L12" s="7">
        <v>430.19617589784519</v>
      </c>
      <c r="M12" s="7">
        <v>444.13346131886681</v>
      </c>
      <c r="N12" s="18">
        <v>1191.2062694573642</v>
      </c>
      <c r="O12" s="9">
        <v>10.151457448736631</v>
      </c>
      <c r="P12" s="11">
        <v>19.605599999999999</v>
      </c>
      <c r="Q12" s="11">
        <v>39.683700000000002</v>
      </c>
      <c r="R12" s="8">
        <v>64.592360802680986</v>
      </c>
      <c r="S12" s="5">
        <v>6.6715340059423536</v>
      </c>
      <c r="T12" s="5"/>
      <c r="U12" s="11">
        <v>11.774100000000001</v>
      </c>
      <c r="V12" s="14">
        <v>1809.2415000000003</v>
      </c>
      <c r="W12" s="9"/>
      <c r="X12" s="11">
        <v>39.683700000000002</v>
      </c>
      <c r="Y12" s="8">
        <v>64.592360802680986</v>
      </c>
      <c r="Z12" s="5">
        <v>6.6715340059423536</v>
      </c>
      <c r="AA12" s="14">
        <v>179.03025004651161</v>
      </c>
      <c r="AB12" s="14"/>
      <c r="AC12" s="14">
        <v>787.86300000000006</v>
      </c>
      <c r="AD12" s="11">
        <v>10.4937</v>
      </c>
      <c r="AE12" s="10">
        <v>0.11550000000000001</v>
      </c>
      <c r="AF12" s="13"/>
      <c r="AG12" s="12">
        <v>0.91799999999999993</v>
      </c>
      <c r="AH12" s="10">
        <v>1.1184000000000001</v>
      </c>
      <c r="AI12" s="12">
        <v>30.352350000000001</v>
      </c>
      <c r="AJ12" s="17" t="s">
        <v>41</v>
      </c>
      <c r="AK12" s="11">
        <v>7.0034999999999998</v>
      </c>
      <c r="AL12" s="10">
        <v>1.7</v>
      </c>
      <c r="AM12" s="14">
        <v>124.982</v>
      </c>
      <c r="AN12" s="10">
        <v>0.17270000000000002</v>
      </c>
      <c r="AO12" s="10">
        <v>0.16500000000000001</v>
      </c>
      <c r="AP12" s="20">
        <v>8296.3398900000011</v>
      </c>
      <c r="AQ12" s="10">
        <v>0.57090000000000007</v>
      </c>
      <c r="AR12" s="12">
        <v>2.92</v>
      </c>
      <c r="AS12" s="11">
        <v>7.3449999999999998</v>
      </c>
    </row>
    <row r="13" spans="1:45" x14ac:dyDescent="0.35">
      <c r="A13" s="3" t="s">
        <v>38</v>
      </c>
      <c r="B13" s="3" t="s">
        <v>39</v>
      </c>
      <c r="C13" s="3" t="str">
        <f t="shared" si="0"/>
        <v>127ROPOS-PC2</v>
      </c>
      <c r="D13" s="37"/>
      <c r="E13" s="15" t="s">
        <v>46</v>
      </c>
      <c r="F13" s="5"/>
      <c r="G13" s="6">
        <v>7.63</v>
      </c>
      <c r="H13" s="5">
        <v>0.23800000000000002</v>
      </c>
      <c r="I13" s="7">
        <v>181</v>
      </c>
      <c r="J13" s="18">
        <v>19647.115995884807</v>
      </c>
      <c r="K13" s="18">
        <v>11101.00680405873</v>
      </c>
      <c r="L13" s="7">
        <v>434.81819526793441</v>
      </c>
      <c r="M13" s="7">
        <v>469.17630256111448</v>
      </c>
      <c r="N13" s="18">
        <v>1270.1294544642781</v>
      </c>
      <c r="O13" s="9">
        <v>9.6694191239252962</v>
      </c>
      <c r="P13" s="11">
        <v>6.7860000000000005</v>
      </c>
      <c r="Q13" s="11">
        <v>39.661650000000002</v>
      </c>
      <c r="R13" s="8">
        <v>67.846731537933536</v>
      </c>
      <c r="S13" s="5">
        <v>6.2088876796345058</v>
      </c>
      <c r="T13" s="5"/>
      <c r="U13" s="11">
        <v>11.9665</v>
      </c>
      <c r="V13" s="14">
        <v>2014.3893</v>
      </c>
      <c r="W13" s="9"/>
      <c r="X13" s="11">
        <v>39.661650000000002</v>
      </c>
      <c r="Y13" s="8">
        <v>67.846731537933536</v>
      </c>
      <c r="Z13" s="5">
        <v>6.2088876796345058</v>
      </c>
      <c r="AA13" s="14">
        <v>172.08417533023254</v>
      </c>
      <c r="AB13" s="14"/>
      <c r="AC13" s="14">
        <v>417.98500000000001</v>
      </c>
      <c r="AD13" s="11">
        <v>30.87105</v>
      </c>
      <c r="AE13" s="10">
        <v>0.18059999999999998</v>
      </c>
      <c r="AF13" s="10"/>
      <c r="AG13" s="12">
        <v>0.85799999999999987</v>
      </c>
      <c r="AH13" s="10">
        <v>1.0595999999999999</v>
      </c>
      <c r="AI13" s="12">
        <v>34.5471</v>
      </c>
      <c r="AJ13" s="17" t="s">
        <v>41</v>
      </c>
      <c r="AK13" s="11">
        <v>9.6736500000000003</v>
      </c>
      <c r="AL13" s="10">
        <v>2.2370000000000001</v>
      </c>
      <c r="AM13" s="14">
        <v>118.184</v>
      </c>
      <c r="AN13" s="10">
        <v>0.19800000000000001</v>
      </c>
      <c r="AO13" s="10">
        <v>8.8000000000000009E-2</v>
      </c>
      <c r="AP13" s="20">
        <v>8065.5563700000002</v>
      </c>
      <c r="AQ13" s="10">
        <v>0.66110000000000002</v>
      </c>
      <c r="AR13" s="12">
        <v>3.5139999999999998</v>
      </c>
      <c r="AS13" s="11">
        <v>11.266999999999999</v>
      </c>
    </row>
    <row r="14" spans="1:45" x14ac:dyDescent="0.35">
      <c r="A14" s="3" t="s">
        <v>38</v>
      </c>
      <c r="B14" s="3" t="s">
        <v>39</v>
      </c>
      <c r="C14" s="3" t="str">
        <f t="shared" si="0"/>
        <v>127ROPOS-PC2</v>
      </c>
      <c r="D14" s="37"/>
      <c r="E14" s="15" t="s">
        <v>47</v>
      </c>
      <c r="F14" s="5"/>
      <c r="G14" s="6">
        <v>7.68</v>
      </c>
      <c r="H14" s="5">
        <v>0.224</v>
      </c>
      <c r="I14" s="7">
        <v>185.5</v>
      </c>
      <c r="J14" s="18">
        <v>19734.830420212893</v>
      </c>
      <c r="K14" s="18">
        <v>11139.1805169574</v>
      </c>
      <c r="L14" s="7">
        <v>434.59527867669294</v>
      </c>
      <c r="M14" s="7">
        <v>474.48425788154407</v>
      </c>
      <c r="N14" s="18">
        <v>1285.378634156561</v>
      </c>
      <c r="O14" s="9">
        <v>9.7578115440150199</v>
      </c>
      <c r="P14" s="11">
        <v>24.815999999999999</v>
      </c>
      <c r="Q14" s="11">
        <v>47.070450000000001</v>
      </c>
      <c r="R14" s="8">
        <v>67.662777082408041</v>
      </c>
      <c r="S14" s="5">
        <v>6.0906075127493935</v>
      </c>
      <c r="T14" s="5"/>
      <c r="U14" s="11">
        <v>11.394500000000001</v>
      </c>
      <c r="V14" s="14">
        <v>2399.5642000000003</v>
      </c>
      <c r="W14" s="9"/>
      <c r="X14" s="11">
        <v>47.070450000000001</v>
      </c>
      <c r="Y14" s="8">
        <v>67.662777082408041</v>
      </c>
      <c r="Z14" s="5">
        <v>6.0906075127493935</v>
      </c>
      <c r="AA14" s="14">
        <v>169.30374733953488</v>
      </c>
      <c r="AB14" s="14"/>
      <c r="AC14" s="14">
        <v>541.43100000000004</v>
      </c>
      <c r="AD14" s="11">
        <v>14.22015</v>
      </c>
      <c r="AE14" s="10">
        <v>0.19109999999999999</v>
      </c>
      <c r="AF14" s="10"/>
      <c r="AG14" s="12">
        <v>0.90300000000000002</v>
      </c>
      <c r="AH14" s="10">
        <v>1.0871999999999999</v>
      </c>
      <c r="AI14" s="12">
        <v>41.571600000000004</v>
      </c>
      <c r="AJ14" s="17" t="s">
        <v>41</v>
      </c>
      <c r="AK14" s="11">
        <v>10.181849999999999</v>
      </c>
      <c r="AL14" s="10">
        <v>2.9350000000000001</v>
      </c>
      <c r="AM14" s="14">
        <v>120.512</v>
      </c>
      <c r="AN14" s="10">
        <v>0.20350000000000001</v>
      </c>
      <c r="AO14" s="10">
        <v>0.1386</v>
      </c>
      <c r="AP14" s="20">
        <v>8136.19164</v>
      </c>
      <c r="AQ14" s="10">
        <v>0.78870000000000007</v>
      </c>
      <c r="AR14" s="12">
        <v>3.3969999999999998</v>
      </c>
      <c r="AS14" s="11">
        <v>6.3760000000000003</v>
      </c>
    </row>
    <row r="15" spans="1:45" ht="4.9000000000000004" customHeight="1" x14ac:dyDescent="0.35">
      <c r="A15" s="3"/>
      <c r="B15" s="3"/>
      <c r="C15" s="3"/>
      <c r="D15" s="19"/>
      <c r="E15" s="15"/>
      <c r="F15" s="5"/>
      <c r="G15" s="6"/>
      <c r="H15" s="5"/>
      <c r="I15" s="7"/>
      <c r="J15" s="18"/>
      <c r="K15" s="18"/>
      <c r="L15" s="7"/>
      <c r="M15" s="7"/>
      <c r="N15" s="18"/>
      <c r="O15" s="9"/>
      <c r="P15" s="11"/>
      <c r="Q15" s="11"/>
      <c r="R15" s="8"/>
      <c r="S15" s="5"/>
      <c r="T15" s="5"/>
      <c r="U15" s="11"/>
      <c r="V15" s="14"/>
      <c r="W15" s="9"/>
      <c r="X15" s="11"/>
      <c r="Y15" s="8"/>
      <c r="Z15" s="5"/>
      <c r="AA15" s="14"/>
      <c r="AB15" s="14"/>
      <c r="AC15" s="14"/>
      <c r="AD15" s="11"/>
      <c r="AE15" s="10"/>
      <c r="AF15" s="10"/>
      <c r="AG15" s="12"/>
      <c r="AH15" s="10"/>
      <c r="AI15" s="12"/>
      <c r="AJ15" s="13"/>
      <c r="AK15" s="11"/>
      <c r="AL15" s="10"/>
      <c r="AM15" s="14"/>
      <c r="AN15" s="10"/>
      <c r="AO15" s="10"/>
      <c r="AP15" s="20"/>
      <c r="AQ15" s="10"/>
      <c r="AR15" s="12"/>
      <c r="AS15" s="11"/>
    </row>
    <row r="16" spans="1:45" x14ac:dyDescent="0.35">
      <c r="A16" s="3" t="s">
        <v>48</v>
      </c>
      <c r="B16" s="3" t="s">
        <v>49</v>
      </c>
      <c r="C16" s="3" t="str">
        <f t="shared" si="0"/>
        <v>083ROPOS -PC3</v>
      </c>
      <c r="D16" s="37" t="s">
        <v>58</v>
      </c>
      <c r="E16" s="16" t="s">
        <v>54</v>
      </c>
      <c r="F16" s="5">
        <v>6.8479999999999999</v>
      </c>
      <c r="G16" s="6">
        <v>7.98</v>
      </c>
      <c r="H16" s="5">
        <v>0.2492</v>
      </c>
      <c r="I16" s="6"/>
      <c r="J16" s="18">
        <v>19663.997801205776</v>
      </c>
      <c r="K16" s="18">
        <v>11008.760781204041</v>
      </c>
      <c r="L16" s="7">
        <v>406.64024586491621</v>
      </c>
      <c r="M16" s="7">
        <v>423.35486919576937</v>
      </c>
      <c r="N16" s="18">
        <v>1303.1549751120681</v>
      </c>
      <c r="O16" s="5">
        <v>2.8922299488680165</v>
      </c>
      <c r="P16" s="11">
        <v>15.371859999999998</v>
      </c>
      <c r="Q16" s="11">
        <v>8.6653900000000004</v>
      </c>
      <c r="R16" s="8">
        <v>67.752049097589534</v>
      </c>
      <c r="S16" s="5">
        <v>4.6109292824369081</v>
      </c>
      <c r="T16" s="5"/>
      <c r="U16" s="14">
        <v>243.46374999999998</v>
      </c>
      <c r="V16" s="12">
        <v>5.8707000000000003</v>
      </c>
      <c r="W16" s="5"/>
      <c r="X16" s="11">
        <v>8.6653900000000004</v>
      </c>
      <c r="Y16" s="8">
        <v>67.752049097589534</v>
      </c>
      <c r="Z16" s="5">
        <v>4.6109292824369081</v>
      </c>
      <c r="AA16" s="14">
        <v>189.34971999999999</v>
      </c>
      <c r="AB16" s="14"/>
      <c r="AC16" s="11">
        <v>35.514150000000001</v>
      </c>
      <c r="AD16" s="11">
        <v>18.531450000000003</v>
      </c>
      <c r="AE16" s="10">
        <v>1.0321500000000001</v>
      </c>
      <c r="AF16" s="10"/>
      <c r="AG16" s="12">
        <v>1.58585</v>
      </c>
      <c r="AH16" s="17" t="s">
        <v>42</v>
      </c>
      <c r="AI16" s="12">
        <v>0.15329999999999999</v>
      </c>
      <c r="AJ16" s="12">
        <v>0.95899999999999996</v>
      </c>
      <c r="AK16" s="11">
        <v>11.249700000000001</v>
      </c>
      <c r="AL16" s="10">
        <v>1.843</v>
      </c>
      <c r="AM16" s="14">
        <v>107.303</v>
      </c>
      <c r="AN16" s="10">
        <v>0.23320000000000002</v>
      </c>
      <c r="AO16" s="10">
        <v>7.4800000000000005E-2</v>
      </c>
      <c r="AP16" s="20">
        <v>7342.3838800000003</v>
      </c>
      <c r="AQ16" s="10">
        <v>2.5300000000000003E-2</v>
      </c>
      <c r="AR16" s="12">
        <v>3.2669999999999999</v>
      </c>
      <c r="AS16" s="11">
        <v>10.407</v>
      </c>
    </row>
    <row r="17" spans="1:45" x14ac:dyDescent="0.35">
      <c r="A17" s="3" t="s">
        <v>48</v>
      </c>
      <c r="B17" s="3" t="s">
        <v>49</v>
      </c>
      <c r="C17" s="3" t="str">
        <f t="shared" si="0"/>
        <v>083ROPOS -PC3</v>
      </c>
      <c r="D17" s="37"/>
      <c r="E17" s="15">
        <v>1</v>
      </c>
      <c r="F17" s="5">
        <v>0</v>
      </c>
      <c r="G17" s="6">
        <v>7.45</v>
      </c>
      <c r="H17" s="5">
        <v>0.23380000000000001</v>
      </c>
      <c r="I17" s="7">
        <v>142</v>
      </c>
      <c r="J17" s="18">
        <v>19406.008707722158</v>
      </c>
      <c r="K17" s="18">
        <v>10932.242555796416</v>
      </c>
      <c r="L17" s="7">
        <v>428.39345911650099</v>
      </c>
      <c r="M17" s="7">
        <v>429.22299409160138</v>
      </c>
      <c r="N17" s="18">
        <v>1253.5129726456732</v>
      </c>
      <c r="O17" s="5">
        <v>9.2484314960403378</v>
      </c>
      <c r="P17" s="11">
        <v>13.631359999999999</v>
      </c>
      <c r="Q17" s="11">
        <v>24.60361</v>
      </c>
      <c r="R17" s="8">
        <v>67.054104251625148</v>
      </c>
      <c r="S17" s="5">
        <v>7.1041331754092187</v>
      </c>
      <c r="T17" s="5"/>
      <c r="U17" s="11">
        <v>27.56625</v>
      </c>
      <c r="V17" s="12">
        <v>46.648800000000008</v>
      </c>
      <c r="W17" s="5"/>
      <c r="X17" s="11">
        <v>24.60361</v>
      </c>
      <c r="Y17" s="8">
        <v>67.054104251625148</v>
      </c>
      <c r="Z17" s="5">
        <v>7.1041331754092187</v>
      </c>
      <c r="AA17" s="14">
        <v>192.36224000000001</v>
      </c>
      <c r="AB17" s="14"/>
      <c r="AC17" s="11">
        <v>67.517100000000013</v>
      </c>
      <c r="AD17" s="14">
        <v>498.33315000000005</v>
      </c>
      <c r="AE17" s="10">
        <v>0.22995000000000002</v>
      </c>
      <c r="AF17" s="10"/>
      <c r="AG17" s="12">
        <v>0.89699999999999991</v>
      </c>
      <c r="AH17" s="10">
        <v>5.4868000000000006</v>
      </c>
      <c r="AI17" s="12">
        <v>0.55965000000000009</v>
      </c>
      <c r="AJ17" s="12">
        <v>0.28699999999999998</v>
      </c>
      <c r="AK17" s="11">
        <v>12.5349</v>
      </c>
      <c r="AL17" s="10">
        <v>1.0509999999999999</v>
      </c>
      <c r="AM17" s="14">
        <v>131.738</v>
      </c>
      <c r="AN17" s="10">
        <v>0.42790000000000006</v>
      </c>
      <c r="AO17" s="10">
        <v>0.30250000000000005</v>
      </c>
      <c r="AP17" s="20">
        <v>8083.7604600000004</v>
      </c>
      <c r="AQ17" s="10">
        <v>0.74250000000000016</v>
      </c>
      <c r="AR17" s="12">
        <v>3.9159999999999999</v>
      </c>
      <c r="AS17" s="11">
        <v>7.8860000000000001</v>
      </c>
    </row>
    <row r="18" spans="1:45" x14ac:dyDescent="0.35">
      <c r="A18" s="3" t="s">
        <v>48</v>
      </c>
      <c r="B18" s="3" t="s">
        <v>49</v>
      </c>
      <c r="C18" s="3" t="str">
        <f t="shared" si="0"/>
        <v>083ROPOS -PC3</v>
      </c>
      <c r="D18" s="37"/>
      <c r="E18" s="15">
        <v>3</v>
      </c>
      <c r="F18" s="5">
        <v>0</v>
      </c>
      <c r="G18" s="6">
        <v>7.36</v>
      </c>
      <c r="H18" s="5">
        <v>0.12739999999999999</v>
      </c>
      <c r="I18" s="7">
        <v>135</v>
      </c>
      <c r="J18" s="18">
        <v>19592.007359267347</v>
      </c>
      <c r="K18" s="18">
        <v>11077.792290360845</v>
      </c>
      <c r="L18" s="7">
        <v>450.35397402902294</v>
      </c>
      <c r="M18" s="7">
        <v>430.23489473788993</v>
      </c>
      <c r="N18" s="18">
        <v>1274.3131759813859</v>
      </c>
      <c r="O18" s="5">
        <v>10.01793245821974</v>
      </c>
      <c r="P18" s="11">
        <v>12.316840000000001</v>
      </c>
      <c r="Q18" s="11">
        <v>24.68704</v>
      </c>
      <c r="R18" s="8">
        <v>67.116324140994067</v>
      </c>
      <c r="S18" s="5">
        <v>6.1496810219892</v>
      </c>
      <c r="T18" s="5"/>
      <c r="U18" s="11">
        <v>69.087500000000006</v>
      </c>
      <c r="V18" s="12">
        <v>2.0977000000000001</v>
      </c>
      <c r="W18" s="5"/>
      <c r="X18" s="11">
        <v>24.68704</v>
      </c>
      <c r="Y18" s="8">
        <v>67.116324140994067</v>
      </c>
      <c r="Z18" s="5">
        <v>6.1496810219892</v>
      </c>
      <c r="AA18" s="14">
        <v>191.71250000000001</v>
      </c>
      <c r="AB18" s="14"/>
      <c r="AC18" s="11">
        <v>10.4496</v>
      </c>
      <c r="AD18" s="14">
        <v>165.58500000000001</v>
      </c>
      <c r="AE18" s="10">
        <v>0.54705000000000004</v>
      </c>
      <c r="AF18" s="10"/>
      <c r="AG18" s="12">
        <v>1.6007999999999998</v>
      </c>
      <c r="AH18" s="10">
        <v>4.3989000000000003</v>
      </c>
      <c r="AI18" s="12">
        <v>4.095E-2</v>
      </c>
      <c r="AJ18" s="12">
        <v>0.75880000000000003</v>
      </c>
      <c r="AK18" s="11">
        <v>14.611800000000001</v>
      </c>
      <c r="AL18" s="10">
        <v>0.66400000000000003</v>
      </c>
      <c r="AM18" s="14">
        <v>142.80699999999999</v>
      </c>
      <c r="AN18" s="10">
        <v>0.36850000000000005</v>
      </c>
      <c r="AO18" s="10">
        <v>6.6000000000000003E-2</v>
      </c>
      <c r="AP18" s="20">
        <v>7644.8120100000006</v>
      </c>
      <c r="AQ18" s="10">
        <v>0.68090000000000006</v>
      </c>
      <c r="AR18" s="12">
        <v>4.0289999999999999</v>
      </c>
      <c r="AS18" s="11">
        <v>9.8559999999999999</v>
      </c>
    </row>
    <row r="19" spans="1:45" x14ac:dyDescent="0.35">
      <c r="A19" s="3" t="s">
        <v>48</v>
      </c>
      <c r="B19" s="3" t="s">
        <v>49</v>
      </c>
      <c r="C19" s="3" t="str">
        <f t="shared" si="0"/>
        <v>083ROPOS -PC3</v>
      </c>
      <c r="D19" s="37"/>
      <c r="E19" s="15">
        <v>5</v>
      </c>
      <c r="F19" s="5">
        <v>8.6400000000000005E-2</v>
      </c>
      <c r="G19" s="6">
        <v>7.36</v>
      </c>
      <c r="H19" s="5">
        <v>0.13300000000000001</v>
      </c>
      <c r="I19" s="7">
        <v>132</v>
      </c>
      <c r="J19" s="18">
        <v>20828.562249901523</v>
      </c>
      <c r="K19" s="18">
        <v>11619.255521565618</v>
      </c>
      <c r="L19" s="7">
        <v>475.56939424119417</v>
      </c>
      <c r="M19" s="7">
        <v>445.81131958215803</v>
      </c>
      <c r="N19" s="18">
        <v>1344.1848743038879</v>
      </c>
      <c r="O19" s="5">
        <v>10.518323446524281</v>
      </c>
      <c r="P19" s="11">
        <v>19.435200000000002</v>
      </c>
      <c r="Q19" s="11">
        <v>29.343300000000003</v>
      </c>
      <c r="R19" s="8">
        <v>69.848588848063955</v>
      </c>
      <c r="S19" s="5">
        <v>5.9140083442556364</v>
      </c>
      <c r="T19" s="5"/>
      <c r="U19" s="11">
        <v>40.952599999999997</v>
      </c>
      <c r="V19" s="12">
        <v>0.71940000000000004</v>
      </c>
      <c r="W19" s="5"/>
      <c r="X19" s="11">
        <v>29.343300000000003</v>
      </c>
      <c r="Y19" s="8">
        <v>69.848588848063955</v>
      </c>
      <c r="Z19" s="5">
        <v>5.9140083442556364</v>
      </c>
      <c r="AA19" s="14">
        <v>190.45661684651162</v>
      </c>
      <c r="AB19" s="14"/>
      <c r="AC19" s="11">
        <v>8.2140000000000004</v>
      </c>
      <c r="AD19" s="11">
        <v>53.576250000000002</v>
      </c>
      <c r="AE19" s="10">
        <v>0.21210000000000001</v>
      </c>
      <c r="AF19" s="10"/>
      <c r="AG19" s="12">
        <v>1.506</v>
      </c>
      <c r="AH19" s="10">
        <v>2.496</v>
      </c>
      <c r="AI19" s="12">
        <v>0.13755000000000001</v>
      </c>
      <c r="AJ19" s="12">
        <v>0.45599999999999996</v>
      </c>
      <c r="AK19" s="11">
        <v>14.857500000000002</v>
      </c>
      <c r="AL19" s="10">
        <v>0.78500000000000003</v>
      </c>
      <c r="AM19" s="14">
        <v>134.768</v>
      </c>
      <c r="AN19" s="10">
        <v>0.36300000000000004</v>
      </c>
      <c r="AO19" s="10">
        <v>0.11000000000000001</v>
      </c>
      <c r="AP19" s="20">
        <v>7990.6417600000004</v>
      </c>
      <c r="AQ19" s="10">
        <v>0.57750000000000012</v>
      </c>
      <c r="AR19" s="12">
        <v>3.9220000000000002</v>
      </c>
      <c r="AS19" s="11">
        <v>7.79</v>
      </c>
    </row>
    <row r="20" spans="1:45" x14ac:dyDescent="0.35">
      <c r="A20" s="3" t="s">
        <v>48</v>
      </c>
      <c r="B20" s="3" t="s">
        <v>49</v>
      </c>
      <c r="C20" s="3" t="str">
        <f t="shared" si="0"/>
        <v>083ROPOS -PC3</v>
      </c>
      <c r="D20" s="37"/>
      <c r="E20" s="15">
        <v>7</v>
      </c>
      <c r="F20" s="5">
        <v>0.18559999999999999</v>
      </c>
      <c r="G20" s="6">
        <v>7.35</v>
      </c>
      <c r="H20" s="5">
        <v>0.112</v>
      </c>
      <c r="I20" s="7">
        <v>135</v>
      </c>
      <c r="J20" s="18">
        <v>18837.648370395065</v>
      </c>
      <c r="K20" s="18">
        <v>10437.991183534552</v>
      </c>
      <c r="L20" s="7">
        <v>429.47358153686434</v>
      </c>
      <c r="M20" s="7">
        <v>399.62919278521252</v>
      </c>
      <c r="N20" s="18">
        <v>1209.9099009900999</v>
      </c>
      <c r="O20" s="5">
        <v>10.115313937979606</v>
      </c>
      <c r="P20" s="11">
        <v>16.588799999999999</v>
      </c>
      <c r="Q20" s="11">
        <v>29.195250000000001</v>
      </c>
      <c r="R20" s="8">
        <v>63.775386603141278</v>
      </c>
      <c r="S20" s="5">
        <v>5.2108959976162526</v>
      </c>
      <c r="T20" s="5"/>
      <c r="U20" s="11">
        <v>16.628299999999999</v>
      </c>
      <c r="V20" s="12">
        <v>1.3948</v>
      </c>
      <c r="W20" s="5"/>
      <c r="X20" s="11">
        <v>29.195250000000001</v>
      </c>
      <c r="Y20" s="8">
        <v>63.775386603141278</v>
      </c>
      <c r="Z20" s="5">
        <v>5.2108959976162526</v>
      </c>
      <c r="AA20" s="14">
        <v>185.89668516279073</v>
      </c>
      <c r="AB20" s="14"/>
      <c r="AC20" s="11">
        <v>10.564</v>
      </c>
      <c r="AD20" s="11">
        <v>44.618700000000004</v>
      </c>
      <c r="AE20" s="10">
        <v>0.22155</v>
      </c>
      <c r="AF20" s="10"/>
      <c r="AG20" s="12">
        <v>1.6274999999999999</v>
      </c>
      <c r="AH20" s="10">
        <v>1.0451999999999999</v>
      </c>
      <c r="AI20" s="12">
        <v>0.2331</v>
      </c>
      <c r="AJ20" s="12">
        <v>0.33750000000000002</v>
      </c>
      <c r="AK20" s="11">
        <v>14.244300000000001</v>
      </c>
      <c r="AL20" s="10">
        <v>0.61799999999999999</v>
      </c>
      <c r="AM20" s="14">
        <v>135.22499999999999</v>
      </c>
      <c r="AN20" s="10">
        <v>0.31130000000000002</v>
      </c>
      <c r="AO20" s="10">
        <v>0.14850000000000002</v>
      </c>
      <c r="AP20" s="20">
        <v>7582.1446400000004</v>
      </c>
      <c r="AQ20" s="10">
        <v>0.4587</v>
      </c>
      <c r="AR20" s="12">
        <v>3.7450000000000001</v>
      </c>
      <c r="AS20" s="11">
        <v>10.513</v>
      </c>
    </row>
    <row r="21" spans="1:45" x14ac:dyDescent="0.35">
      <c r="A21" s="3" t="s">
        <v>48</v>
      </c>
      <c r="B21" s="3" t="s">
        <v>49</v>
      </c>
      <c r="C21" s="3" t="str">
        <f t="shared" si="0"/>
        <v>083ROPOS -PC3</v>
      </c>
      <c r="D21" s="37"/>
      <c r="E21" s="15">
        <v>9</v>
      </c>
      <c r="F21" s="5">
        <v>0.30399999999999999</v>
      </c>
      <c r="G21" s="6">
        <v>7.36</v>
      </c>
      <c r="H21" s="5">
        <v>0.14000000000000001</v>
      </c>
      <c r="I21" s="7">
        <v>133.5</v>
      </c>
      <c r="J21" s="18">
        <v>19051.976334630421</v>
      </c>
      <c r="K21" s="18">
        <v>10641.114620065842</v>
      </c>
      <c r="L21" s="7">
        <v>442.08021475120484</v>
      </c>
      <c r="M21" s="7">
        <v>405.33863561864399</v>
      </c>
      <c r="N21" s="18">
        <v>1231.0197769792071</v>
      </c>
      <c r="O21" s="5">
        <v>10.408207465565049</v>
      </c>
      <c r="P21" s="11">
        <v>21.54</v>
      </c>
      <c r="Q21" s="11">
        <v>29.177400000000002</v>
      </c>
      <c r="R21" s="8">
        <v>64.84665078531917</v>
      </c>
      <c r="S21" s="5">
        <v>5.2104077867960905</v>
      </c>
      <c r="T21" s="5"/>
      <c r="U21" s="11">
        <v>2.7014</v>
      </c>
      <c r="V21" s="12">
        <v>0.44220000000000004</v>
      </c>
      <c r="W21" s="5"/>
      <c r="X21" s="11">
        <v>29.177400000000002</v>
      </c>
      <c r="Y21" s="8">
        <v>64.84665078531917</v>
      </c>
      <c r="Z21" s="5">
        <v>5.2104077867960905</v>
      </c>
      <c r="AA21" s="14">
        <v>187.42521570232557</v>
      </c>
      <c r="AB21" s="14"/>
      <c r="AC21" s="11">
        <v>3.9769999999999999</v>
      </c>
      <c r="AD21" s="11">
        <v>40.374600000000001</v>
      </c>
      <c r="AE21" s="10">
        <v>0.21734999999999999</v>
      </c>
      <c r="AF21" s="10"/>
      <c r="AG21" s="12">
        <v>1.653</v>
      </c>
      <c r="AH21" s="10">
        <v>0.58079999999999998</v>
      </c>
      <c r="AI21" s="12">
        <v>1.0500000000000001E-2</v>
      </c>
      <c r="AJ21" s="12">
        <v>0.64800000000000002</v>
      </c>
      <c r="AK21" s="11">
        <v>13.721400000000001</v>
      </c>
      <c r="AL21" s="10">
        <v>0.63300000000000001</v>
      </c>
      <c r="AM21" s="14">
        <v>136.51</v>
      </c>
      <c r="AN21" s="10">
        <v>0.29260000000000003</v>
      </c>
      <c r="AO21" s="10">
        <v>0.1023</v>
      </c>
      <c r="AP21" s="20">
        <v>7784.6383000000005</v>
      </c>
      <c r="AQ21" s="10">
        <v>0.33660000000000001</v>
      </c>
      <c r="AR21" s="12">
        <v>3.5649999999999999</v>
      </c>
      <c r="AS21" s="11">
        <v>11.856999999999999</v>
      </c>
    </row>
    <row r="22" spans="1:45" x14ac:dyDescent="0.35">
      <c r="A22" s="3" t="s">
        <v>48</v>
      </c>
      <c r="B22" s="3" t="s">
        <v>49</v>
      </c>
      <c r="C22" s="3" t="str">
        <f t="shared" si="0"/>
        <v>083ROPOS -PC3</v>
      </c>
      <c r="D22" s="37"/>
      <c r="E22" s="15" t="s">
        <v>44</v>
      </c>
      <c r="F22" s="5">
        <v>0.41600000000000004</v>
      </c>
      <c r="G22" s="6">
        <v>7.37</v>
      </c>
      <c r="H22" s="5">
        <v>0.1666</v>
      </c>
      <c r="I22" s="7">
        <v>131</v>
      </c>
      <c r="J22" s="18">
        <v>18602.218149508495</v>
      </c>
      <c r="K22" s="18">
        <v>10309.492943396895</v>
      </c>
      <c r="L22" s="7">
        <v>430.26348163191574</v>
      </c>
      <c r="M22" s="7">
        <v>390.8712566484084</v>
      </c>
      <c r="N22" s="18">
        <v>1199.3144480135099</v>
      </c>
      <c r="O22" s="5">
        <v>9.788524164554671</v>
      </c>
      <c r="P22" s="11">
        <v>14.248800000000001</v>
      </c>
      <c r="Q22" s="11">
        <v>29.4819</v>
      </c>
      <c r="R22" s="8">
        <v>63.123430371058269</v>
      </c>
      <c r="S22" s="5">
        <v>4.9411373280748965</v>
      </c>
      <c r="T22" s="5"/>
      <c r="U22" s="11">
        <v>90.105599999999995</v>
      </c>
      <c r="V22" s="12">
        <v>0.52029999999999998</v>
      </c>
      <c r="W22" s="5"/>
      <c r="X22" s="11">
        <v>29.4819</v>
      </c>
      <c r="Y22" s="8">
        <v>63.123430371058269</v>
      </c>
      <c r="Z22" s="5">
        <v>4.9411373280748965</v>
      </c>
      <c r="AA22" s="14">
        <v>183.88121829069769</v>
      </c>
      <c r="AB22" s="14"/>
      <c r="AC22" s="11">
        <v>5.9580000000000002</v>
      </c>
      <c r="AD22" s="11">
        <v>27.921600000000002</v>
      </c>
      <c r="AE22" s="10">
        <v>0.26775000000000004</v>
      </c>
      <c r="AF22" s="10"/>
      <c r="AG22" s="12">
        <v>1.6110000000000002</v>
      </c>
      <c r="AH22" s="10">
        <v>0.45239999999999997</v>
      </c>
      <c r="AI22" s="13" t="s">
        <v>40</v>
      </c>
      <c r="AJ22" s="12">
        <v>0.47250000000000003</v>
      </c>
      <c r="AK22" s="11">
        <v>13.1838</v>
      </c>
      <c r="AL22" s="10">
        <v>0.47399999999999998</v>
      </c>
      <c r="AM22" s="14">
        <v>139.30600000000001</v>
      </c>
      <c r="AN22" s="10">
        <v>0.30140000000000006</v>
      </c>
      <c r="AO22" s="10">
        <v>0.1144</v>
      </c>
      <c r="AP22" s="20">
        <v>7555.9661100000003</v>
      </c>
      <c r="AQ22" s="10">
        <v>0.23320000000000002</v>
      </c>
      <c r="AR22" s="12">
        <v>3.4889999999999999</v>
      </c>
      <c r="AS22" s="11">
        <v>10.717000000000001</v>
      </c>
    </row>
    <row r="23" spans="1:45" x14ac:dyDescent="0.35">
      <c r="A23" s="3" t="s">
        <v>48</v>
      </c>
      <c r="B23" s="3" t="s">
        <v>49</v>
      </c>
      <c r="C23" s="3" t="str">
        <f t="shared" si="0"/>
        <v>083ROPOS -PC3</v>
      </c>
      <c r="D23" s="37"/>
      <c r="E23" s="15" t="s">
        <v>45</v>
      </c>
      <c r="F23" s="5">
        <v>0.54400000000000004</v>
      </c>
      <c r="G23" s="6">
        <v>7.35</v>
      </c>
      <c r="H23" s="5">
        <v>0.25059999999999999</v>
      </c>
      <c r="I23" s="7">
        <v>134.5</v>
      </c>
      <c r="J23" s="18">
        <v>19850.948855484781</v>
      </c>
      <c r="K23" s="18">
        <v>11221.306662902713</v>
      </c>
      <c r="L23" s="7">
        <v>468.65036477874702</v>
      </c>
      <c r="M23" s="7">
        <v>426.90810282834639</v>
      </c>
      <c r="N23" s="18">
        <v>1296.8578790668753</v>
      </c>
      <c r="O23" s="5">
        <v>10.241160773361585</v>
      </c>
      <c r="P23" s="11">
        <v>14.774399999999998</v>
      </c>
      <c r="Q23" s="11">
        <v>27.905850000000004</v>
      </c>
      <c r="R23" s="8">
        <v>68.412120967416328</v>
      </c>
      <c r="S23" s="5">
        <v>5.3757781064260817</v>
      </c>
      <c r="T23" s="5"/>
      <c r="U23" s="11">
        <v>38.483900000000006</v>
      </c>
      <c r="V23" s="12">
        <v>0.79970000000000008</v>
      </c>
      <c r="W23" s="5"/>
      <c r="X23" s="11">
        <v>27.905850000000004</v>
      </c>
      <c r="Y23" s="8">
        <v>68.412120967416328</v>
      </c>
      <c r="Z23" s="5">
        <v>5.3757781064260817</v>
      </c>
      <c r="AA23" s="14">
        <v>188.98958545116284</v>
      </c>
      <c r="AB23" s="14"/>
      <c r="AC23" s="11">
        <v>6.5</v>
      </c>
      <c r="AD23" s="11">
        <v>11.674950000000001</v>
      </c>
      <c r="AE23" s="10">
        <v>0.11445000000000001</v>
      </c>
      <c r="AF23" s="10"/>
      <c r="AG23" s="12">
        <v>1.32</v>
      </c>
      <c r="AH23" s="10">
        <v>0.33959999999999996</v>
      </c>
      <c r="AI23" s="12">
        <v>6.0900000000000003E-2</v>
      </c>
      <c r="AJ23" s="12">
        <v>2.883</v>
      </c>
      <c r="AK23" s="11">
        <v>13.177500000000002</v>
      </c>
      <c r="AL23" s="10">
        <v>0.61199999999999999</v>
      </c>
      <c r="AM23" s="14">
        <v>138.333</v>
      </c>
      <c r="AN23" s="10">
        <v>0.27940000000000004</v>
      </c>
      <c r="AO23" s="10">
        <v>0.12320000000000002</v>
      </c>
      <c r="AP23" s="20">
        <v>7677.2656700000007</v>
      </c>
      <c r="AQ23" s="10">
        <v>0.14960000000000001</v>
      </c>
      <c r="AR23" s="12">
        <v>3.431</v>
      </c>
      <c r="AS23" s="11">
        <v>8.4710000000000001</v>
      </c>
    </row>
    <row r="24" spans="1:45" x14ac:dyDescent="0.35">
      <c r="A24" s="3" t="s">
        <v>48</v>
      </c>
      <c r="B24" s="3" t="s">
        <v>49</v>
      </c>
      <c r="C24" s="3" t="str">
        <f t="shared" si="0"/>
        <v>083ROPOS -PC3</v>
      </c>
      <c r="D24" s="37"/>
      <c r="E24" s="15" t="s">
        <v>46</v>
      </c>
      <c r="F24" s="5">
        <v>0.67200000000000004</v>
      </c>
      <c r="G24" s="6">
        <v>7.35</v>
      </c>
      <c r="H24" s="5">
        <v>0.2114</v>
      </c>
      <c r="I24" s="7">
        <v>132</v>
      </c>
      <c r="J24" s="18">
        <v>18580.574330518448</v>
      </c>
      <c r="K24" s="18">
        <v>10256.018432076873</v>
      </c>
      <c r="L24" s="7">
        <v>426.26121346114769</v>
      </c>
      <c r="M24" s="7">
        <v>385.19569364529343</v>
      </c>
      <c r="N24" s="18">
        <v>1191.1530346553861</v>
      </c>
      <c r="O24" s="5">
        <v>9.9323491192769353</v>
      </c>
      <c r="P24" s="11">
        <v>18.651599999999998</v>
      </c>
      <c r="Q24" s="11">
        <v>31.5504</v>
      </c>
      <c r="R24" s="8">
        <v>62.01970363790528</v>
      </c>
      <c r="S24" s="5">
        <v>4.8944910033483469</v>
      </c>
      <c r="T24" s="5"/>
      <c r="U24" s="11">
        <v>16.165500000000002</v>
      </c>
      <c r="V24" s="12">
        <v>0.68090000000000006</v>
      </c>
      <c r="W24" s="5"/>
      <c r="X24" s="11">
        <v>31.5504</v>
      </c>
      <c r="Y24" s="8">
        <v>62.01970363790528</v>
      </c>
      <c r="Z24" s="5">
        <v>4.8944910033483469</v>
      </c>
      <c r="AA24" s="14">
        <v>189.74009327441857</v>
      </c>
      <c r="AB24" s="14"/>
      <c r="AC24" s="11">
        <v>5.0839999999999996</v>
      </c>
      <c r="AD24" s="11">
        <v>12.03195</v>
      </c>
      <c r="AE24" s="10">
        <v>0.14804999999999999</v>
      </c>
      <c r="AF24" s="10"/>
      <c r="AG24" s="12">
        <v>1.5074999999999998</v>
      </c>
      <c r="AH24" s="10">
        <v>0.31440000000000001</v>
      </c>
      <c r="AI24" s="13" t="s">
        <v>40</v>
      </c>
      <c r="AJ24" s="12">
        <v>0.47250000000000003</v>
      </c>
      <c r="AK24" s="11">
        <v>12.71025</v>
      </c>
      <c r="AL24" s="10">
        <v>0.376</v>
      </c>
      <c r="AM24" s="14">
        <v>137.60499999999999</v>
      </c>
      <c r="AN24" s="10">
        <v>0.2651</v>
      </c>
      <c r="AO24" s="10">
        <v>0.10780000000000001</v>
      </c>
      <c r="AP24" s="20">
        <v>7794.40906</v>
      </c>
      <c r="AQ24" s="10">
        <v>0.11220000000000001</v>
      </c>
      <c r="AR24" s="12">
        <v>3.2989999999999999</v>
      </c>
      <c r="AS24" s="11">
        <v>10.071</v>
      </c>
    </row>
    <row r="25" spans="1:45" x14ac:dyDescent="0.35">
      <c r="A25" s="3" t="s">
        <v>48</v>
      </c>
      <c r="B25" s="3" t="s">
        <v>49</v>
      </c>
      <c r="C25" s="3" t="str">
        <f t="shared" si="0"/>
        <v>083ROPOS -PC3</v>
      </c>
      <c r="D25" s="37"/>
      <c r="E25" s="15" t="s">
        <v>47</v>
      </c>
      <c r="F25" s="5">
        <v>0.91520000000000001</v>
      </c>
      <c r="G25" s="6">
        <v>7.29</v>
      </c>
      <c r="H25" s="5">
        <v>0.24640000000000004</v>
      </c>
      <c r="I25" s="7">
        <v>133</v>
      </c>
      <c r="J25" s="18">
        <v>20041.877591769728</v>
      </c>
      <c r="K25" s="18">
        <v>11359.981713153173</v>
      </c>
      <c r="L25" s="7">
        <v>477.16965537445435</v>
      </c>
      <c r="M25" s="7">
        <v>429.5563762314161</v>
      </c>
      <c r="N25" s="18">
        <v>1318.2191677933477</v>
      </c>
      <c r="O25" s="5">
        <v>11.91630949730774</v>
      </c>
      <c r="P25" s="11">
        <v>206.26439999999999</v>
      </c>
      <c r="Q25" s="11">
        <v>29.212050000000001</v>
      </c>
      <c r="R25" s="8">
        <v>69.13982315177455</v>
      </c>
      <c r="S25" s="5">
        <v>5.6237004374655717</v>
      </c>
      <c r="T25" s="5"/>
      <c r="U25" s="11">
        <v>19.6937</v>
      </c>
      <c r="V25" s="12">
        <v>1.0285000000000002</v>
      </c>
      <c r="W25" s="5"/>
      <c r="X25" s="11">
        <v>29.212050000000001</v>
      </c>
      <c r="Y25" s="8">
        <v>69.13982315177455</v>
      </c>
      <c r="Z25" s="5">
        <v>5.6237004374655717</v>
      </c>
      <c r="AA25" s="14">
        <v>190.46534933023256</v>
      </c>
      <c r="AB25" s="14"/>
      <c r="AC25" s="11">
        <v>4.3789999999999996</v>
      </c>
      <c r="AD25" s="11">
        <v>11.288550000000001</v>
      </c>
      <c r="AE25" s="10">
        <v>0.35385000000000005</v>
      </c>
      <c r="AF25" s="10"/>
      <c r="AG25" s="12">
        <v>1.629</v>
      </c>
      <c r="AH25" s="10">
        <v>0.2868</v>
      </c>
      <c r="AI25" s="13" t="s">
        <v>40</v>
      </c>
      <c r="AJ25" s="12">
        <v>0.64649999999999996</v>
      </c>
      <c r="AK25" s="11">
        <v>12.4131</v>
      </c>
      <c r="AL25" s="10">
        <v>0.309</v>
      </c>
      <c r="AM25" s="14">
        <v>142.126</v>
      </c>
      <c r="AN25" s="10">
        <v>0.2596</v>
      </c>
      <c r="AO25" s="10">
        <v>0.12760000000000002</v>
      </c>
      <c r="AP25" s="20">
        <v>7795.8609400000005</v>
      </c>
      <c r="AQ25" s="10">
        <v>8.2500000000000004E-2</v>
      </c>
      <c r="AR25" s="12">
        <v>3.1970000000000001</v>
      </c>
      <c r="AS25" s="11">
        <v>9.9939999999999998</v>
      </c>
    </row>
    <row r="26" spans="1:45" ht="2.25" customHeight="1" x14ac:dyDescent="0.35">
      <c r="A26" s="3"/>
      <c r="B26" s="3"/>
      <c r="C26" s="3"/>
      <c r="D26" s="19"/>
      <c r="E26" s="15"/>
      <c r="F26" s="5"/>
      <c r="G26" s="6"/>
      <c r="H26" s="5"/>
      <c r="I26" s="7"/>
      <c r="J26" s="18"/>
      <c r="K26" s="18"/>
      <c r="L26" s="7"/>
      <c r="M26" s="7"/>
      <c r="N26" s="18"/>
      <c r="O26" s="5"/>
      <c r="P26" s="11"/>
      <c r="Q26" s="11"/>
      <c r="R26" s="8"/>
      <c r="S26" s="5"/>
      <c r="T26" s="5"/>
      <c r="U26" s="11"/>
      <c r="V26" s="12"/>
      <c r="W26" s="5"/>
      <c r="X26" s="11"/>
      <c r="Y26" s="8"/>
      <c r="Z26" s="5"/>
      <c r="AA26" s="14"/>
      <c r="AB26" s="14"/>
      <c r="AC26" s="11"/>
      <c r="AD26" s="11"/>
      <c r="AE26" s="10"/>
      <c r="AF26" s="10"/>
      <c r="AG26" s="12"/>
      <c r="AH26" s="10"/>
      <c r="AI26" s="13"/>
      <c r="AJ26" s="12"/>
      <c r="AK26" s="11"/>
      <c r="AL26" s="10"/>
      <c r="AM26" s="14"/>
      <c r="AN26" s="10"/>
      <c r="AO26" s="10"/>
      <c r="AP26" s="20"/>
      <c r="AQ26" s="10"/>
      <c r="AR26" s="12"/>
      <c r="AS26" s="11"/>
    </row>
    <row r="27" spans="1:45" x14ac:dyDescent="0.35">
      <c r="A27" s="3" t="s">
        <v>50</v>
      </c>
      <c r="B27" s="3" t="s">
        <v>51</v>
      </c>
      <c r="C27" s="3" t="str">
        <f t="shared" si="0"/>
        <v>031ROPOS-PC4</v>
      </c>
      <c r="D27" s="37" t="s">
        <v>59</v>
      </c>
      <c r="E27" s="4">
        <v>1</v>
      </c>
      <c r="F27" s="5">
        <v>4.32</v>
      </c>
      <c r="G27" s="6">
        <v>7.43</v>
      </c>
      <c r="H27" s="5">
        <v>0.59919999999999995</v>
      </c>
      <c r="I27" s="7">
        <v>151.5</v>
      </c>
      <c r="J27" s="18">
        <v>20280.426464745455</v>
      </c>
      <c r="K27" s="18">
        <v>11706.619522226334</v>
      </c>
      <c r="L27" s="7">
        <v>486.88591114487133</v>
      </c>
      <c r="M27" s="7">
        <v>484.80976997683376</v>
      </c>
      <c r="N27" s="18">
        <v>1269.1640044272244</v>
      </c>
      <c r="O27" s="5">
        <v>13.397069805887087</v>
      </c>
      <c r="P27" s="11">
        <v>3.3441199999999998</v>
      </c>
      <c r="Q27" s="11">
        <v>30.016259999999999</v>
      </c>
      <c r="R27" s="8">
        <v>70.795413251504016</v>
      </c>
      <c r="S27" s="5">
        <v>8.8222358171689166</v>
      </c>
      <c r="T27" s="5"/>
      <c r="U27" s="11">
        <v>3.08</v>
      </c>
      <c r="V27" s="12">
        <v>0.32890000000000003</v>
      </c>
      <c r="W27" s="5"/>
      <c r="X27" s="11">
        <v>30.016259999999999</v>
      </c>
      <c r="Y27" s="8">
        <v>70.795413251504016</v>
      </c>
      <c r="Z27" s="5">
        <v>8.8222358171689166</v>
      </c>
      <c r="AA27" s="14">
        <v>223.04508279069768</v>
      </c>
      <c r="AB27" s="14"/>
      <c r="AC27" s="11">
        <v>23.5914</v>
      </c>
      <c r="AD27" s="11">
        <v>21.453599999999998</v>
      </c>
      <c r="AE27" s="17" t="s">
        <v>42</v>
      </c>
      <c r="AF27" s="10"/>
      <c r="AG27" s="12">
        <v>1.4996</v>
      </c>
      <c r="AH27" s="10">
        <v>0.15180000000000002</v>
      </c>
      <c r="AI27" s="12">
        <v>1.3377000000000001</v>
      </c>
      <c r="AJ27" s="12">
        <v>0.55999999999999994</v>
      </c>
      <c r="AK27" s="11">
        <v>8.6688000000000009</v>
      </c>
      <c r="AL27" s="17" t="s">
        <v>56</v>
      </c>
      <c r="AM27" s="14">
        <v>153.46899999999999</v>
      </c>
      <c r="AN27" s="10">
        <v>0.22220000000000004</v>
      </c>
      <c r="AO27" s="10">
        <v>7.5900000000000009E-2</v>
      </c>
      <c r="AP27" s="20">
        <v>8099.3398300000008</v>
      </c>
      <c r="AQ27" s="10">
        <v>6.8200000000000011E-2</v>
      </c>
      <c r="AR27" s="12">
        <v>2.2730000000000001</v>
      </c>
      <c r="AS27" s="11">
        <v>8.4410000000000007</v>
      </c>
    </row>
    <row r="28" spans="1:45" x14ac:dyDescent="0.35">
      <c r="A28" s="3" t="s">
        <v>50</v>
      </c>
      <c r="B28" s="3" t="s">
        <v>51</v>
      </c>
      <c r="C28" s="3" t="str">
        <f t="shared" si="0"/>
        <v>031ROPOS-PC4</v>
      </c>
      <c r="D28" s="37"/>
      <c r="E28" s="4">
        <v>3</v>
      </c>
      <c r="F28" s="5">
        <v>3.456</v>
      </c>
      <c r="G28" s="6">
        <v>7.47</v>
      </c>
      <c r="H28" s="5">
        <v>0.57540000000000002</v>
      </c>
      <c r="I28" s="7">
        <v>154.5</v>
      </c>
      <c r="J28" s="18">
        <v>20104.92291783564</v>
      </c>
      <c r="K28" s="18">
        <v>11486.828890391411</v>
      </c>
      <c r="L28" s="7">
        <v>479.721350364535</v>
      </c>
      <c r="M28" s="7">
        <v>491.34604200251215</v>
      </c>
      <c r="N28" s="18">
        <v>1242.2732058268532</v>
      </c>
      <c r="O28" s="5">
        <v>12.879637058624567</v>
      </c>
      <c r="P28" s="11">
        <v>32.892499999999998</v>
      </c>
      <c r="Q28" s="11">
        <v>33.941590000000005</v>
      </c>
      <c r="R28" s="8">
        <v>69.837767997738936</v>
      </c>
      <c r="S28" s="5">
        <v>8.2405548163447957</v>
      </c>
      <c r="T28" s="5"/>
      <c r="U28" s="11">
        <v>1.8325</v>
      </c>
      <c r="V28" s="12">
        <v>0.38719999999999999</v>
      </c>
      <c r="W28" s="5"/>
      <c r="X28" s="11">
        <v>33.941590000000005</v>
      </c>
      <c r="Y28" s="8">
        <v>69.837767997738936</v>
      </c>
      <c r="Z28" s="5">
        <v>8.2405548163447957</v>
      </c>
      <c r="AA28" s="14">
        <v>261.52731392558138</v>
      </c>
      <c r="AB28" s="14"/>
      <c r="AC28" s="11">
        <v>17.734500000000001</v>
      </c>
      <c r="AD28" s="11">
        <v>27.836549999999999</v>
      </c>
      <c r="AE28" s="17" t="s">
        <v>42</v>
      </c>
      <c r="AF28" s="10"/>
      <c r="AG28" s="12">
        <v>1.06375</v>
      </c>
      <c r="AH28" s="10">
        <v>0.18480000000000002</v>
      </c>
      <c r="AI28" s="12">
        <v>1.6002000000000001</v>
      </c>
      <c r="AJ28" s="12">
        <v>0.53620000000000001</v>
      </c>
      <c r="AK28" s="11">
        <v>8.1973500000000001</v>
      </c>
      <c r="AL28" s="17" t="s">
        <v>56</v>
      </c>
      <c r="AM28" s="14">
        <v>156.327</v>
      </c>
      <c r="AN28" s="10">
        <v>0.22220000000000004</v>
      </c>
      <c r="AO28" s="10">
        <v>5.7200000000000001E-2</v>
      </c>
      <c r="AP28" s="20">
        <v>8144.0930500000013</v>
      </c>
      <c r="AQ28" s="10">
        <v>9.1300000000000006E-2</v>
      </c>
      <c r="AR28" s="12">
        <v>2.4649999999999999</v>
      </c>
      <c r="AS28" s="11">
        <v>7.5060000000000002</v>
      </c>
    </row>
    <row r="29" spans="1:45" x14ac:dyDescent="0.35">
      <c r="A29" s="3" t="s">
        <v>50</v>
      </c>
      <c r="B29" s="3" t="s">
        <v>51</v>
      </c>
      <c r="C29" s="3" t="str">
        <f t="shared" si="0"/>
        <v>031ROPOS-PC4</v>
      </c>
      <c r="D29" s="37"/>
      <c r="E29" s="4">
        <v>5</v>
      </c>
      <c r="F29" s="5">
        <v>2.9119999999999999</v>
      </c>
      <c r="G29" s="6">
        <v>7.4</v>
      </c>
      <c r="H29" s="5">
        <v>0.53900000000000003</v>
      </c>
      <c r="I29" s="7">
        <v>154.5</v>
      </c>
      <c r="J29" s="18">
        <v>20324.330363318022</v>
      </c>
      <c r="K29" s="18">
        <v>11621.120083977896</v>
      </c>
      <c r="L29" s="7">
        <v>490.00297430114415</v>
      </c>
      <c r="M29" s="7">
        <v>514.35044678738643</v>
      </c>
      <c r="N29" s="18">
        <v>1264.5047814930381</v>
      </c>
      <c r="O29" s="5">
        <v>14.748986925861068</v>
      </c>
      <c r="P29" s="11">
        <v>10.36866</v>
      </c>
      <c r="Q29" s="11">
        <v>37.468310000000002</v>
      </c>
      <c r="R29" s="8">
        <v>71.065934509629756</v>
      </c>
      <c r="S29" s="5">
        <v>8.408588104084771</v>
      </c>
      <c r="T29" s="5"/>
      <c r="U29" s="11">
        <v>2.4662500000000001</v>
      </c>
      <c r="V29" s="12">
        <v>0.33330000000000004</v>
      </c>
      <c r="W29" s="5"/>
      <c r="X29" s="11">
        <v>37.468310000000002</v>
      </c>
      <c r="Y29" s="8">
        <v>71.065934509629756</v>
      </c>
      <c r="Z29" s="5">
        <v>8.408588104084771</v>
      </c>
      <c r="AA29" s="14">
        <v>276.31246999999996</v>
      </c>
      <c r="AB29" s="14"/>
      <c r="AC29" s="11">
        <v>19.117350000000002</v>
      </c>
      <c r="AD29" s="11">
        <v>28.154700000000002</v>
      </c>
      <c r="AE29" s="17" t="s">
        <v>42</v>
      </c>
      <c r="AF29" s="10"/>
      <c r="AG29" s="12">
        <v>1.0165999999999999</v>
      </c>
      <c r="AH29" s="10">
        <v>0.18150000000000002</v>
      </c>
      <c r="AI29" s="12">
        <v>2.3205</v>
      </c>
      <c r="AJ29" s="12">
        <v>0.56840000000000002</v>
      </c>
      <c r="AK29" s="11">
        <v>7.4424000000000001</v>
      </c>
      <c r="AL29" s="17" t="s">
        <v>56</v>
      </c>
      <c r="AM29" s="14">
        <v>162.84700000000001</v>
      </c>
      <c r="AN29" s="10">
        <v>0.19359999999999999</v>
      </c>
      <c r="AO29" s="10">
        <v>9.3500000000000014E-2</v>
      </c>
      <c r="AP29" s="20">
        <v>8112.1680400000005</v>
      </c>
      <c r="AQ29" s="10">
        <v>0.10560000000000001</v>
      </c>
      <c r="AR29" s="12">
        <v>2.3940000000000001</v>
      </c>
      <c r="AS29" s="11">
        <v>8.1850000000000005</v>
      </c>
    </row>
    <row r="30" spans="1:45" x14ac:dyDescent="0.35">
      <c r="A30" s="3" t="s">
        <v>50</v>
      </c>
      <c r="B30" s="3" t="s">
        <v>51</v>
      </c>
      <c r="C30" s="3" t="str">
        <f t="shared" si="0"/>
        <v>031ROPOS-PC4</v>
      </c>
      <c r="D30" s="37"/>
      <c r="E30" s="4">
        <v>7</v>
      </c>
      <c r="F30" s="5">
        <v>2.7360000000000002</v>
      </c>
      <c r="G30" s="6">
        <v>7.47</v>
      </c>
      <c r="H30" s="5">
        <v>0.50819999999999999</v>
      </c>
      <c r="I30" s="7">
        <v>135.5</v>
      </c>
      <c r="J30" s="18">
        <v>20276.504806429741</v>
      </c>
      <c r="K30" s="18">
        <v>11497.219200017073</v>
      </c>
      <c r="L30" s="7">
        <v>485.98562964594436</v>
      </c>
      <c r="M30" s="7">
        <v>509.77920492006245</v>
      </c>
      <c r="N30" s="18">
        <v>1302.4524013538091</v>
      </c>
      <c r="O30" s="5">
        <v>12.215757547569327</v>
      </c>
      <c r="P30" s="11">
        <v>3.7040199999999994</v>
      </c>
      <c r="Q30" s="11">
        <v>30.754770000000004</v>
      </c>
      <c r="R30" s="8">
        <v>70.16239350748981</v>
      </c>
      <c r="S30" s="5">
        <v>6.4125603572464325</v>
      </c>
      <c r="T30" s="5"/>
      <c r="U30" s="11">
        <v>1.4662500000000001</v>
      </c>
      <c r="V30" s="12">
        <v>0.43560000000000004</v>
      </c>
      <c r="W30" s="5"/>
      <c r="X30" s="11">
        <v>30.754770000000004</v>
      </c>
      <c r="Y30" s="8">
        <v>70.16239350748981</v>
      </c>
      <c r="Z30" s="5">
        <v>6.4125603572464325</v>
      </c>
      <c r="AA30" s="14">
        <v>301.30919553488371</v>
      </c>
      <c r="AB30" s="14"/>
      <c r="AC30" s="11">
        <v>61.747350000000004</v>
      </c>
      <c r="AD30" s="11">
        <v>13.9398</v>
      </c>
      <c r="AE30" s="17" t="s">
        <v>42</v>
      </c>
      <c r="AF30" s="10"/>
      <c r="AG30" s="12">
        <v>0.9958999999999999</v>
      </c>
      <c r="AH30" s="10">
        <v>0.16720000000000002</v>
      </c>
      <c r="AI30" s="12">
        <v>1.7577</v>
      </c>
      <c r="AJ30" s="12">
        <v>0.52079999999999993</v>
      </c>
      <c r="AK30" s="11">
        <v>7.1568000000000005</v>
      </c>
      <c r="AL30" s="17" t="s">
        <v>56</v>
      </c>
      <c r="AM30" s="14">
        <v>184.429</v>
      </c>
      <c r="AN30" s="10">
        <v>0.19800000000000001</v>
      </c>
      <c r="AO30" s="10">
        <v>0.15180000000000002</v>
      </c>
      <c r="AP30" s="20">
        <v>7807.6765400000013</v>
      </c>
      <c r="AQ30" s="10">
        <v>9.9000000000000005E-2</v>
      </c>
      <c r="AR30" s="12">
        <v>2.298</v>
      </c>
      <c r="AS30" s="11">
        <v>7.9160000000000004</v>
      </c>
    </row>
    <row r="31" spans="1:45" ht="18.75" customHeight="1" thickBot="1" x14ac:dyDescent="0.4">
      <c r="A31" s="3" t="s">
        <v>50</v>
      </c>
      <c r="B31" s="3" t="s">
        <v>51</v>
      </c>
      <c r="C31" s="23" t="str">
        <f t="shared" si="0"/>
        <v>031ROPOS-PC4</v>
      </c>
      <c r="D31" s="38"/>
      <c r="E31" s="24" t="s">
        <v>44</v>
      </c>
      <c r="F31" s="25">
        <v>4.16</v>
      </c>
      <c r="G31" s="26"/>
      <c r="H31" s="25">
        <v>0.50959999999999994</v>
      </c>
      <c r="I31" s="27">
        <v>139.5</v>
      </c>
      <c r="J31" s="28">
        <v>19320.591254693274</v>
      </c>
      <c r="K31" s="28">
        <v>10856.16556271536</v>
      </c>
      <c r="L31" s="27">
        <v>447.97458171816271</v>
      </c>
      <c r="M31" s="27">
        <v>478.18119269917088</v>
      </c>
      <c r="N31" s="28">
        <v>1225.7156120635343</v>
      </c>
      <c r="O31" s="25">
        <v>12.127926943708987</v>
      </c>
      <c r="P31" s="29">
        <v>10.47486</v>
      </c>
      <c r="Q31" s="29">
        <v>31.34187</v>
      </c>
      <c r="R31" s="30">
        <v>65.825937739734329</v>
      </c>
      <c r="S31" s="25">
        <v>6.5450874035199567</v>
      </c>
      <c r="T31" s="25"/>
      <c r="U31" s="29">
        <v>5.2225000000000001</v>
      </c>
      <c r="V31" s="31">
        <v>0.92510000000000003</v>
      </c>
      <c r="W31" s="25"/>
      <c r="X31" s="29">
        <v>31.34187</v>
      </c>
      <c r="Y31" s="30">
        <v>65.825937739734329</v>
      </c>
      <c r="Z31" s="25">
        <v>6.5450874035199567</v>
      </c>
      <c r="AA31" s="32">
        <v>279.52992623255813</v>
      </c>
      <c r="AB31" s="32"/>
      <c r="AC31" s="29">
        <v>17.623200000000001</v>
      </c>
      <c r="AD31" s="29">
        <v>19.590900000000001</v>
      </c>
      <c r="AE31" s="33">
        <v>0.13020000000000001</v>
      </c>
      <c r="AF31" s="33"/>
      <c r="AG31" s="31">
        <v>1.0706499999999999</v>
      </c>
      <c r="AH31" s="33">
        <v>0.15509999999999999</v>
      </c>
      <c r="AI31" s="31">
        <v>1.1927999999999999</v>
      </c>
      <c r="AJ31" s="31">
        <v>0.52779999999999994</v>
      </c>
      <c r="AK31" s="29">
        <v>7.6629000000000005</v>
      </c>
      <c r="AL31" s="34" t="s">
        <v>56</v>
      </c>
      <c r="AM31" s="32">
        <v>171.941</v>
      </c>
      <c r="AN31" s="33">
        <v>0.19800000000000001</v>
      </c>
      <c r="AO31" s="33">
        <v>0.11220000000000001</v>
      </c>
      <c r="AP31" s="35">
        <v>7933.4211200000009</v>
      </c>
      <c r="AQ31" s="33">
        <v>8.5800000000000001E-2</v>
      </c>
      <c r="AR31" s="31">
        <v>2.1389999999999998</v>
      </c>
      <c r="AS31" s="29">
        <v>8.0939999999999994</v>
      </c>
    </row>
  </sheetData>
  <mergeCells count="3">
    <mergeCell ref="D5:D14"/>
    <mergeCell ref="D16:D25"/>
    <mergeCell ref="D27:D31"/>
  </mergeCells>
  <pageMargins left="0.7" right="0.7" top="0.78740157499999996" bottom="0.78740157499999996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GZH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Fuchs, Sebastian</dc:creator>
  <cp:lastModifiedBy>Adam-Beyer, Nicole</cp:lastModifiedBy>
  <cp:lastPrinted>2023-02-21T14:05:31Z</cp:lastPrinted>
  <dcterms:created xsi:type="dcterms:W3CDTF">2023-02-21T13:03:01Z</dcterms:created>
  <dcterms:modified xsi:type="dcterms:W3CDTF">2023-07-30T21:37:36Z</dcterms:modified>
</cp:coreProperties>
</file>