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Yousef\Library\Documents\Singhbhum craton\Bonai granite &amp; Birtola formation\Supplementary fiels\"/>
    </mc:Choice>
  </mc:AlternateContent>
  <xr:revisionPtr revIDLastSave="0" documentId="13_ncr:1_{4907A6F6-7C5D-4C4B-8088-D38A822B50D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Zircon U-Pb and trace element" sheetId="1" r:id="rId1"/>
    <sheet name="Reference material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6" i="1" l="1"/>
  <c r="F166" i="1"/>
  <c r="F43" i="1"/>
  <c r="W43" i="1" l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67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40" i="1"/>
  <c r="W38" i="1"/>
  <c r="W41" i="1"/>
  <c r="W39" i="1"/>
  <c r="W42" i="1"/>
  <c r="W4" i="1"/>
  <c r="M5" i="2"/>
  <c r="M4" i="2"/>
  <c r="C8" i="2"/>
  <c r="D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X8" i="2"/>
  <c r="Y8" i="2"/>
  <c r="Z8" i="2"/>
  <c r="AA8" i="2"/>
  <c r="AB8" i="2"/>
  <c r="AC8" i="2"/>
  <c r="B8" i="2"/>
  <c r="C7" i="2"/>
  <c r="D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X7" i="2"/>
  <c r="Y7" i="2"/>
  <c r="Z7" i="2"/>
  <c r="AA7" i="2"/>
  <c r="AB7" i="2"/>
  <c r="AC7" i="2"/>
  <c r="B7" i="2"/>
  <c r="C6" i="2"/>
  <c r="D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X6" i="2"/>
  <c r="Y6" i="2"/>
  <c r="Z6" i="2"/>
  <c r="AA6" i="2"/>
  <c r="AB6" i="2"/>
  <c r="AC6" i="2"/>
  <c r="B6" i="2"/>
  <c r="C4" i="2"/>
  <c r="D4" i="2"/>
  <c r="F4" i="2"/>
  <c r="G4" i="2"/>
  <c r="H4" i="2"/>
  <c r="I4" i="2"/>
  <c r="J4" i="2"/>
  <c r="K4" i="2"/>
  <c r="L4" i="2"/>
  <c r="N4" i="2"/>
  <c r="O4" i="2"/>
  <c r="P4" i="2"/>
  <c r="Q4" i="2"/>
  <c r="R4" i="2"/>
  <c r="S4" i="2"/>
  <c r="T4" i="2"/>
  <c r="U4" i="2"/>
  <c r="X4" i="2"/>
  <c r="Y4" i="2"/>
  <c r="Z4" i="2"/>
  <c r="AA4" i="2"/>
  <c r="AB4" i="2"/>
  <c r="AC4" i="2"/>
  <c r="B4" i="2"/>
  <c r="C5" i="2"/>
  <c r="D5" i="2"/>
  <c r="F5" i="2"/>
  <c r="G5" i="2"/>
  <c r="H5" i="2"/>
  <c r="I5" i="2"/>
  <c r="J5" i="2"/>
  <c r="K5" i="2"/>
  <c r="L5" i="2"/>
  <c r="N5" i="2"/>
  <c r="O5" i="2"/>
  <c r="P5" i="2"/>
  <c r="Q5" i="2"/>
  <c r="R5" i="2"/>
  <c r="S5" i="2"/>
  <c r="T5" i="2"/>
  <c r="U5" i="2"/>
  <c r="X5" i="2"/>
  <c r="Y5" i="2"/>
  <c r="Z5" i="2"/>
  <c r="AA5" i="2"/>
  <c r="AB5" i="2"/>
  <c r="AC5" i="2"/>
  <c r="B5" i="2"/>
  <c r="B3" i="2"/>
  <c r="C3" i="2"/>
  <c r="D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X3" i="2"/>
  <c r="Y3" i="2"/>
  <c r="Z3" i="2"/>
  <c r="AA3" i="2"/>
  <c r="AB3" i="2"/>
  <c r="AC3" i="2"/>
  <c r="V46" i="2"/>
  <c r="V47" i="2"/>
  <c r="V48" i="2"/>
  <c r="V49" i="2"/>
  <c r="V50" i="2"/>
  <c r="V51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86" i="2"/>
  <c r="V87" i="2"/>
  <c r="V88" i="2"/>
  <c r="V89" i="2"/>
  <c r="V90" i="2"/>
  <c r="V91" i="2"/>
  <c r="V92" i="2"/>
  <c r="V93" i="2"/>
  <c r="V94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97" i="2"/>
  <c r="V98" i="2"/>
  <c r="V99" i="2"/>
  <c r="V100" i="2"/>
  <c r="V101" i="2"/>
  <c r="V102" i="2"/>
  <c r="V103" i="2"/>
  <c r="V104" i="2"/>
  <c r="V105" i="2"/>
  <c r="V45" i="2"/>
  <c r="E46" i="2"/>
  <c r="E47" i="2"/>
  <c r="E48" i="2"/>
  <c r="E49" i="2"/>
  <c r="E50" i="2"/>
  <c r="E51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86" i="2"/>
  <c r="E87" i="2"/>
  <c r="E88" i="2"/>
  <c r="E89" i="2"/>
  <c r="E90" i="2"/>
  <c r="E91" i="2"/>
  <c r="E92" i="2"/>
  <c r="E93" i="2"/>
  <c r="E94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97" i="2"/>
  <c r="E98" i="2"/>
  <c r="E99" i="2"/>
  <c r="E100" i="2"/>
  <c r="E101" i="2"/>
  <c r="E102" i="2"/>
  <c r="E103" i="2"/>
  <c r="E104" i="2"/>
  <c r="E105" i="2"/>
  <c r="E45" i="2"/>
  <c r="V6" i="2" l="1"/>
  <c r="V7" i="2"/>
  <c r="E6" i="2"/>
  <c r="E7" i="2"/>
  <c r="V4" i="2"/>
  <c r="V8" i="2"/>
  <c r="E8" i="2"/>
  <c r="V3" i="2"/>
  <c r="V5" i="2"/>
  <c r="E5" i="2"/>
  <c r="E3" i="2"/>
  <c r="E4" i="2"/>
  <c r="F4" i="1" l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67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2" i="1"/>
  <c r="F39" i="1"/>
  <c r="F41" i="1"/>
  <c r="F38" i="1"/>
  <c r="F40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<sst xmlns="http://schemas.openxmlformats.org/spreadsheetml/2006/main" count="463" uniqueCount="343">
  <si>
    <t>Comment</t>
  </si>
  <si>
    <t>Th/U</t>
  </si>
  <si>
    <t>BON1A - 1</t>
  </si>
  <si>
    <t>BON1A - 7</t>
  </si>
  <si>
    <t>BON1A - 8</t>
  </si>
  <si>
    <t>BON1A - 10</t>
  </si>
  <si>
    <t>BON1A - 11</t>
  </si>
  <si>
    <t>BON1A - 12</t>
  </si>
  <si>
    <t>BON1A - 13</t>
  </si>
  <si>
    <t>BON1A - 15</t>
  </si>
  <si>
    <t>BON1A - 16</t>
  </si>
  <si>
    <t>BON1A - 17</t>
  </si>
  <si>
    <t>BON1A - 18</t>
  </si>
  <si>
    <t>BON1A - 19</t>
  </si>
  <si>
    <t>BON1A - 20</t>
  </si>
  <si>
    <t>BON1A - 21</t>
  </si>
  <si>
    <t>BON1A - 22</t>
  </si>
  <si>
    <t>BON1A - 23</t>
  </si>
  <si>
    <t>BON1A - 24</t>
  </si>
  <si>
    <t>BON1A - 26</t>
  </si>
  <si>
    <t>BON1A - 28</t>
  </si>
  <si>
    <t>BON1A - 29</t>
  </si>
  <si>
    <t>BON1A - 30</t>
  </si>
  <si>
    <t>BON1A - 33</t>
  </si>
  <si>
    <t>BON1A - 37</t>
  </si>
  <si>
    <t>BON1A - 39</t>
  </si>
  <si>
    <t/>
  </si>
  <si>
    <t>BON1A - 40</t>
  </si>
  <si>
    <t>BON1A - 2</t>
  </si>
  <si>
    <t>BON1A - 4</t>
  </si>
  <si>
    <t>BON1A - 5</t>
  </si>
  <si>
    <t>BON1A - 6</t>
  </si>
  <si>
    <t>BON1A - 25</t>
  </si>
  <si>
    <t>BON1A - 27</t>
  </si>
  <si>
    <t>BON1A - 31</t>
  </si>
  <si>
    <t>BON1A - 35</t>
  </si>
  <si>
    <t>BON1A - 3</t>
  </si>
  <si>
    <t>BON1A - 9</t>
  </si>
  <si>
    <t>BON1A - 14</t>
  </si>
  <si>
    <t>BON1A - 32</t>
  </si>
  <si>
    <t>BON1A - 34</t>
  </si>
  <si>
    <t>BON1A - 36</t>
  </si>
  <si>
    <t>BON1B - 1</t>
  </si>
  <si>
    <t>Euhedral</t>
  </si>
  <si>
    <t>BON1B - 4</t>
  </si>
  <si>
    <t>BON1B - 5</t>
  </si>
  <si>
    <t>BON1B - 6</t>
  </si>
  <si>
    <t>BON1B - 9</t>
  </si>
  <si>
    <t>BON1B - 11</t>
  </si>
  <si>
    <t>BON1B - 23</t>
  </si>
  <si>
    <t>BON1B - 3</t>
  </si>
  <si>
    <t>BON1B - 7</t>
  </si>
  <si>
    <t>BON1B - 10</t>
  </si>
  <si>
    <t>BON1B - 12</t>
  </si>
  <si>
    <t>BON1B - 8</t>
  </si>
  <si>
    <t>Rounded</t>
  </si>
  <si>
    <t>BON1B - 13</t>
  </si>
  <si>
    <t>BON1B - 16</t>
  </si>
  <si>
    <t>BON1B - 17</t>
  </si>
  <si>
    <t>BON1B - 18</t>
  </si>
  <si>
    <t>BON1B - 19</t>
  </si>
  <si>
    <t>BON1B - 21</t>
  </si>
  <si>
    <t>BON1B - 22</t>
  </si>
  <si>
    <t>BON1B - 25</t>
  </si>
  <si>
    <t>BON1B - 26</t>
  </si>
  <si>
    <t>BON1B - 27</t>
  </si>
  <si>
    <t>BON1B - 28</t>
  </si>
  <si>
    <t>BON1B - 29</t>
  </si>
  <si>
    <t>BON1B - 30</t>
  </si>
  <si>
    <t>BON1B - 32</t>
  </si>
  <si>
    <t>BON1B - 33</t>
  </si>
  <si>
    <t>BON1B - 34</t>
  </si>
  <si>
    <t>BON1B - 35</t>
  </si>
  <si>
    <t>BON1B - 36</t>
  </si>
  <si>
    <t>BON1B - 37</t>
  </si>
  <si>
    <t>BON1B - 38</t>
  </si>
  <si>
    <t>BON1B - 39</t>
  </si>
  <si>
    <t>BON1B - 40</t>
  </si>
  <si>
    <t>BON1B - 15</t>
  </si>
  <si>
    <t>BON1B - 20</t>
  </si>
  <si>
    <t>BON1B - 31</t>
  </si>
  <si>
    <t>BON1B - 2</t>
  </si>
  <si>
    <t>BON1B - 24</t>
  </si>
  <si>
    <t>BTNR1 - 2</t>
  </si>
  <si>
    <t>BTNR1 - 3</t>
  </si>
  <si>
    <t>BTNR1 - 4</t>
  </si>
  <si>
    <t>BTNR1 - 5</t>
  </si>
  <si>
    <t>BTNR1 - 6</t>
  </si>
  <si>
    <t>BTNR1 - 7</t>
  </si>
  <si>
    <t>BTNR1 - 9</t>
  </si>
  <si>
    <t>BTNR1 - 11</t>
  </si>
  <si>
    <t>BTNR1 - 12</t>
  </si>
  <si>
    <t>BTNR1 - 13</t>
  </si>
  <si>
    <t>BTNR1 - 14</t>
  </si>
  <si>
    <t>BTNR1 - 15</t>
  </si>
  <si>
    <t>BTNR1 - 17</t>
  </si>
  <si>
    <t>BTNR1 - 18</t>
  </si>
  <si>
    <t>BTNR1 - 19</t>
  </si>
  <si>
    <t>BTNR1 - 20</t>
  </si>
  <si>
    <t>BTNR1 - 21</t>
  </si>
  <si>
    <t>BTNR1 - 22</t>
  </si>
  <si>
    <t>BTNR1 - 23</t>
  </si>
  <si>
    <t>BTNR1 - 24</t>
  </si>
  <si>
    <t>BTNR1 - 25</t>
  </si>
  <si>
    <t>BTNR1 - 26</t>
  </si>
  <si>
    <t>BTNR1 - 27</t>
  </si>
  <si>
    <t>BTNR1 - 29</t>
  </si>
  <si>
    <t>BTNR1 - 30</t>
  </si>
  <si>
    <t>BTNR1 - 32</t>
  </si>
  <si>
    <t>BTNR1 - 33</t>
  </si>
  <si>
    <t>BTNR1 - 34</t>
  </si>
  <si>
    <t>BTNR1 - 35</t>
  </si>
  <si>
    <t>BTNR1 - 37</t>
  </si>
  <si>
    <t>BTNR1 - 39</t>
  </si>
  <si>
    <t>BTNR1 - 40</t>
  </si>
  <si>
    <t>BTNR1 - 1</t>
  </si>
  <si>
    <t>BTNR1 - 10</t>
  </si>
  <si>
    <t>BTNR1 - 16</t>
  </si>
  <si>
    <t>BTNR1 - 28</t>
  </si>
  <si>
    <t>BTNR1 - 31</t>
  </si>
  <si>
    <t>BTNR1 - 36</t>
  </si>
  <si>
    <t>BTNR1 - 38</t>
  </si>
  <si>
    <t>NPL1 - 1</t>
  </si>
  <si>
    <t>NPL1 - 2</t>
  </si>
  <si>
    <t>NPL1 - 3</t>
  </si>
  <si>
    <t>NPL1 - 4</t>
  </si>
  <si>
    <t>NPL1 - 5</t>
  </si>
  <si>
    <t>NPL1 - 6</t>
  </si>
  <si>
    <t>NPL1 - 7</t>
  </si>
  <si>
    <t>NPL1 - 9</t>
  </si>
  <si>
    <t>NPL1 - 10</t>
  </si>
  <si>
    <t>NPL1 - 11</t>
  </si>
  <si>
    <t>NPL1 - 12</t>
  </si>
  <si>
    <t>NPL1 - 13</t>
  </si>
  <si>
    <t>NPL1 - 14</t>
  </si>
  <si>
    <t>NPL1 - 15</t>
  </si>
  <si>
    <t>NPL1 - 16</t>
  </si>
  <si>
    <t>NPL1 - 17</t>
  </si>
  <si>
    <t>NPL1 - 18</t>
  </si>
  <si>
    <t>NPL1 - 19</t>
  </si>
  <si>
    <t>NPL1 - 21</t>
  </si>
  <si>
    <t>NPL1 - 22</t>
  </si>
  <si>
    <t>NPL1 - 23</t>
  </si>
  <si>
    <t>NPL1 - 24</t>
  </si>
  <si>
    <t>NPL1 - 25</t>
  </si>
  <si>
    <t>NPL1 - 26</t>
  </si>
  <si>
    <t>NPL1 - 27</t>
  </si>
  <si>
    <t>NPL1 - 28</t>
  </si>
  <si>
    <t>NPL1 - 29</t>
  </si>
  <si>
    <t>NPL1 - 30</t>
  </si>
  <si>
    <t>NPL1 - 31</t>
  </si>
  <si>
    <t>NPL1 - 32</t>
  </si>
  <si>
    <t>NPL1 - 33</t>
  </si>
  <si>
    <t>NPL1 - 34</t>
  </si>
  <si>
    <t>NPL1 - 35</t>
  </si>
  <si>
    <t>NPL1 - 36</t>
  </si>
  <si>
    <t>NPL1 - 37</t>
  </si>
  <si>
    <t>NPL1 - 38</t>
  </si>
  <si>
    <t>NPL1 - 39</t>
  </si>
  <si>
    <t>NPL1 - 40</t>
  </si>
  <si>
    <t>NPL1 - 8</t>
  </si>
  <si>
    <t>BON1A - 38</t>
  </si>
  <si>
    <t>Inherited</t>
  </si>
  <si>
    <t>Inherited, euhedral</t>
  </si>
  <si>
    <t>NPL1 - 20</t>
  </si>
  <si>
    <t>Sample/Spot</t>
  </si>
  <si>
    <r>
      <t xml:space="preserve">U </t>
    </r>
    <r>
      <rPr>
        <b/>
        <sz val="9"/>
        <color theme="1"/>
        <rFont val="Calibri"/>
        <family val="2"/>
        <scheme val="minor"/>
      </rPr>
      <t>(ppm)</t>
    </r>
  </si>
  <si>
    <r>
      <t xml:space="preserve">Th </t>
    </r>
    <r>
      <rPr>
        <b/>
        <sz val="9"/>
        <color theme="1"/>
        <rFont val="Calibri"/>
        <family val="2"/>
        <scheme val="minor"/>
      </rPr>
      <t>(ppm)</t>
    </r>
  </si>
  <si>
    <r>
      <t xml:space="preserve">Pb </t>
    </r>
    <r>
      <rPr>
        <b/>
        <sz val="9"/>
        <color theme="1"/>
        <rFont val="Calibri"/>
        <family val="2"/>
        <scheme val="minor"/>
      </rPr>
      <t>(ppm)</t>
    </r>
  </si>
  <si>
    <r>
      <rPr>
        <b/>
        <vertAlign val="superscript"/>
        <sz val="11"/>
        <color theme="1"/>
        <rFont val="Calibri"/>
        <family val="2"/>
        <scheme val="minor"/>
      </rPr>
      <t>207</t>
    </r>
    <r>
      <rPr>
        <b/>
        <sz val="11"/>
        <color theme="1"/>
        <rFont val="Calibri"/>
        <family val="2"/>
        <scheme val="minor"/>
      </rPr>
      <t>Pb/</t>
    </r>
    <r>
      <rPr>
        <b/>
        <vertAlign val="superscript"/>
        <sz val="11"/>
        <color theme="1"/>
        <rFont val="Calibri"/>
        <family val="2"/>
        <scheme val="minor"/>
      </rPr>
      <t>235</t>
    </r>
    <r>
      <rPr>
        <b/>
        <sz val="11"/>
        <color theme="1"/>
        <rFont val="Calibri"/>
        <family val="2"/>
        <scheme val="minor"/>
      </rPr>
      <t>U</t>
    </r>
  </si>
  <si>
    <r>
      <rPr>
        <b/>
        <sz val="11"/>
        <color theme="1"/>
        <rFont val="Calibri"/>
        <family val="2"/>
      </rPr>
      <t>±</t>
    </r>
    <r>
      <rPr>
        <b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</rPr>
      <t>σ</t>
    </r>
    <r>
      <rPr>
        <b/>
        <vertAlign val="superscript"/>
        <sz val="11"/>
        <color theme="1"/>
        <rFont val="Calibri"/>
        <family val="2"/>
        <scheme val="minor"/>
      </rPr>
      <t>a</t>
    </r>
  </si>
  <si>
    <r>
      <rPr>
        <b/>
        <vertAlign val="superscript"/>
        <sz val="11"/>
        <color theme="1"/>
        <rFont val="Calibri"/>
        <family val="2"/>
        <scheme val="minor"/>
      </rPr>
      <t>206</t>
    </r>
    <r>
      <rPr>
        <b/>
        <sz val="11"/>
        <color theme="1"/>
        <rFont val="Calibri"/>
        <family val="2"/>
        <scheme val="minor"/>
      </rPr>
      <t>Pb/</t>
    </r>
    <r>
      <rPr>
        <b/>
        <vertAlign val="superscript"/>
        <sz val="11"/>
        <color theme="1"/>
        <rFont val="Calibri"/>
        <family val="2"/>
        <scheme val="minor"/>
      </rPr>
      <t>238</t>
    </r>
    <r>
      <rPr>
        <b/>
        <sz val="11"/>
        <color theme="1"/>
        <rFont val="Calibri"/>
        <family val="2"/>
        <scheme val="minor"/>
      </rPr>
      <t>U</t>
    </r>
  </si>
  <si>
    <t>r</t>
  </si>
  <si>
    <r>
      <rPr>
        <b/>
        <vertAlign val="superscript"/>
        <sz val="11"/>
        <color theme="1"/>
        <rFont val="Calibri"/>
        <family val="2"/>
        <scheme val="minor"/>
      </rPr>
      <t>238</t>
    </r>
    <r>
      <rPr>
        <b/>
        <sz val="11"/>
        <color theme="1"/>
        <rFont val="Calibri"/>
        <family val="2"/>
        <scheme val="minor"/>
      </rPr>
      <t>U/</t>
    </r>
    <r>
      <rPr>
        <b/>
        <vertAlign val="superscript"/>
        <sz val="11"/>
        <color theme="1"/>
        <rFont val="Calibri"/>
        <family val="2"/>
        <scheme val="minor"/>
      </rPr>
      <t>206</t>
    </r>
    <r>
      <rPr>
        <b/>
        <sz val="11"/>
        <color theme="1"/>
        <rFont val="Calibri"/>
        <family val="2"/>
        <scheme val="minor"/>
      </rPr>
      <t>Pb</t>
    </r>
  </si>
  <si>
    <r>
      <rPr>
        <b/>
        <vertAlign val="superscript"/>
        <sz val="11"/>
        <color theme="1"/>
        <rFont val="Calibri"/>
        <family val="2"/>
        <scheme val="minor"/>
      </rPr>
      <t>207</t>
    </r>
    <r>
      <rPr>
        <b/>
        <sz val="11"/>
        <color theme="1"/>
        <rFont val="Calibri"/>
        <family val="2"/>
        <scheme val="minor"/>
      </rPr>
      <t>Pb/</t>
    </r>
    <r>
      <rPr>
        <b/>
        <vertAlign val="superscript"/>
        <sz val="11"/>
        <color theme="1"/>
        <rFont val="Calibri"/>
        <family val="2"/>
        <scheme val="minor"/>
      </rPr>
      <t>206</t>
    </r>
    <r>
      <rPr>
        <b/>
        <sz val="11"/>
        <color theme="1"/>
        <rFont val="Calibri"/>
        <family val="2"/>
        <scheme val="minor"/>
      </rPr>
      <t>Pb</t>
    </r>
  </si>
  <si>
    <r>
      <rPr>
        <b/>
        <vertAlign val="superscript"/>
        <sz val="11"/>
        <color theme="1"/>
        <rFont val="Calibri"/>
        <family val="2"/>
        <scheme val="minor"/>
      </rPr>
      <t>207</t>
    </r>
    <r>
      <rPr>
        <b/>
        <sz val="11"/>
        <color theme="1"/>
        <rFont val="Calibri"/>
        <family val="2"/>
        <scheme val="minor"/>
      </rPr>
      <t>Pb/</t>
    </r>
    <r>
      <rPr>
        <b/>
        <vertAlign val="superscript"/>
        <sz val="11"/>
        <color theme="1"/>
        <rFont val="Calibri"/>
        <family val="2"/>
        <scheme val="minor"/>
      </rPr>
      <t>235</t>
    </r>
    <r>
      <rPr>
        <b/>
        <sz val="11"/>
        <color theme="1"/>
        <rFont val="Calibri"/>
        <family val="2"/>
        <scheme val="minor"/>
      </rPr>
      <t>U Age</t>
    </r>
  </si>
  <si>
    <r>
      <rPr>
        <b/>
        <sz val="11"/>
        <color theme="1"/>
        <rFont val="Calibri"/>
        <family val="2"/>
      </rPr>
      <t>±</t>
    </r>
    <r>
      <rPr>
        <b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</rPr>
      <t>σ</t>
    </r>
    <r>
      <rPr>
        <b/>
        <sz val="11"/>
        <color theme="1"/>
        <rFont val="Calibri"/>
        <family val="2"/>
        <scheme val="minor"/>
      </rPr>
      <t xml:space="preserve"> (Ma)</t>
    </r>
  </si>
  <si>
    <r>
      <rPr>
        <b/>
        <vertAlign val="superscript"/>
        <sz val="11"/>
        <color theme="1"/>
        <rFont val="Calibri"/>
        <family val="2"/>
        <scheme val="minor"/>
      </rPr>
      <t>206</t>
    </r>
    <r>
      <rPr>
        <b/>
        <sz val="11"/>
        <color theme="1"/>
        <rFont val="Calibri"/>
        <family val="2"/>
        <scheme val="minor"/>
      </rPr>
      <t>Pb/</t>
    </r>
    <r>
      <rPr>
        <b/>
        <vertAlign val="superscript"/>
        <sz val="11"/>
        <color theme="1"/>
        <rFont val="Calibri"/>
        <family val="2"/>
        <scheme val="minor"/>
      </rPr>
      <t>238</t>
    </r>
    <r>
      <rPr>
        <b/>
        <sz val="11"/>
        <color theme="1"/>
        <rFont val="Calibri"/>
        <family val="2"/>
        <scheme val="minor"/>
      </rPr>
      <t>U Age</t>
    </r>
  </si>
  <si>
    <r>
      <rPr>
        <b/>
        <vertAlign val="superscript"/>
        <sz val="11"/>
        <color theme="1"/>
        <rFont val="Calibri"/>
        <family val="2"/>
        <scheme val="minor"/>
      </rPr>
      <t>207</t>
    </r>
    <r>
      <rPr>
        <b/>
        <sz val="11"/>
        <color theme="1"/>
        <rFont val="Calibri"/>
        <family val="2"/>
        <scheme val="minor"/>
      </rPr>
      <t>Pb/</t>
    </r>
    <r>
      <rPr>
        <b/>
        <vertAlign val="superscript"/>
        <sz val="11"/>
        <color theme="1"/>
        <rFont val="Calibri"/>
        <family val="2"/>
        <scheme val="minor"/>
      </rPr>
      <t>206</t>
    </r>
    <r>
      <rPr>
        <b/>
        <sz val="11"/>
        <color theme="1"/>
        <rFont val="Calibri"/>
        <family val="2"/>
        <scheme val="minor"/>
      </rPr>
      <t>P Age</t>
    </r>
    <r>
      <rPr>
        <b/>
        <vertAlign val="superscript"/>
        <sz val="11"/>
        <color theme="1"/>
        <rFont val="Calibri"/>
        <family val="2"/>
        <scheme val="minor"/>
      </rPr>
      <t>b</t>
    </r>
  </si>
  <si>
    <r>
      <t xml:space="preserve">Discordance </t>
    </r>
    <r>
      <rPr>
        <b/>
        <vertAlign val="superscript"/>
        <sz val="11"/>
        <color theme="1"/>
        <rFont val="Calibri"/>
        <family val="2"/>
        <scheme val="minor"/>
      </rPr>
      <t>c</t>
    </r>
  </si>
  <si>
    <t>Supplementary file A- Zircon U-Pb and trace element data from the Bonai and Tamperkola suites, western part of the Signghbhum Craton.</t>
  </si>
  <si>
    <t>QGNG</t>
  </si>
  <si>
    <t>Inherited, rounded</t>
  </si>
  <si>
    <r>
      <rPr>
        <b/>
        <sz val="11"/>
        <color theme="1"/>
        <rFont val="Calibri"/>
        <family val="2"/>
      </rPr>
      <t>±</t>
    </r>
    <r>
      <rPr>
        <b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</rPr>
      <t>σ</t>
    </r>
  </si>
  <si>
    <r>
      <t xml:space="preserve">   </t>
    </r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Errors are absolute values and propagated</t>
    </r>
  </si>
  <si>
    <r>
      <t xml:space="preserve">   </t>
    </r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Ages used in weighted mean plots and in the text</t>
    </r>
  </si>
  <si>
    <r>
      <rPr>
        <b/>
        <vertAlign val="superscript"/>
        <sz val="11"/>
        <rFont val="Calibri"/>
        <family val="2"/>
      </rPr>
      <t>173</t>
    </r>
    <r>
      <rPr>
        <b/>
        <sz val="11"/>
        <rFont val="Calibri"/>
        <family val="2"/>
      </rPr>
      <t>Yb (ppm)</t>
    </r>
    <r>
      <rPr>
        <b/>
        <vertAlign val="superscript"/>
        <sz val="11"/>
        <rFont val="Calibri"/>
        <family val="2"/>
      </rPr>
      <t>d</t>
    </r>
  </si>
  <si>
    <r>
      <rPr>
        <b/>
        <vertAlign val="superscript"/>
        <sz val="11"/>
        <rFont val="Calibri"/>
        <family val="2"/>
      </rPr>
      <t>175</t>
    </r>
    <r>
      <rPr>
        <b/>
        <sz val="11"/>
        <rFont val="Calibri"/>
        <family val="2"/>
      </rPr>
      <t>Lu (ppm)</t>
    </r>
    <r>
      <rPr>
        <b/>
        <vertAlign val="superscript"/>
        <sz val="11"/>
        <rFont val="Calibri"/>
        <family val="2"/>
      </rPr>
      <t>d</t>
    </r>
  </si>
  <si>
    <r>
      <rPr>
        <b/>
        <vertAlign val="superscript"/>
        <sz val="11"/>
        <rFont val="Calibri"/>
        <family val="2"/>
      </rPr>
      <t>178</t>
    </r>
    <r>
      <rPr>
        <b/>
        <sz val="11"/>
        <rFont val="Calibri"/>
        <family val="2"/>
      </rPr>
      <t>Hf (ppm)</t>
    </r>
    <r>
      <rPr>
        <b/>
        <vertAlign val="superscript"/>
        <sz val="11"/>
        <rFont val="Calibri"/>
        <family val="2"/>
      </rPr>
      <t>d</t>
    </r>
  </si>
  <si>
    <t>Bonai TTG gneiss (BON1A)</t>
  </si>
  <si>
    <t>Mafic enclave in Bonai TTG gneiss (BON1B)</t>
  </si>
  <si>
    <t>Bonai porphyritic granite (BTNR1)</t>
  </si>
  <si>
    <t>Tamperkola rhyolite (NPL1)</t>
  </si>
  <si>
    <t>QGNG - 1</t>
  </si>
  <si>
    <t>QGNG - 2</t>
  </si>
  <si>
    <t>QGNG - 3</t>
  </si>
  <si>
    <t>QGNG - 4</t>
  </si>
  <si>
    <t>QGNG - 5</t>
  </si>
  <si>
    <t>QGNG - 6</t>
  </si>
  <si>
    <t>QGNG - 7</t>
  </si>
  <si>
    <t>91500 - 1</t>
  </si>
  <si>
    <t>91500 - 2</t>
  </si>
  <si>
    <t>91500 - 3</t>
  </si>
  <si>
    <t>91500 - 4</t>
  </si>
  <si>
    <t>91500 - 5</t>
  </si>
  <si>
    <t>91500 - 6</t>
  </si>
  <si>
    <t>91500 - 8</t>
  </si>
  <si>
    <t>91500 - 9</t>
  </si>
  <si>
    <t>91500 - 10</t>
  </si>
  <si>
    <t>91500 - 11</t>
  </si>
  <si>
    <t>91500 - 12</t>
  </si>
  <si>
    <t>91500 - 13</t>
  </si>
  <si>
    <t>91500 - 14</t>
  </si>
  <si>
    <t>91500 - 15</t>
  </si>
  <si>
    <t>91500 - 16</t>
  </si>
  <si>
    <t>91500 - 17</t>
  </si>
  <si>
    <t>91500 - 19</t>
  </si>
  <si>
    <t>91500 - 21</t>
  </si>
  <si>
    <t>91500 - 22</t>
  </si>
  <si>
    <t>91500 - 23</t>
  </si>
  <si>
    <t>91500 - 24</t>
  </si>
  <si>
    <t>91500 - 25</t>
  </si>
  <si>
    <t>91500 - 26</t>
  </si>
  <si>
    <t>91500 - 27</t>
  </si>
  <si>
    <t>91500 - 28</t>
  </si>
  <si>
    <t>91500 - 29</t>
  </si>
  <si>
    <t>91500 - 30</t>
  </si>
  <si>
    <t>91500 - 31</t>
  </si>
  <si>
    <t>91500 - 32</t>
  </si>
  <si>
    <t>91500 - 33</t>
  </si>
  <si>
    <t>MudTank - 1</t>
  </si>
  <si>
    <t>MudTank - 2</t>
  </si>
  <si>
    <t>MudTank - 3</t>
  </si>
  <si>
    <t>MudTank - 4</t>
  </si>
  <si>
    <t>MudTank - 5</t>
  </si>
  <si>
    <t>MudTank - 6</t>
  </si>
  <si>
    <t>MudTank - 9</t>
  </si>
  <si>
    <t>MudTank - 10</t>
  </si>
  <si>
    <t>MudTank - 11</t>
  </si>
  <si>
    <t>MudTank - 12</t>
  </si>
  <si>
    <t>MudTank - 13</t>
  </si>
  <si>
    <t>MudTank - 14</t>
  </si>
  <si>
    <t>MudTank - 15</t>
  </si>
  <si>
    <t>MudTank - 16</t>
  </si>
  <si>
    <t>MudTank - 17</t>
  </si>
  <si>
    <t>MudTank - 18</t>
  </si>
  <si>
    <t>MudTank - 19</t>
  </si>
  <si>
    <t>MudTank - 20</t>
  </si>
  <si>
    <t>MudTank - 21</t>
  </si>
  <si>
    <t>MudTank - 22</t>
  </si>
  <si>
    <t>MudTank - 23</t>
  </si>
  <si>
    <t>MudTank - 24</t>
  </si>
  <si>
    <t>MudTank - 25</t>
  </si>
  <si>
    <t>MudTank - 26</t>
  </si>
  <si>
    <t>MudTank - 27</t>
  </si>
  <si>
    <t>MudTank - 28</t>
  </si>
  <si>
    <t>MudTank - 29</t>
  </si>
  <si>
    <t>MudTank - 30</t>
  </si>
  <si>
    <t>MudTank - 31</t>
  </si>
  <si>
    <t>MudTank - 32</t>
  </si>
  <si>
    <t>MudTank - 33</t>
  </si>
  <si>
    <t>MudTank - 34</t>
  </si>
  <si>
    <t>MudTank - 35</t>
  </si>
  <si>
    <t>MudTank - 36</t>
  </si>
  <si>
    <t>MudTank - 37</t>
  </si>
  <si>
    <t>MudTank - 38</t>
  </si>
  <si>
    <t>MudTank - 39</t>
  </si>
  <si>
    <t>MudTank - 40</t>
  </si>
  <si>
    <t>MudTank - 41</t>
  </si>
  <si>
    <t>MudTank - 42</t>
  </si>
  <si>
    <t>MudTank - 43</t>
  </si>
  <si>
    <t>MudTank - 44</t>
  </si>
  <si>
    <t>MudTank - 45</t>
  </si>
  <si>
    <t>MudTank - 46</t>
  </si>
  <si>
    <t>GJ1 - 1</t>
  </si>
  <si>
    <t>GJ1 - 2</t>
  </si>
  <si>
    <t>GJ1 - 3</t>
  </si>
  <si>
    <t>GJ1 - 4</t>
  </si>
  <si>
    <t>GJ1 - 5</t>
  </si>
  <si>
    <t>GJ1 - 6</t>
  </si>
  <si>
    <t>GJ1 - 7</t>
  </si>
  <si>
    <t>GJ1 - 8</t>
  </si>
  <si>
    <t>GJ1 - 9</t>
  </si>
  <si>
    <t>OG1 - 1</t>
  </si>
  <si>
    <t>OG1 - 2</t>
  </si>
  <si>
    <t>OG1 - 3</t>
  </si>
  <si>
    <t>OG1 - 4</t>
  </si>
  <si>
    <t>OG1 - 5</t>
  </si>
  <si>
    <t>OG1 - 6</t>
  </si>
  <si>
    <t>OG1 - 7</t>
  </si>
  <si>
    <t>OG1 - 9</t>
  </si>
  <si>
    <t>OG1 - 11</t>
  </si>
  <si>
    <t>OG1 - 12</t>
  </si>
  <si>
    <t>OG1 - 13</t>
  </si>
  <si>
    <t>OG1 - 14</t>
  </si>
  <si>
    <t>OG1 - 15</t>
  </si>
  <si>
    <t>OG1 - 16</t>
  </si>
  <si>
    <t>OG1 - 17</t>
  </si>
  <si>
    <t>OG1 - 18</t>
  </si>
  <si>
    <t>OG1 - 19</t>
  </si>
  <si>
    <t>OG1 - 20</t>
  </si>
  <si>
    <t>OG1 - 22</t>
  </si>
  <si>
    <t>OG1 - 23</t>
  </si>
  <si>
    <t>OG1 - 24</t>
  </si>
  <si>
    <t>OG1 - 25</t>
  </si>
  <si>
    <t>OG1 - 26</t>
  </si>
  <si>
    <t>OG1 - 27</t>
  </si>
  <si>
    <t>OG1 - 28</t>
  </si>
  <si>
    <t>OG1 - 29</t>
  </si>
  <si>
    <t>OG1 - 30</t>
  </si>
  <si>
    <t>OG1 - 31</t>
  </si>
  <si>
    <t>OG1 - 32</t>
  </si>
  <si>
    <t>OG1 - 33</t>
  </si>
  <si>
    <t>Plesovice - 1</t>
  </si>
  <si>
    <t>Plesovice - 2</t>
  </si>
  <si>
    <t>Plesovice - 3</t>
  </si>
  <si>
    <t>Plesovice - 4</t>
  </si>
  <si>
    <t>Plesovice - 5</t>
  </si>
  <si>
    <t>Plesovice - 6</t>
  </si>
  <si>
    <t>Plesovice - 7</t>
  </si>
  <si>
    <t>Plesovice - 8</t>
  </si>
  <si>
    <t>Plesovice - 9</t>
  </si>
  <si>
    <t>OG1</t>
  </si>
  <si>
    <t>Mud Tank</t>
  </si>
  <si>
    <t>GJ1</t>
  </si>
  <si>
    <t>Plesovice</t>
  </si>
  <si>
    <t>Reference Materials Average</t>
  </si>
  <si>
    <t>Raference Materials Sample/Spot</t>
  </si>
  <si>
    <r>
      <t xml:space="preserve">GJ1                             </t>
    </r>
    <r>
      <rPr>
        <sz val="11"/>
        <rFont val="Calibri"/>
        <family val="2"/>
      </rPr>
      <t>(secondary)</t>
    </r>
  </si>
  <si>
    <r>
      <t xml:space="preserve">91500                        </t>
    </r>
    <r>
      <rPr>
        <sz val="11"/>
        <rFont val="Calibri"/>
        <family val="2"/>
      </rPr>
      <t xml:space="preserve"> (secondary)</t>
    </r>
  </si>
  <si>
    <r>
      <t xml:space="preserve">Plesovice               </t>
    </r>
    <r>
      <rPr>
        <sz val="11"/>
        <rFont val="Calibri"/>
        <family val="2"/>
      </rPr>
      <t xml:space="preserve">  (secondary)</t>
    </r>
  </si>
  <si>
    <r>
      <t xml:space="preserve">Mud Tank                </t>
    </r>
    <r>
      <rPr>
        <sz val="11"/>
        <rFont val="Calibri"/>
        <family val="2"/>
      </rPr>
      <t>(secondary)</t>
    </r>
  </si>
  <si>
    <r>
      <t xml:space="preserve">QGNG                   </t>
    </r>
    <r>
      <rPr>
        <sz val="11"/>
        <rFont val="Calibri"/>
        <family val="2"/>
      </rPr>
      <t xml:space="preserve">    (secondary)</t>
    </r>
  </si>
  <si>
    <r>
      <t xml:space="preserve">OG1                             </t>
    </r>
    <r>
      <rPr>
        <sz val="11"/>
        <color theme="1"/>
        <rFont val="Calibri"/>
        <family val="2"/>
        <scheme val="minor"/>
      </rPr>
      <t xml:space="preserve">   (primary)</t>
    </r>
  </si>
  <si>
    <t xml:space="preserve">   Notes are as described for unknown samples</t>
  </si>
  <si>
    <r>
      <t xml:space="preserve">   </t>
    </r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Trace element values are semi-quantitative, i.e., not calibrated to an internal standard element</t>
    </r>
  </si>
  <si>
    <t>Disc.</t>
  </si>
  <si>
    <t>Euhedral, disc.</t>
  </si>
  <si>
    <t>Rounded, disc.</t>
  </si>
  <si>
    <t>Rounded, disc., outlier</t>
  </si>
  <si>
    <r>
      <t xml:space="preserve">   </t>
    </r>
    <r>
      <rPr>
        <sz val="11"/>
        <color theme="1"/>
        <rFont val="Calibri"/>
        <family val="2"/>
      </rPr>
      <t xml:space="preserve">Disc.: Discordant ages </t>
    </r>
    <r>
      <rPr>
        <sz val="11"/>
        <color theme="1"/>
        <rFont val="Calibri"/>
        <family val="2"/>
        <scheme val="minor"/>
      </rPr>
      <t>(red fonts)</t>
    </r>
  </si>
  <si>
    <t>Inherited, disc</t>
  </si>
  <si>
    <r>
      <rPr>
        <vertAlign val="superscript"/>
        <sz val="11"/>
        <color theme="1"/>
        <rFont val="Calibri"/>
        <family val="2"/>
        <scheme val="minor"/>
      </rPr>
      <t xml:space="preserve">     c </t>
    </r>
    <r>
      <rPr>
        <sz val="11"/>
        <color theme="1"/>
        <rFont val="Calibri"/>
        <family val="2"/>
        <scheme val="minor"/>
      </rPr>
      <t>Discordance = (1 - (</t>
    </r>
    <r>
      <rPr>
        <vertAlign val="superscript"/>
        <sz val="11"/>
        <color rgb="FFC00000"/>
        <rFont val="Calibri"/>
        <family val="2"/>
        <scheme val="minor"/>
      </rPr>
      <t>206</t>
    </r>
    <r>
      <rPr>
        <sz val="11"/>
        <color rgb="FFC00000"/>
        <rFont val="Calibri"/>
        <family val="2"/>
        <scheme val="minor"/>
      </rPr>
      <t>Pb/</t>
    </r>
    <r>
      <rPr>
        <vertAlign val="superscript"/>
        <sz val="11"/>
        <color rgb="FFC00000"/>
        <rFont val="Calibri"/>
        <family val="2"/>
        <scheme val="minor"/>
      </rPr>
      <t>238</t>
    </r>
    <r>
      <rPr>
        <sz val="11"/>
        <color rgb="FFC00000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) / (</t>
    </r>
    <r>
      <rPr>
        <vertAlign val="superscript"/>
        <sz val="11"/>
        <color rgb="FF0070C0"/>
        <rFont val="Calibri"/>
        <family val="2"/>
        <scheme val="minor"/>
      </rPr>
      <t>207</t>
    </r>
    <r>
      <rPr>
        <sz val="11"/>
        <color rgb="FF0070C0"/>
        <rFont val="Calibri"/>
        <family val="2"/>
        <scheme val="minor"/>
      </rPr>
      <t>Pb/</t>
    </r>
    <r>
      <rPr>
        <vertAlign val="superscript"/>
        <sz val="11"/>
        <color rgb="FF0070C0"/>
        <rFont val="Calibri"/>
        <family val="2"/>
        <scheme val="minor"/>
      </rPr>
      <t>206Pb</t>
    </r>
    <r>
      <rPr>
        <sz val="11"/>
        <color theme="1"/>
        <rFont val="Calibri"/>
        <family val="2"/>
        <scheme val="minor"/>
      </rPr>
      <t xml:space="preserve">)) </t>
    </r>
    <r>
      <rPr>
        <sz val="11"/>
        <color theme="1"/>
        <rFont val="Calibri"/>
        <family val="2"/>
      </rPr>
      <t>×</t>
    </r>
    <r>
      <rPr>
        <sz val="11"/>
        <color theme="1"/>
        <rFont val="Calibri"/>
        <family val="2"/>
        <scheme val="minor"/>
      </rPr>
      <t xml:space="preserve">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</si>
</sst>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\ hh:mm:ss.000"/>
    <numFmt numFmtId="165" formatCode="0.0"/>
    <numFmt numFmtId="166" formatCode="0.0000"/>
  </numFmts>
  <fonts count="2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vertAlign val="superscript"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5" fontId="0" fillId="3" borderId="0" xfId="0" applyNumberFormat="1" applyFill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17" fillId="0" borderId="1" xfId="0" applyFont="1" applyBorder="1"/>
    <xf numFmtId="165" fontId="6" fillId="0" borderId="0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65" fontId="19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2"/>
  <sheetViews>
    <sheetView tabSelected="1" zoomScaleNormal="100" workbookViewId="0">
      <pane xSplit="2" ySplit="2" topLeftCell="Q3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RowHeight="15" x14ac:dyDescent="0.25"/>
  <cols>
    <col min="1" max="1" width="20" customWidth="1"/>
    <col min="2" max="2" width="20.42578125" style="6" bestFit="1" customWidth="1"/>
    <col min="3" max="5" width="9.42578125" customWidth="1"/>
    <col min="6" max="6" width="9.42578125" style="6" customWidth="1"/>
    <col min="7" max="15" width="12" style="6" bestFit="1" customWidth="1"/>
    <col min="16" max="16" width="12.7109375" style="6" bestFit="1" customWidth="1"/>
    <col min="17" max="17" width="13.85546875" style="6" bestFit="1" customWidth="1"/>
    <col min="18" max="18" width="12" style="6" bestFit="1" customWidth="1"/>
    <col min="19" max="19" width="13.85546875" style="6" bestFit="1" customWidth="1"/>
    <col min="20" max="20" width="12" style="6" bestFit="1" customWidth="1"/>
    <col min="21" max="21" width="14.28515625" style="6" bestFit="1" customWidth="1"/>
    <col min="22" max="22" width="12" style="6" bestFit="1" customWidth="1"/>
    <col min="23" max="23" width="13.28515625" style="6" customWidth="1"/>
    <col min="24" max="27" width="12.140625" style="16" bestFit="1" customWidth="1"/>
    <col min="28" max="28" width="12.5703125" style="16" bestFit="1" customWidth="1"/>
    <col min="29" max="29" width="12.140625" style="16" bestFit="1" customWidth="1"/>
  </cols>
  <sheetData>
    <row r="1" spans="1:29" s="43" customFormat="1" ht="29.25" customHeight="1" thickBot="1" x14ac:dyDescent="0.3">
      <c r="A1" s="58" t="s">
        <v>180</v>
      </c>
      <c r="B1" s="42"/>
      <c r="C1" s="23"/>
      <c r="D1" s="23"/>
      <c r="E1" s="23"/>
      <c r="F1" s="23"/>
      <c r="G1" s="23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23"/>
      <c r="W1" s="23"/>
      <c r="X1" s="23"/>
      <c r="Y1" s="23"/>
      <c r="Z1" s="23"/>
      <c r="AA1" s="23"/>
      <c r="AB1" s="23"/>
      <c r="AC1" s="23"/>
    </row>
    <row r="2" spans="1:29" s="25" customFormat="1" ht="27.75" customHeight="1" x14ac:dyDescent="0.25">
      <c r="A2" s="25" t="s">
        <v>165</v>
      </c>
      <c r="B2" s="26" t="s">
        <v>0</v>
      </c>
      <c r="C2" s="32" t="s">
        <v>166</v>
      </c>
      <c r="D2" s="32" t="s">
        <v>167</v>
      </c>
      <c r="E2" s="32" t="s">
        <v>168</v>
      </c>
      <c r="F2" s="31" t="s">
        <v>1</v>
      </c>
      <c r="G2" s="25" t="s">
        <v>169</v>
      </c>
      <c r="H2" s="25" t="s">
        <v>170</v>
      </c>
      <c r="I2" s="25" t="s">
        <v>171</v>
      </c>
      <c r="J2" s="25" t="s">
        <v>170</v>
      </c>
      <c r="K2" s="25" t="s">
        <v>172</v>
      </c>
      <c r="L2" s="25" t="s">
        <v>173</v>
      </c>
      <c r="M2" s="25" t="s">
        <v>170</v>
      </c>
      <c r="N2" s="25" t="s">
        <v>174</v>
      </c>
      <c r="O2" s="25" t="s">
        <v>170</v>
      </c>
      <c r="P2" s="25" t="s">
        <v>172</v>
      </c>
      <c r="Q2" s="31" t="s">
        <v>175</v>
      </c>
      <c r="R2" s="31" t="s">
        <v>176</v>
      </c>
      <c r="S2" s="31" t="s">
        <v>177</v>
      </c>
      <c r="T2" s="31" t="s">
        <v>176</v>
      </c>
      <c r="U2" s="35" t="s">
        <v>178</v>
      </c>
      <c r="V2" s="35" t="s">
        <v>176</v>
      </c>
      <c r="W2" s="25" t="s">
        <v>179</v>
      </c>
      <c r="X2" s="37" t="s">
        <v>186</v>
      </c>
      <c r="Y2" s="38" t="s">
        <v>183</v>
      </c>
      <c r="Z2" s="37" t="s">
        <v>187</v>
      </c>
      <c r="AA2" s="38" t="s">
        <v>183</v>
      </c>
      <c r="AB2" s="37" t="s">
        <v>188</v>
      </c>
      <c r="AC2" s="38" t="s">
        <v>183</v>
      </c>
    </row>
    <row r="3" spans="1:29" s="1" customFormat="1" x14ac:dyDescent="0.25">
      <c r="A3" s="1" t="s">
        <v>189</v>
      </c>
      <c r="B3" s="2"/>
      <c r="C3" s="3"/>
      <c r="D3" s="3"/>
      <c r="E3" s="3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11"/>
      <c r="R3" s="11"/>
      <c r="S3" s="11"/>
      <c r="T3" s="11"/>
      <c r="U3" s="11"/>
      <c r="V3" s="11"/>
      <c r="W3" s="7"/>
      <c r="X3" s="37"/>
      <c r="Y3" s="37"/>
      <c r="Z3" s="37"/>
      <c r="AA3" s="37"/>
      <c r="AB3" s="37"/>
      <c r="AC3" s="37"/>
    </row>
    <row r="4" spans="1:29" x14ac:dyDescent="0.25">
      <c r="A4" t="s">
        <v>2</v>
      </c>
      <c r="C4" s="8">
        <v>106.488859760382</v>
      </c>
      <c r="D4" s="8">
        <v>88.502100063487902</v>
      </c>
      <c r="E4" s="8">
        <v>152.57201022542401</v>
      </c>
      <c r="F4" s="7">
        <f t="shared" ref="F4:F37" si="0">D4/C4</f>
        <v>0.83109256933197184</v>
      </c>
      <c r="G4" s="27">
        <v>24.777526229682199</v>
      </c>
      <c r="H4" s="27">
        <v>0.45507400520680003</v>
      </c>
      <c r="I4" s="27">
        <v>0.65963663663316197</v>
      </c>
      <c r="J4" s="27">
        <v>9.3260037145970302E-3</v>
      </c>
      <c r="K4" s="27">
        <v>0.53903491609849397</v>
      </c>
      <c r="L4" s="27">
        <v>1.5167227827547201</v>
      </c>
      <c r="M4" s="27">
        <v>2.0949762062219601E-2</v>
      </c>
      <c r="N4" s="27">
        <v>0.27159411456069898</v>
      </c>
      <c r="O4" s="27">
        <v>4.1368467358218197E-3</v>
      </c>
      <c r="P4" s="27">
        <v>0.303928064764098</v>
      </c>
      <c r="Q4" s="7">
        <v>3296.51425079618</v>
      </c>
      <c r="R4" s="7">
        <v>17.980765221643502</v>
      </c>
      <c r="S4" s="7">
        <v>3263.6239078198601</v>
      </c>
      <c r="T4" s="7">
        <v>36.018697638378796</v>
      </c>
      <c r="U4" s="7">
        <v>3310.27251609616</v>
      </c>
      <c r="V4" s="7">
        <v>23.879795476208201</v>
      </c>
      <c r="W4" s="7">
        <f>(1-S4/U4)*100</f>
        <v>1.4092074912102182</v>
      </c>
      <c r="X4" s="39">
        <v>272.82829043715901</v>
      </c>
      <c r="Y4" s="39">
        <v>31.115146473630698</v>
      </c>
      <c r="Z4" s="39">
        <v>46.750502860733</v>
      </c>
      <c r="AA4" s="39">
        <v>5.1605762846078704</v>
      </c>
      <c r="AB4" s="39">
        <v>8921.7597864440995</v>
      </c>
      <c r="AC4" s="39">
        <v>775.75219560914297</v>
      </c>
    </row>
    <row r="5" spans="1:29" x14ac:dyDescent="0.25">
      <c r="A5" t="s">
        <v>3</v>
      </c>
      <c r="C5" s="8">
        <v>263.54142544639097</v>
      </c>
      <c r="D5" s="8">
        <v>229.36963120047</v>
      </c>
      <c r="E5" s="8">
        <v>362.334834723239</v>
      </c>
      <c r="F5" s="7">
        <f t="shared" si="0"/>
        <v>0.87033615611648074</v>
      </c>
      <c r="G5" s="27">
        <v>25.031952218632298</v>
      </c>
      <c r="H5" s="27">
        <v>0.320451333189466</v>
      </c>
      <c r="I5" s="27">
        <v>0.66892467631549402</v>
      </c>
      <c r="J5" s="27">
        <v>6.9995180770719596E-3</v>
      </c>
      <c r="K5" s="27">
        <v>0.73080172247324104</v>
      </c>
      <c r="L5" s="27">
        <v>1.49511809730386</v>
      </c>
      <c r="M5" s="27">
        <v>1.53140192437157E-2</v>
      </c>
      <c r="N5" s="27">
        <v>0.27021298860072401</v>
      </c>
      <c r="O5" s="27">
        <v>2.10674205201514E-3</v>
      </c>
      <c r="P5" s="27">
        <v>0.26681094544063699</v>
      </c>
      <c r="Q5" s="7">
        <v>3309.9046001933302</v>
      </c>
      <c r="R5" s="7">
        <v>11.8527346777341</v>
      </c>
      <c r="S5" s="7">
        <v>3299.4835546050699</v>
      </c>
      <c r="T5" s="7">
        <v>27.0228091580829</v>
      </c>
      <c r="U5" s="7">
        <v>3304.4578543929501</v>
      </c>
      <c r="V5" s="7">
        <v>12.1800255113091</v>
      </c>
      <c r="W5" s="7">
        <f t="shared" ref="W5:W68" si="1">(1-S5/U5)*100</f>
        <v>0.15053300744227727</v>
      </c>
      <c r="X5" s="39">
        <v>673.30470993993094</v>
      </c>
      <c r="Y5" s="39">
        <v>79.651139112836205</v>
      </c>
      <c r="Z5" s="39">
        <v>112.82167441888301</v>
      </c>
      <c r="AA5" s="39">
        <v>11.926853981572901</v>
      </c>
      <c r="AB5" s="39">
        <v>12259.9250695381</v>
      </c>
      <c r="AC5" s="39">
        <v>1060.2350999513801</v>
      </c>
    </row>
    <row r="6" spans="1:29" x14ac:dyDescent="0.25">
      <c r="A6" t="s">
        <v>4</v>
      </c>
      <c r="C6" s="8">
        <v>258.670171652036</v>
      </c>
      <c r="D6" s="8">
        <v>164.652647083669</v>
      </c>
      <c r="E6" s="8">
        <v>253.56641159538401</v>
      </c>
      <c r="F6" s="7">
        <f t="shared" si="0"/>
        <v>0.63653511354668402</v>
      </c>
      <c r="G6" s="27">
        <v>24.409187185043798</v>
      </c>
      <c r="H6" s="27">
        <v>0.52202006017113201</v>
      </c>
      <c r="I6" s="27">
        <v>0.65152488025473598</v>
      </c>
      <c r="J6" s="27">
        <v>1.2159649710389801E-2</v>
      </c>
      <c r="K6" s="27">
        <v>0.69596027429714902</v>
      </c>
      <c r="L6" s="27">
        <v>1.5360351133830401</v>
      </c>
      <c r="M6" s="27">
        <v>2.8734341733687802E-2</v>
      </c>
      <c r="N6" s="27">
        <v>0.27139651277170301</v>
      </c>
      <c r="O6" s="27">
        <v>4.1171008324150304E-3</v>
      </c>
      <c r="P6" s="27">
        <v>0.26882000611624701</v>
      </c>
      <c r="Q6" s="7">
        <v>3283.2648059112898</v>
      </c>
      <c r="R6" s="7">
        <v>20.718796828918901</v>
      </c>
      <c r="S6" s="7">
        <v>3232.71908586877</v>
      </c>
      <c r="T6" s="7">
        <v>47.443996683762997</v>
      </c>
      <c r="U6" s="7">
        <v>3311.7401396743799</v>
      </c>
      <c r="V6" s="7">
        <v>23.784376260884098</v>
      </c>
      <c r="W6" s="7">
        <f t="shared" si="1"/>
        <v>2.3860885961112688</v>
      </c>
      <c r="X6" s="39">
        <v>534.515717900857</v>
      </c>
      <c r="Y6" s="39">
        <v>48.739310510614999</v>
      </c>
      <c r="Z6" s="39">
        <v>90.121884173523895</v>
      </c>
      <c r="AA6" s="39">
        <v>7.3399995236563296</v>
      </c>
      <c r="AB6" s="39">
        <v>10957.5744094697</v>
      </c>
      <c r="AC6" s="39">
        <v>980.04218195413398</v>
      </c>
    </row>
    <row r="7" spans="1:29" x14ac:dyDescent="0.25">
      <c r="A7" t="s">
        <v>5</v>
      </c>
      <c r="C7" s="8">
        <v>67.342488639710595</v>
      </c>
      <c r="D7" s="8">
        <v>23.588636038470401</v>
      </c>
      <c r="E7" s="8">
        <v>43.982699856577</v>
      </c>
      <c r="F7" s="7">
        <f t="shared" si="0"/>
        <v>0.35027865044715067</v>
      </c>
      <c r="G7" s="27">
        <v>24.6493591104587</v>
      </c>
      <c r="H7" s="27">
        <v>0.62388189427328999</v>
      </c>
      <c r="I7" s="27">
        <v>0.662530484703027</v>
      </c>
      <c r="J7" s="27">
        <v>1.7850919809511499E-2</v>
      </c>
      <c r="K7" s="27">
        <v>0.68374018657871005</v>
      </c>
      <c r="L7" s="27">
        <v>1.5110627957162699</v>
      </c>
      <c r="M7" s="27">
        <v>3.85162222671852E-2</v>
      </c>
      <c r="N7" s="27">
        <v>0.27083339703117099</v>
      </c>
      <c r="O7" s="27">
        <v>5.9105493054095503E-3</v>
      </c>
      <c r="P7" s="27">
        <v>0.50903452130375704</v>
      </c>
      <c r="Q7" s="7">
        <v>3290.7754270126102</v>
      </c>
      <c r="R7" s="7">
        <v>24.920445653549098</v>
      </c>
      <c r="S7" s="7">
        <v>3272.2050611473301</v>
      </c>
      <c r="T7" s="7">
        <v>69.590542374371296</v>
      </c>
      <c r="U7" s="7">
        <v>3304.9560245942998</v>
      </c>
      <c r="V7" s="7">
        <v>33.550251073884702</v>
      </c>
      <c r="W7" s="7">
        <f t="shared" si="1"/>
        <v>0.99096518087529173</v>
      </c>
      <c r="X7" s="39">
        <v>776.93227052979103</v>
      </c>
      <c r="Y7" s="39">
        <v>118.561612637935</v>
      </c>
      <c r="Z7" s="39">
        <v>133.09392880067901</v>
      </c>
      <c r="AA7" s="39">
        <v>19.423155636690598</v>
      </c>
      <c r="AB7" s="39">
        <v>12128.350829935</v>
      </c>
      <c r="AC7" s="39">
        <v>1076.95495488655</v>
      </c>
    </row>
    <row r="8" spans="1:29" x14ac:dyDescent="0.25">
      <c r="A8" t="s">
        <v>6</v>
      </c>
      <c r="C8" s="8">
        <v>87.424454092314605</v>
      </c>
      <c r="D8" s="8">
        <v>60.183735807055101</v>
      </c>
      <c r="E8" s="8">
        <v>102.732015340069</v>
      </c>
      <c r="F8" s="7">
        <f t="shared" si="0"/>
        <v>0.68840848286573164</v>
      </c>
      <c r="G8" s="27">
        <v>24.997346480512601</v>
      </c>
      <c r="H8" s="27">
        <v>0.54667469820297698</v>
      </c>
      <c r="I8" s="27">
        <v>0.66347800545759805</v>
      </c>
      <c r="J8" s="27">
        <v>1.12860396185646E-2</v>
      </c>
      <c r="K8" s="27">
        <v>0.558530250933994</v>
      </c>
      <c r="L8" s="27">
        <v>1.5144436385762501</v>
      </c>
      <c r="M8" s="27">
        <v>2.5790742480002099E-2</v>
      </c>
      <c r="N8" s="27">
        <v>0.27308378475914102</v>
      </c>
      <c r="O8" s="27">
        <v>4.88072441389353E-3</v>
      </c>
      <c r="P8" s="27">
        <v>0.27508257453396801</v>
      </c>
      <c r="Q8" s="7">
        <v>3303.4077588683699</v>
      </c>
      <c r="R8" s="7">
        <v>21.3285614407502</v>
      </c>
      <c r="S8" s="7">
        <v>3277.2787906919998</v>
      </c>
      <c r="T8" s="7">
        <v>43.6837997114541</v>
      </c>
      <c r="U8" s="7">
        <v>3316.7763647884299</v>
      </c>
      <c r="V8" s="7">
        <v>27.915009173356001</v>
      </c>
      <c r="W8" s="7">
        <f t="shared" si="1"/>
        <v>1.190842244166479</v>
      </c>
      <c r="X8" s="39">
        <v>277.46724799306901</v>
      </c>
      <c r="Y8" s="39">
        <v>37.028889350521098</v>
      </c>
      <c r="Z8" s="39">
        <v>47.466392533647102</v>
      </c>
      <c r="AA8" s="39">
        <v>5.8362565631216796</v>
      </c>
      <c r="AB8" s="39">
        <v>10378.800638090401</v>
      </c>
      <c r="AC8" s="39">
        <v>1159.0757410271201</v>
      </c>
    </row>
    <row r="9" spans="1:29" x14ac:dyDescent="0.25">
      <c r="A9" t="s">
        <v>7</v>
      </c>
      <c r="C9" s="8">
        <v>655.74576644000399</v>
      </c>
      <c r="D9" s="8">
        <v>59.794258247464299</v>
      </c>
      <c r="E9" s="8">
        <v>81.595373559238098</v>
      </c>
      <c r="F9" s="7">
        <f t="shared" si="0"/>
        <v>9.1185122813804767E-2</v>
      </c>
      <c r="G9" s="27">
        <v>25.087369925006701</v>
      </c>
      <c r="H9" s="27">
        <v>0.33300857759736702</v>
      </c>
      <c r="I9" s="27">
        <v>0.66969567943508301</v>
      </c>
      <c r="J9" s="27">
        <v>7.8099395412083803E-3</v>
      </c>
      <c r="K9" s="27">
        <v>0.71250529444583299</v>
      </c>
      <c r="L9" s="27">
        <v>1.4942507425448199</v>
      </c>
      <c r="M9" s="27">
        <v>1.74382930795468E-2</v>
      </c>
      <c r="N9" s="27">
        <v>0.27123067552200703</v>
      </c>
      <c r="O9" s="27">
        <v>2.2543278082362101E-3</v>
      </c>
      <c r="P9" s="27">
        <v>0.35062914124941902</v>
      </c>
      <c r="Q9" s="7">
        <v>3310.4582958056099</v>
      </c>
      <c r="R9" s="7">
        <v>13.0820571126164</v>
      </c>
      <c r="S9" s="7">
        <v>3303.4655776872501</v>
      </c>
      <c r="T9" s="7">
        <v>30.135684347527398</v>
      </c>
      <c r="U9" s="7">
        <v>3313.8059316444301</v>
      </c>
      <c r="V9" s="7">
        <v>13.9004716146093</v>
      </c>
      <c r="W9" s="7">
        <f t="shared" si="1"/>
        <v>0.31203860969760688</v>
      </c>
      <c r="X9" s="39">
        <v>486.05858747230599</v>
      </c>
      <c r="Y9" s="39">
        <v>69.383088196566703</v>
      </c>
      <c r="Z9" s="39">
        <v>87.842309816259004</v>
      </c>
      <c r="AA9" s="39">
        <v>11.5023478754922</v>
      </c>
      <c r="AB9" s="39">
        <v>15376.552687519001</v>
      </c>
      <c r="AC9" s="39">
        <v>1480.04574437667</v>
      </c>
    </row>
    <row r="10" spans="1:29" x14ac:dyDescent="0.25">
      <c r="A10" t="s">
        <v>8</v>
      </c>
      <c r="C10" s="8">
        <v>278.11156778370298</v>
      </c>
      <c r="D10" s="8">
        <v>210.622659585153</v>
      </c>
      <c r="E10" s="8">
        <v>377.17800629061702</v>
      </c>
      <c r="F10" s="7">
        <f t="shared" si="0"/>
        <v>0.75733153159943911</v>
      </c>
      <c r="G10" s="27">
        <v>25.181526975525099</v>
      </c>
      <c r="H10" s="27">
        <v>0.41911151922603201</v>
      </c>
      <c r="I10" s="27">
        <v>0.67132747389327097</v>
      </c>
      <c r="J10" s="27">
        <v>7.9204601692390592E-3</v>
      </c>
      <c r="K10" s="27">
        <v>0.783442607861082</v>
      </c>
      <c r="L10" s="27">
        <v>1.49159349219784</v>
      </c>
      <c r="M10" s="27">
        <v>1.7622781986301801E-2</v>
      </c>
      <c r="N10" s="27">
        <v>0.27091034815861498</v>
      </c>
      <c r="O10" s="27">
        <v>2.3930720315940299E-3</v>
      </c>
      <c r="P10" s="27">
        <v>-4.7332890982447501E-2</v>
      </c>
      <c r="Q10" s="7">
        <v>3312.8744016595501</v>
      </c>
      <c r="R10" s="7">
        <v>16.277033508612501</v>
      </c>
      <c r="S10" s="7">
        <v>3309.45935412276</v>
      </c>
      <c r="T10" s="7">
        <v>30.5229718963535</v>
      </c>
      <c r="U10" s="7">
        <v>3309.1424924706398</v>
      </c>
      <c r="V10" s="7">
        <v>13.839562526476699</v>
      </c>
      <c r="W10" s="7">
        <f t="shared" si="1"/>
        <v>-9.5753402230780438E-3</v>
      </c>
      <c r="X10" s="39">
        <v>571.43927521489695</v>
      </c>
      <c r="Y10" s="39">
        <v>46.235916453114498</v>
      </c>
      <c r="Z10" s="39">
        <v>99.633448916455706</v>
      </c>
      <c r="AA10" s="39">
        <v>7.7256400749544598</v>
      </c>
      <c r="AB10" s="39">
        <v>11141.019202556199</v>
      </c>
      <c r="AC10" s="39">
        <v>1005.54343540896</v>
      </c>
    </row>
    <row r="11" spans="1:29" x14ac:dyDescent="0.25">
      <c r="A11" t="s">
        <v>9</v>
      </c>
      <c r="C11" s="8">
        <v>236.14677051058499</v>
      </c>
      <c r="D11" s="8">
        <v>68.360627128544195</v>
      </c>
      <c r="E11" s="8">
        <v>101.17694488904399</v>
      </c>
      <c r="F11" s="7">
        <f t="shared" si="0"/>
        <v>0.28948364180775454</v>
      </c>
      <c r="G11" s="27">
        <v>25.251127513205699</v>
      </c>
      <c r="H11" s="27">
        <v>0.35591474422312902</v>
      </c>
      <c r="I11" s="27">
        <v>0.67284280046335598</v>
      </c>
      <c r="J11" s="27">
        <v>7.3546263014713301E-3</v>
      </c>
      <c r="K11" s="27">
        <v>0.72037650835174605</v>
      </c>
      <c r="L11" s="27">
        <v>1.4870078606280901</v>
      </c>
      <c r="M11" s="27">
        <v>1.71476489968625E-2</v>
      </c>
      <c r="N11" s="27">
        <v>0.271710816179346</v>
      </c>
      <c r="O11" s="27">
        <v>2.5422898957143101E-3</v>
      </c>
      <c r="P11" s="27">
        <v>0.194416586099351</v>
      </c>
      <c r="Q11" s="7">
        <v>3317.6923904479299</v>
      </c>
      <c r="R11" s="7">
        <v>14.4094113767518</v>
      </c>
      <c r="S11" s="7">
        <v>3319.3094738752902</v>
      </c>
      <c r="T11" s="7">
        <v>29.537672919620199</v>
      </c>
      <c r="U11" s="7">
        <v>3313.0842227708599</v>
      </c>
      <c r="V11" s="7">
        <v>14.6923775091894</v>
      </c>
      <c r="W11" s="7">
        <f t="shared" si="1"/>
        <v>-0.18789896923367966</v>
      </c>
      <c r="X11" s="39">
        <v>574.61469748299601</v>
      </c>
      <c r="Y11" s="39">
        <v>42.909272500165102</v>
      </c>
      <c r="Z11" s="39">
        <v>101.56185203296801</v>
      </c>
      <c r="AA11" s="39">
        <v>7.0934545950115799</v>
      </c>
      <c r="AB11" s="39">
        <v>13101.634779529601</v>
      </c>
      <c r="AC11" s="39">
        <v>1137.6366663260601</v>
      </c>
    </row>
    <row r="12" spans="1:29" x14ac:dyDescent="0.25">
      <c r="A12" t="s">
        <v>10</v>
      </c>
      <c r="C12" s="8">
        <v>143.76944103154</v>
      </c>
      <c r="D12" s="8">
        <v>98.659086460800495</v>
      </c>
      <c r="E12" s="8">
        <v>161.73818852810501</v>
      </c>
      <c r="F12" s="7">
        <f t="shared" si="0"/>
        <v>0.68623127246600868</v>
      </c>
      <c r="G12" s="27">
        <v>25.091574193164099</v>
      </c>
      <c r="H12" s="27">
        <v>0.35820576239478502</v>
      </c>
      <c r="I12" s="27">
        <v>0.66708462575818805</v>
      </c>
      <c r="J12" s="27">
        <v>8.5345234085747092E-3</v>
      </c>
      <c r="K12" s="27">
        <v>0.66836244563711</v>
      </c>
      <c r="L12" s="27">
        <v>1.4996200843027401</v>
      </c>
      <c r="M12" s="27">
        <v>1.93710159291474E-2</v>
      </c>
      <c r="N12" s="27">
        <v>0.27269400008714401</v>
      </c>
      <c r="O12" s="27">
        <v>3.0312804210944301E-3</v>
      </c>
      <c r="P12" s="27">
        <v>0.38341407220680301</v>
      </c>
      <c r="Q12" s="7">
        <v>3309.3231058306001</v>
      </c>
      <c r="R12" s="7">
        <v>13.9639058779651</v>
      </c>
      <c r="S12" s="7">
        <v>3291.96749290557</v>
      </c>
      <c r="T12" s="7">
        <v>33.030675984298497</v>
      </c>
      <c r="U12" s="7">
        <v>3317.4817725007601</v>
      </c>
      <c r="V12" s="7">
        <v>17.465704084004301</v>
      </c>
      <c r="W12" s="7">
        <f t="shared" si="1"/>
        <v>0.76908575072462959</v>
      </c>
      <c r="X12" s="39">
        <v>408.54386476056601</v>
      </c>
      <c r="Y12" s="39">
        <v>41.575646280847899</v>
      </c>
      <c r="Z12" s="39">
        <v>69.134232645002101</v>
      </c>
      <c r="AA12" s="39">
        <v>6.4619124679229696</v>
      </c>
      <c r="AB12" s="39">
        <v>10640.922337215001</v>
      </c>
      <c r="AC12" s="39">
        <v>980.54810244223199</v>
      </c>
    </row>
    <row r="13" spans="1:29" x14ac:dyDescent="0.25">
      <c r="A13" t="s">
        <v>11</v>
      </c>
      <c r="C13" s="8">
        <v>557.53931716878299</v>
      </c>
      <c r="D13" s="8">
        <v>76.093238988372804</v>
      </c>
      <c r="E13" s="8">
        <v>123.39473384386</v>
      </c>
      <c r="F13" s="7">
        <f t="shared" si="0"/>
        <v>0.13648048961780612</v>
      </c>
      <c r="G13" s="27">
        <v>25.230216557024601</v>
      </c>
      <c r="H13" s="27">
        <v>0.35477020446006902</v>
      </c>
      <c r="I13" s="27">
        <v>0.67078852414613299</v>
      </c>
      <c r="J13" s="27">
        <v>7.6463264799175E-3</v>
      </c>
      <c r="K13" s="27">
        <v>0.57009000269374799</v>
      </c>
      <c r="L13" s="27">
        <v>1.49086213980662</v>
      </c>
      <c r="M13" s="27">
        <v>1.68898631284558E-2</v>
      </c>
      <c r="N13" s="27">
        <v>0.27248640694635801</v>
      </c>
      <c r="O13" s="27">
        <v>3.15141913520326E-3</v>
      </c>
      <c r="P13" s="27">
        <v>0.36255546308250602</v>
      </c>
      <c r="Q13" s="7">
        <v>3316.3875100917999</v>
      </c>
      <c r="R13" s="7">
        <v>13.7620806296417</v>
      </c>
      <c r="S13" s="7">
        <v>3308.2260845512801</v>
      </c>
      <c r="T13" s="7">
        <v>29.455892675802001</v>
      </c>
      <c r="U13" s="7">
        <v>3318.5016618480099</v>
      </c>
      <c r="V13" s="7">
        <v>17.920919921664598</v>
      </c>
      <c r="W13" s="7">
        <f t="shared" si="1"/>
        <v>0.30964508515591849</v>
      </c>
      <c r="X13" s="39">
        <v>439.60992545341799</v>
      </c>
      <c r="Y13" s="39">
        <v>24.4197706698973</v>
      </c>
      <c r="Z13" s="39">
        <v>79.471675337824095</v>
      </c>
      <c r="AA13" s="39">
        <v>3.5693061224218399</v>
      </c>
      <c r="AB13" s="39">
        <v>14723.1475965503</v>
      </c>
      <c r="AC13" s="39">
        <v>1240.5863680068801</v>
      </c>
    </row>
    <row r="14" spans="1:29" x14ac:dyDescent="0.25">
      <c r="A14" t="s">
        <v>12</v>
      </c>
      <c r="C14" s="8">
        <v>439.21977757942801</v>
      </c>
      <c r="D14" s="8">
        <v>73.644755634123598</v>
      </c>
      <c r="E14" s="8">
        <v>127.72413772588401</v>
      </c>
      <c r="F14" s="7">
        <f t="shared" si="0"/>
        <v>0.1676717656932144</v>
      </c>
      <c r="G14" s="27">
        <v>25.106027441842301</v>
      </c>
      <c r="H14" s="27">
        <v>0.33571802698437397</v>
      </c>
      <c r="I14" s="27">
        <v>0.66647416464419595</v>
      </c>
      <c r="J14" s="27">
        <v>7.7250584545873304E-3</v>
      </c>
      <c r="K14" s="27">
        <v>0.59340616277043701</v>
      </c>
      <c r="L14" s="27">
        <v>1.50109702225105</v>
      </c>
      <c r="M14" s="27">
        <v>1.75545925412024E-2</v>
      </c>
      <c r="N14" s="27">
        <v>0.272621003782061</v>
      </c>
      <c r="O14" s="27">
        <v>2.90050285886093E-3</v>
      </c>
      <c r="P14" s="27">
        <v>0.44497228188122001</v>
      </c>
      <c r="Q14" s="7">
        <v>3311.5438191603998</v>
      </c>
      <c r="R14" s="7">
        <v>13.0720267105256</v>
      </c>
      <c r="S14" s="7">
        <v>3291.4161826187801</v>
      </c>
      <c r="T14" s="7">
        <v>29.926532453484501</v>
      </c>
      <c r="U14" s="7">
        <v>3319.2613941928598</v>
      </c>
      <c r="V14" s="7">
        <v>16.752775892695301</v>
      </c>
      <c r="W14" s="7">
        <f t="shared" si="1"/>
        <v>0.83889782295529791</v>
      </c>
      <c r="X14" s="39">
        <v>536.29272547462597</v>
      </c>
      <c r="Y14" s="39">
        <v>73.854915883033399</v>
      </c>
      <c r="Z14" s="39">
        <v>95.563864458983005</v>
      </c>
      <c r="AA14" s="39">
        <v>12.4085343059799</v>
      </c>
      <c r="AB14" s="39">
        <v>13855.166122291699</v>
      </c>
      <c r="AC14" s="39">
        <v>1492.9543506831001</v>
      </c>
    </row>
    <row r="15" spans="1:29" x14ac:dyDescent="0.25">
      <c r="A15" t="s">
        <v>13</v>
      </c>
      <c r="C15" s="8">
        <v>100.214660135502</v>
      </c>
      <c r="D15" s="8">
        <v>66.368898620996404</v>
      </c>
      <c r="E15" s="8">
        <v>115.86778371010099</v>
      </c>
      <c r="F15" s="7">
        <f t="shared" si="0"/>
        <v>0.66226736219289528</v>
      </c>
      <c r="G15" s="27">
        <v>25.031748059995</v>
      </c>
      <c r="H15" s="27">
        <v>0.55875704561648498</v>
      </c>
      <c r="I15" s="27">
        <v>0.66714692575045298</v>
      </c>
      <c r="J15" s="27">
        <v>1.0966338337816999E-2</v>
      </c>
      <c r="K15" s="27">
        <v>0.615727033683098</v>
      </c>
      <c r="L15" s="27">
        <v>1.5058461723054499</v>
      </c>
      <c r="M15" s="27">
        <v>2.5027289326503499E-2</v>
      </c>
      <c r="N15" s="27">
        <v>0.27172148825328601</v>
      </c>
      <c r="O15" s="27">
        <v>4.6675071184843504E-3</v>
      </c>
      <c r="P15" s="27">
        <v>0.18277445563139499</v>
      </c>
      <c r="Q15" s="7">
        <v>3308.4845720830099</v>
      </c>
      <c r="R15" s="7">
        <v>20.9286480420758</v>
      </c>
      <c r="S15" s="7">
        <v>3291.9218409349301</v>
      </c>
      <c r="T15" s="7">
        <v>42.410882757535099</v>
      </c>
      <c r="U15" s="7">
        <v>3309.7731622742299</v>
      </c>
      <c r="V15" s="7">
        <v>27.216267557372799</v>
      </c>
      <c r="W15" s="7">
        <f t="shared" si="1"/>
        <v>0.5393518064251146</v>
      </c>
      <c r="X15" s="39">
        <v>316.42065613244898</v>
      </c>
      <c r="Y15" s="39">
        <v>39.461635656676101</v>
      </c>
      <c r="Z15" s="39">
        <v>53.888261038632599</v>
      </c>
      <c r="AA15" s="39">
        <v>6.3227760838966098</v>
      </c>
      <c r="AB15" s="39">
        <v>11254.715884970199</v>
      </c>
      <c r="AC15" s="39">
        <v>943.95724627965103</v>
      </c>
    </row>
    <row r="16" spans="1:29" x14ac:dyDescent="0.25">
      <c r="A16" t="s">
        <v>14</v>
      </c>
      <c r="C16" s="8">
        <v>798.83602444544101</v>
      </c>
      <c r="D16" s="8">
        <v>66.3675148436309</v>
      </c>
      <c r="E16" s="8">
        <v>100.188071027455</v>
      </c>
      <c r="F16" s="7">
        <f t="shared" si="0"/>
        <v>8.3080272812813882E-2</v>
      </c>
      <c r="G16" s="27">
        <v>24.969614095258301</v>
      </c>
      <c r="H16" s="27">
        <v>0.32823676600715301</v>
      </c>
      <c r="I16" s="27">
        <v>0.67004224428144399</v>
      </c>
      <c r="J16" s="27">
        <v>6.9871689474926496E-3</v>
      </c>
      <c r="K16" s="27">
        <v>0.64364360118586195</v>
      </c>
      <c r="L16" s="27">
        <v>1.49233840146069</v>
      </c>
      <c r="M16" s="27">
        <v>1.55500244930117E-2</v>
      </c>
      <c r="N16" s="27">
        <v>0.27028224135198198</v>
      </c>
      <c r="O16" s="27">
        <v>2.50002692375869E-3</v>
      </c>
      <c r="P16" s="27">
        <v>0.304985889798781</v>
      </c>
      <c r="Q16" s="7">
        <v>3306.4509274854199</v>
      </c>
      <c r="R16" s="7">
        <v>12.846903039013</v>
      </c>
      <c r="S16" s="7">
        <v>3305.5291694799498</v>
      </c>
      <c r="T16" s="7">
        <v>26.955777507525902</v>
      </c>
      <c r="U16" s="7">
        <v>3306.2715689265601</v>
      </c>
      <c r="V16" s="7">
        <v>14.6640512160103</v>
      </c>
      <c r="W16" s="7">
        <f t="shared" si="1"/>
        <v>2.245427912176412E-2</v>
      </c>
      <c r="X16" s="39">
        <v>577.24672273660099</v>
      </c>
      <c r="Y16" s="39">
        <v>82.363339793020998</v>
      </c>
      <c r="Z16" s="39">
        <v>103.588388471966</v>
      </c>
      <c r="AA16" s="39">
        <v>13.763288729029099</v>
      </c>
      <c r="AB16" s="39">
        <v>13856.622282157099</v>
      </c>
      <c r="AC16" s="39">
        <v>1378.1816938332499</v>
      </c>
    </row>
    <row r="17" spans="1:29" x14ac:dyDescent="0.25">
      <c r="A17" t="s">
        <v>15</v>
      </c>
      <c r="C17" s="8">
        <v>235.52590029572099</v>
      </c>
      <c r="D17" s="8">
        <v>149.87246189091599</v>
      </c>
      <c r="E17" s="8">
        <v>251.14235072770401</v>
      </c>
      <c r="F17" s="7">
        <f t="shared" si="0"/>
        <v>0.63633112835038319</v>
      </c>
      <c r="G17" s="27">
        <v>24.804742009486599</v>
      </c>
      <c r="H17" s="27">
        <v>0.492545187887516</v>
      </c>
      <c r="I17" s="27">
        <v>0.65708318475645</v>
      </c>
      <c r="J17" s="27">
        <v>1.0032904869558001E-2</v>
      </c>
      <c r="K17" s="27">
        <v>0.72632869845031101</v>
      </c>
      <c r="L17" s="27">
        <v>1.51573513865697</v>
      </c>
      <c r="M17" s="27">
        <v>2.7246958466765701E-2</v>
      </c>
      <c r="N17" s="27">
        <v>0.27230105454675801</v>
      </c>
      <c r="O17" s="27">
        <v>3.9299245615467202E-3</v>
      </c>
      <c r="P17" s="27">
        <v>0.34717796809590101</v>
      </c>
      <c r="Q17" s="7">
        <v>3299.26568716671</v>
      </c>
      <c r="R17" s="7">
        <v>19.320679189329699</v>
      </c>
      <c r="S17" s="7">
        <v>3254.9051605964801</v>
      </c>
      <c r="T17" s="7">
        <v>39.005631216389197</v>
      </c>
      <c r="U17" s="7">
        <v>3317.2157298369002</v>
      </c>
      <c r="V17" s="7">
        <v>22.480149884310599</v>
      </c>
      <c r="W17" s="7">
        <f t="shared" si="1"/>
        <v>1.8783996675273196</v>
      </c>
      <c r="X17" s="39">
        <v>501.04453614560299</v>
      </c>
      <c r="Y17" s="39">
        <v>50.394199484848301</v>
      </c>
      <c r="Z17" s="39">
        <v>84.079537245803706</v>
      </c>
      <c r="AA17" s="39">
        <v>7.7415293790988304</v>
      </c>
      <c r="AB17" s="39">
        <v>11447.8994068109</v>
      </c>
      <c r="AC17" s="39">
        <v>1031.25514620182</v>
      </c>
    </row>
    <row r="18" spans="1:29" x14ac:dyDescent="0.25">
      <c r="A18" t="s">
        <v>16</v>
      </c>
      <c r="C18" s="8">
        <v>167.75766853634201</v>
      </c>
      <c r="D18" s="8">
        <v>146.34194086414999</v>
      </c>
      <c r="E18" s="8">
        <v>239.00094394726199</v>
      </c>
      <c r="F18" s="7">
        <f t="shared" si="0"/>
        <v>0.87234128931904742</v>
      </c>
      <c r="G18" s="27">
        <v>25.074032240250201</v>
      </c>
      <c r="H18" s="27">
        <v>0.42719000467573698</v>
      </c>
      <c r="I18" s="27">
        <v>0.66710873523500203</v>
      </c>
      <c r="J18" s="27">
        <v>9.6931131483832204E-3</v>
      </c>
      <c r="K18" s="27">
        <v>0.67274048518834695</v>
      </c>
      <c r="L18" s="27">
        <v>1.50046597312283</v>
      </c>
      <c r="M18" s="27">
        <v>2.28859358465121E-2</v>
      </c>
      <c r="N18" s="27">
        <v>0.272158604530087</v>
      </c>
      <c r="O18" s="27">
        <v>3.4520346016199302E-3</v>
      </c>
      <c r="P18" s="27">
        <v>0.37256471394277002</v>
      </c>
      <c r="Q18" s="7">
        <v>3308.6979702963299</v>
      </c>
      <c r="R18" s="7">
        <v>16.5959531502732</v>
      </c>
      <c r="S18" s="7">
        <v>3292.5006963492401</v>
      </c>
      <c r="T18" s="7">
        <v>37.436483807029099</v>
      </c>
      <c r="U18" s="7">
        <v>3314.91547899446</v>
      </c>
      <c r="V18" s="7">
        <v>20.028491005503</v>
      </c>
      <c r="W18" s="7">
        <f t="shared" si="1"/>
        <v>0.67617961264035964</v>
      </c>
      <c r="X18" s="39">
        <v>422.08147485375503</v>
      </c>
      <c r="Y18" s="39">
        <v>46.579048346764701</v>
      </c>
      <c r="Z18" s="39">
        <v>70.3831774378571</v>
      </c>
      <c r="AA18" s="39">
        <v>7.31190149529154</v>
      </c>
      <c r="AB18" s="39">
        <v>10160.4034633216</v>
      </c>
      <c r="AC18" s="39">
        <v>1048.73234345729</v>
      </c>
    </row>
    <row r="19" spans="1:29" x14ac:dyDescent="0.25">
      <c r="A19" t="s">
        <v>17</v>
      </c>
      <c r="C19" s="8">
        <v>496.353344796371</v>
      </c>
      <c r="D19" s="8">
        <v>18.784513953137399</v>
      </c>
      <c r="E19" s="8">
        <v>43.143829492689001</v>
      </c>
      <c r="F19" s="7">
        <f t="shared" si="0"/>
        <v>3.7845043556307141E-2</v>
      </c>
      <c r="G19" s="27">
        <v>25.3465626942676</v>
      </c>
      <c r="H19" s="27">
        <v>0.26930218448369803</v>
      </c>
      <c r="I19" s="27">
        <v>0.67221197968735402</v>
      </c>
      <c r="J19" s="27">
        <v>5.6900332913669997E-3</v>
      </c>
      <c r="K19" s="27">
        <v>0.68058368449068496</v>
      </c>
      <c r="L19" s="27">
        <v>1.48997040004309</v>
      </c>
      <c r="M19" s="27">
        <v>1.2556938119840899E-2</v>
      </c>
      <c r="N19" s="27">
        <v>0.273293550117643</v>
      </c>
      <c r="O19" s="27">
        <v>1.90131303543924E-3</v>
      </c>
      <c r="P19" s="27">
        <v>0.36865526868859999</v>
      </c>
      <c r="Q19" s="7">
        <v>3320.4331457612602</v>
      </c>
      <c r="R19" s="7">
        <v>10.4003121866154</v>
      </c>
      <c r="S19" s="7">
        <v>3313.1405587046402</v>
      </c>
      <c r="T19" s="7">
        <v>21.896673734544098</v>
      </c>
      <c r="U19" s="7">
        <v>3322.8816854601901</v>
      </c>
      <c r="V19" s="7">
        <v>10.869955921269501</v>
      </c>
      <c r="W19" s="7">
        <f t="shared" si="1"/>
        <v>0.2931529821893375</v>
      </c>
      <c r="X19" s="39">
        <v>736.60129898767002</v>
      </c>
      <c r="Y19" s="39">
        <v>70.463708520060806</v>
      </c>
      <c r="Z19" s="39">
        <v>137.33028854920701</v>
      </c>
      <c r="AA19" s="39">
        <v>12.134265186997199</v>
      </c>
      <c r="AB19" s="39">
        <v>14375.977543329</v>
      </c>
      <c r="AC19" s="39">
        <v>1234.6201539420599</v>
      </c>
    </row>
    <row r="20" spans="1:29" x14ac:dyDescent="0.25">
      <c r="A20" t="s">
        <v>18</v>
      </c>
      <c r="C20" s="8">
        <v>82.719264280908803</v>
      </c>
      <c r="D20" s="8">
        <v>101.47907416365</v>
      </c>
      <c r="E20" s="8">
        <v>146.055005150108</v>
      </c>
      <c r="F20" s="7">
        <f t="shared" si="0"/>
        <v>1.2267888870364489</v>
      </c>
      <c r="G20" s="27">
        <v>25.195393032635401</v>
      </c>
      <c r="H20" s="27">
        <v>0.55088185260103795</v>
      </c>
      <c r="I20" s="27">
        <v>0.67207187748121699</v>
      </c>
      <c r="J20" s="27">
        <v>1.23487216210947E-2</v>
      </c>
      <c r="K20" s="27">
        <v>0.71125706593997295</v>
      </c>
      <c r="L20" s="27">
        <v>1.5006430738812599</v>
      </c>
      <c r="M20" s="27">
        <v>2.7968629461961599E-2</v>
      </c>
      <c r="N20" s="27">
        <v>0.27195275239856498</v>
      </c>
      <c r="O20" s="27">
        <v>4.1629927099420903E-3</v>
      </c>
      <c r="P20" s="27">
        <v>0.27755160221644198</v>
      </c>
      <c r="Q20" s="7">
        <v>3310.2048063192601</v>
      </c>
      <c r="R20" s="7">
        <v>21.254037210274401</v>
      </c>
      <c r="S20" s="7">
        <v>3309.08022594863</v>
      </c>
      <c r="T20" s="7">
        <v>47.582998591802799</v>
      </c>
      <c r="U20" s="7">
        <v>3310.9324609428099</v>
      </c>
      <c r="V20" s="7">
        <v>24.275613393654002</v>
      </c>
      <c r="W20" s="7">
        <f t="shared" si="1"/>
        <v>5.5943001436298267E-2</v>
      </c>
      <c r="X20" s="39">
        <v>217.20589534707599</v>
      </c>
      <c r="Y20" s="39">
        <v>30.5138965853555</v>
      </c>
      <c r="Z20" s="39">
        <v>36.875455046557903</v>
      </c>
      <c r="AA20" s="39">
        <v>4.8030368133643799</v>
      </c>
      <c r="AB20" s="39">
        <v>9474.6890549859509</v>
      </c>
      <c r="AC20" s="39">
        <v>831.67717719056395</v>
      </c>
    </row>
    <row r="21" spans="1:29" x14ac:dyDescent="0.25">
      <c r="A21" t="s">
        <v>19</v>
      </c>
      <c r="C21" s="8">
        <v>745.75937620892205</v>
      </c>
      <c r="D21" s="8">
        <v>80.009232451068598</v>
      </c>
      <c r="E21" s="8">
        <v>146.162165279269</v>
      </c>
      <c r="F21" s="7">
        <f t="shared" si="0"/>
        <v>0.10728558701842493</v>
      </c>
      <c r="G21" s="27">
        <v>24.949446760195102</v>
      </c>
      <c r="H21" s="27">
        <v>0.38595721456159798</v>
      </c>
      <c r="I21" s="27">
        <v>0.66380006668237301</v>
      </c>
      <c r="J21" s="27">
        <v>6.6112066237872403E-3</v>
      </c>
      <c r="K21" s="27">
        <v>0.69371718326244303</v>
      </c>
      <c r="L21" s="27">
        <v>1.5058958753135401</v>
      </c>
      <c r="M21" s="27">
        <v>1.44304871664632E-2</v>
      </c>
      <c r="N21" s="27">
        <v>0.27214109386966601</v>
      </c>
      <c r="O21" s="27">
        <v>2.72599757797973E-3</v>
      </c>
      <c r="P21" s="27">
        <v>4.3762397635787598E-3</v>
      </c>
      <c r="Q21" s="7">
        <v>3304.31241376853</v>
      </c>
      <c r="R21" s="7">
        <v>14.9538426011973</v>
      </c>
      <c r="S21" s="7">
        <v>3280.8491251617002</v>
      </c>
      <c r="T21" s="7">
        <v>25.690164103262401</v>
      </c>
      <c r="U21" s="7">
        <v>3315.9285532170802</v>
      </c>
      <c r="V21" s="7">
        <v>15.478172372071</v>
      </c>
      <c r="W21" s="7">
        <f t="shared" si="1"/>
        <v>1.057906631352068</v>
      </c>
      <c r="X21" s="39">
        <v>704.08686764475601</v>
      </c>
      <c r="Y21" s="39">
        <v>28.068306452619201</v>
      </c>
      <c r="Z21" s="39">
        <v>125.755364066612</v>
      </c>
      <c r="AA21" s="39">
        <v>3.8019134202463301</v>
      </c>
      <c r="AB21" s="39">
        <v>16014.956957079899</v>
      </c>
      <c r="AC21" s="39">
        <v>2037.8176228695099</v>
      </c>
    </row>
    <row r="22" spans="1:29" x14ac:dyDescent="0.25">
      <c r="A22" t="s">
        <v>20</v>
      </c>
      <c r="C22" s="8">
        <v>772.85015255572603</v>
      </c>
      <c r="D22" s="8">
        <v>123.88349959989399</v>
      </c>
      <c r="E22" s="8">
        <v>136.568407166725</v>
      </c>
      <c r="F22" s="7">
        <f t="shared" si="0"/>
        <v>0.16029433285382114</v>
      </c>
      <c r="G22" s="27">
        <v>25.3367075376289</v>
      </c>
      <c r="H22" s="27">
        <v>0.27140341543991298</v>
      </c>
      <c r="I22" s="27">
        <v>0.66842819315919899</v>
      </c>
      <c r="J22" s="27">
        <v>5.35912697246331E-3</v>
      </c>
      <c r="K22" s="27">
        <v>0.71447347925006299</v>
      </c>
      <c r="L22" s="27">
        <v>1.49690588721312</v>
      </c>
      <c r="M22" s="27">
        <v>1.16132386593546E-2</v>
      </c>
      <c r="N22" s="27">
        <v>0.27504271289573601</v>
      </c>
      <c r="O22" s="27">
        <v>1.7203588658918701E-3</v>
      </c>
      <c r="P22" s="27">
        <v>0.22632287742103999</v>
      </c>
      <c r="Q22" s="7">
        <v>3321.311756524</v>
      </c>
      <c r="R22" s="7">
        <v>10.767419132065999</v>
      </c>
      <c r="S22" s="7">
        <v>3298.7650460652599</v>
      </c>
      <c r="T22" s="7">
        <v>20.6919733703524</v>
      </c>
      <c r="U22" s="7">
        <v>3333.2351855470702</v>
      </c>
      <c r="V22" s="7">
        <v>9.7945740556856098</v>
      </c>
      <c r="W22" s="7">
        <f t="shared" si="1"/>
        <v>1.0341346338618163</v>
      </c>
      <c r="X22" s="39">
        <v>598.00474787982102</v>
      </c>
      <c r="Y22" s="39">
        <v>126.484599417995</v>
      </c>
      <c r="Z22" s="39">
        <v>103.97651030218999</v>
      </c>
      <c r="AA22" s="39">
        <v>21.643076181423002</v>
      </c>
      <c r="AB22" s="39">
        <v>14557.2113867507</v>
      </c>
      <c r="AC22" s="39">
        <v>1511.1557485461601</v>
      </c>
    </row>
    <row r="23" spans="1:29" x14ac:dyDescent="0.25">
      <c r="A23" t="s">
        <v>21</v>
      </c>
      <c r="C23" s="8">
        <v>543.65223470920603</v>
      </c>
      <c r="D23" s="8">
        <v>88.301834042438301</v>
      </c>
      <c r="E23" s="8">
        <v>149.279023375344</v>
      </c>
      <c r="F23" s="7">
        <f t="shared" si="0"/>
        <v>0.16242338098668913</v>
      </c>
      <c r="G23" s="27">
        <v>25.344273382712899</v>
      </c>
      <c r="H23" s="27">
        <v>0.43869138746953201</v>
      </c>
      <c r="I23" s="27">
        <v>0.66995503575340498</v>
      </c>
      <c r="J23" s="27">
        <v>8.6104874468350603E-3</v>
      </c>
      <c r="K23" s="27">
        <v>0.71200968797761</v>
      </c>
      <c r="L23" s="27">
        <v>1.49514810062394</v>
      </c>
      <c r="M23" s="27">
        <v>1.9511748842597199E-2</v>
      </c>
      <c r="N23" s="27">
        <v>0.273739739506215</v>
      </c>
      <c r="O23" s="27">
        <v>3.0843485596130302E-3</v>
      </c>
      <c r="P23" s="27">
        <v>0.114833961198523</v>
      </c>
      <c r="Q23" s="7">
        <v>3320.0979210945202</v>
      </c>
      <c r="R23" s="7">
        <v>16.824721236614899</v>
      </c>
      <c r="S23" s="7">
        <v>3304.6682956559098</v>
      </c>
      <c r="T23" s="7">
        <v>33.320382352503202</v>
      </c>
      <c r="U23" s="7">
        <v>3325.5410376008999</v>
      </c>
      <c r="V23" s="7">
        <v>17.620313455509901</v>
      </c>
      <c r="W23" s="7">
        <f t="shared" si="1"/>
        <v>0.62764950752338677</v>
      </c>
      <c r="X23" s="39">
        <v>499.44447972200402</v>
      </c>
      <c r="Y23" s="39">
        <v>50.9014054311194</v>
      </c>
      <c r="Z23" s="39">
        <v>90.163612210114806</v>
      </c>
      <c r="AA23" s="39">
        <v>8.0062666995107694</v>
      </c>
      <c r="AB23" s="39">
        <v>15161.3860632299</v>
      </c>
      <c r="AC23" s="39">
        <v>1246.1243816628701</v>
      </c>
    </row>
    <row r="24" spans="1:29" x14ac:dyDescent="0.25">
      <c r="A24" t="s">
        <v>22</v>
      </c>
      <c r="C24" s="8">
        <v>72.475245169585804</v>
      </c>
      <c r="D24" s="8">
        <v>63.284446446255302</v>
      </c>
      <c r="E24" s="8">
        <v>103.540109318688</v>
      </c>
      <c r="F24" s="7">
        <f t="shared" si="0"/>
        <v>0.87318706267464385</v>
      </c>
      <c r="G24" s="27">
        <v>25.010617883732799</v>
      </c>
      <c r="H24" s="27">
        <v>0.58436318543309196</v>
      </c>
      <c r="I24" s="27">
        <v>0.66555584643036403</v>
      </c>
      <c r="J24" s="27">
        <v>1.25491774241433E-2</v>
      </c>
      <c r="K24" s="27">
        <v>0.53024346006670198</v>
      </c>
      <c r="L24" s="27">
        <v>1.5080107958542499</v>
      </c>
      <c r="M24" s="27">
        <v>2.8076923112869301E-2</v>
      </c>
      <c r="N24" s="27">
        <v>0.27233414806917999</v>
      </c>
      <c r="O24" s="27">
        <v>5.2660735996422903E-3</v>
      </c>
      <c r="P24" s="27">
        <v>0.35912865530511001</v>
      </c>
      <c r="Q24" s="7">
        <v>3307.49823889862</v>
      </c>
      <c r="R24" s="7">
        <v>21.3760435941388</v>
      </c>
      <c r="S24" s="7">
        <v>3284.9106268718101</v>
      </c>
      <c r="T24" s="7">
        <v>48.906949867522599</v>
      </c>
      <c r="U24" s="7">
        <v>3312.1650956429498</v>
      </c>
      <c r="V24" s="7">
        <v>30.0474052613019</v>
      </c>
      <c r="W24" s="7">
        <f t="shared" si="1"/>
        <v>0.82285960947393599</v>
      </c>
      <c r="X24" s="39">
        <v>144.035609787114</v>
      </c>
      <c r="Y24" s="39">
        <v>25.8004889827256</v>
      </c>
      <c r="Z24" s="39">
        <v>24.120794700138902</v>
      </c>
      <c r="AA24" s="39">
        <v>4.1329307573951297</v>
      </c>
      <c r="AB24" s="39">
        <v>9724.5524117085206</v>
      </c>
      <c r="AC24" s="39">
        <v>806.49595399433804</v>
      </c>
    </row>
    <row r="25" spans="1:29" x14ac:dyDescent="0.25">
      <c r="A25" t="s">
        <v>23</v>
      </c>
      <c r="C25" s="8">
        <v>76.949594703750094</v>
      </c>
      <c r="D25" s="8">
        <v>82.877271951306199</v>
      </c>
      <c r="E25" s="8">
        <v>138.76746921463899</v>
      </c>
      <c r="F25" s="7">
        <f t="shared" si="0"/>
        <v>1.0770332484579963</v>
      </c>
      <c r="G25" s="27">
        <v>24.8149206410936</v>
      </c>
      <c r="H25" s="27">
        <v>0.62761644189599497</v>
      </c>
      <c r="I25" s="27">
        <v>0.66020716497766796</v>
      </c>
      <c r="J25" s="27">
        <v>1.46909483647636E-2</v>
      </c>
      <c r="K25" s="27">
        <v>0.70851642001471105</v>
      </c>
      <c r="L25" s="27">
        <v>1.5282239372817601</v>
      </c>
      <c r="M25" s="27">
        <v>3.4579315449324501E-2</v>
      </c>
      <c r="N25" s="27">
        <v>0.27373633765938199</v>
      </c>
      <c r="O25" s="27">
        <v>5.3767759257442203E-3</v>
      </c>
      <c r="P25" s="27">
        <v>0.32311910622561402</v>
      </c>
      <c r="Q25" s="7">
        <v>3295.8865331116799</v>
      </c>
      <c r="R25" s="7">
        <v>24.379758551681999</v>
      </c>
      <c r="S25" s="7">
        <v>3263.3457623146501</v>
      </c>
      <c r="T25" s="7">
        <v>57.1376307878379</v>
      </c>
      <c r="U25" s="7">
        <v>3320.6334068434699</v>
      </c>
      <c r="V25" s="7">
        <v>30.975094779284799</v>
      </c>
      <c r="W25" s="7">
        <f t="shared" si="1"/>
        <v>1.7252023186527077</v>
      </c>
      <c r="X25" s="39">
        <v>204.53911460959199</v>
      </c>
      <c r="Y25" s="39">
        <v>32.7004891816905</v>
      </c>
      <c r="Z25" s="39">
        <v>33.600759906333501</v>
      </c>
      <c r="AA25" s="39">
        <v>4.7656675984864201</v>
      </c>
      <c r="AB25" s="39">
        <v>10224.4670477565</v>
      </c>
      <c r="AC25" s="39">
        <v>844.97968436399003</v>
      </c>
    </row>
    <row r="26" spans="1:29" x14ac:dyDescent="0.25">
      <c r="A26" t="s">
        <v>24</v>
      </c>
      <c r="C26" s="8">
        <v>54.508831266685199</v>
      </c>
      <c r="D26" s="8">
        <v>35.0135470018962</v>
      </c>
      <c r="E26" s="8">
        <v>61.500139397850297</v>
      </c>
      <c r="F26" s="7">
        <f t="shared" si="0"/>
        <v>0.6423463168856427</v>
      </c>
      <c r="G26" s="27">
        <v>24.903079826786598</v>
      </c>
      <c r="H26" s="27">
        <v>0.58371170895902702</v>
      </c>
      <c r="I26" s="27">
        <v>0.66238303923756503</v>
      </c>
      <c r="J26" s="27">
        <v>1.1654361889294199E-2</v>
      </c>
      <c r="K26" s="27">
        <v>0.52911870713012199</v>
      </c>
      <c r="L26" s="27">
        <v>1.5162011240494</v>
      </c>
      <c r="M26" s="27">
        <v>2.7291083043038299E-2</v>
      </c>
      <c r="N26" s="27">
        <v>0.272656156065816</v>
      </c>
      <c r="O26" s="27">
        <v>5.5068056792519499E-3</v>
      </c>
      <c r="P26" s="27">
        <v>0.28762467765725702</v>
      </c>
      <c r="Q26" s="7">
        <v>3298.7494511494601</v>
      </c>
      <c r="R26" s="7">
        <v>23.324968806596601</v>
      </c>
      <c r="S26" s="7">
        <v>3272.7862121158</v>
      </c>
      <c r="T26" s="7">
        <v>44.961051234654398</v>
      </c>
      <c r="U26" s="7">
        <v>3312.2354424673199</v>
      </c>
      <c r="V26" s="7">
        <v>32.2834291881205</v>
      </c>
      <c r="W26" s="7">
        <f t="shared" si="1"/>
        <v>1.1910152836881016</v>
      </c>
      <c r="X26" s="39">
        <v>248.205909926429</v>
      </c>
      <c r="Y26" s="39">
        <v>35.3626725885022</v>
      </c>
      <c r="Z26" s="39">
        <v>42.251067400006598</v>
      </c>
      <c r="AA26" s="39">
        <v>5.59416952542544</v>
      </c>
      <c r="AB26" s="39">
        <v>14553.3586188811</v>
      </c>
      <c r="AC26" s="39">
        <v>1265.60540813282</v>
      </c>
    </row>
    <row r="27" spans="1:29" x14ac:dyDescent="0.25">
      <c r="A27" t="s">
        <v>161</v>
      </c>
      <c r="C27" s="8">
        <v>156.00849921167199</v>
      </c>
      <c r="D27" s="8">
        <v>94.268375071345204</v>
      </c>
      <c r="E27" s="8">
        <v>149.656742197293</v>
      </c>
      <c r="F27" s="7">
        <f t="shared" si="0"/>
        <v>0.60425153467723625</v>
      </c>
      <c r="G27" s="27">
        <v>24.76422536071</v>
      </c>
      <c r="H27" s="27">
        <v>0.55547793250032196</v>
      </c>
      <c r="I27" s="27">
        <v>0.65302464639406099</v>
      </c>
      <c r="J27" s="27">
        <v>1.5575740359227199E-2</v>
      </c>
      <c r="K27" s="27">
        <v>0.44666594754094102</v>
      </c>
      <c r="L27" s="27">
        <v>1.5270715136347599</v>
      </c>
      <c r="M27" s="27">
        <v>3.17586376755227E-2</v>
      </c>
      <c r="N27" s="27">
        <v>0.27528891755765</v>
      </c>
      <c r="O27" s="27">
        <v>6.7692673395409898E-3</v>
      </c>
      <c r="P27" s="27">
        <v>0.58166012692733904</v>
      </c>
      <c r="Q27" s="7">
        <v>3297.2332002610001</v>
      </c>
      <c r="R27" s="7">
        <v>22.243480961008999</v>
      </c>
      <c r="S27" s="7">
        <v>3237.7801650592701</v>
      </c>
      <c r="T27" s="7">
        <v>61.019001743231598</v>
      </c>
      <c r="U27" s="7">
        <v>3331.60634047131</v>
      </c>
      <c r="V27" s="7">
        <v>38.479219283682099</v>
      </c>
      <c r="W27" s="7">
        <f t="shared" si="1"/>
        <v>2.8162443525295622</v>
      </c>
      <c r="X27" s="39">
        <v>513.88885808513305</v>
      </c>
      <c r="Y27" s="39">
        <v>58.0314501842455</v>
      </c>
      <c r="Z27" s="39">
        <v>85.807978008705007</v>
      </c>
      <c r="AA27" s="39">
        <v>8.7514854467767993</v>
      </c>
      <c r="AB27" s="39">
        <v>14774.9344499525</v>
      </c>
      <c r="AC27" s="39">
        <v>1484.7110526654001</v>
      </c>
    </row>
    <row r="28" spans="1:29" x14ac:dyDescent="0.25">
      <c r="A28" t="s">
        <v>25</v>
      </c>
      <c r="B28" s="6" t="s">
        <v>26</v>
      </c>
      <c r="C28" s="8">
        <v>998.35884459702902</v>
      </c>
      <c r="D28" s="8">
        <v>70.060312827063299</v>
      </c>
      <c r="E28" s="8">
        <v>125.148565106189</v>
      </c>
      <c r="F28" s="7">
        <f t="shared" si="0"/>
        <v>7.017548169800808E-2</v>
      </c>
      <c r="G28" s="27">
        <v>24.882231495308801</v>
      </c>
      <c r="H28" s="27">
        <v>0.32022260670874098</v>
      </c>
      <c r="I28" s="27">
        <v>0.67119165889108201</v>
      </c>
      <c r="J28" s="27">
        <v>5.8891987982748499E-3</v>
      </c>
      <c r="K28" s="27">
        <v>0.60858252826878501</v>
      </c>
      <c r="L28" s="27">
        <v>1.49092272865637</v>
      </c>
      <c r="M28" s="27">
        <v>1.2941340933932901E-2</v>
      </c>
      <c r="N28" s="27">
        <v>0.26938443765425502</v>
      </c>
      <c r="O28" s="27">
        <v>2.4987710622187301E-3</v>
      </c>
      <c r="P28" s="27">
        <v>0.183851499576491</v>
      </c>
      <c r="Q28" s="7">
        <v>3302.83461467284</v>
      </c>
      <c r="R28" s="7">
        <v>12.5332691718463</v>
      </c>
      <c r="S28" s="7">
        <v>3309.9631703092</v>
      </c>
      <c r="T28" s="7">
        <v>22.660580699411401</v>
      </c>
      <c r="U28" s="7">
        <v>3300.7801081277398</v>
      </c>
      <c r="V28" s="7">
        <v>14.4933075374904</v>
      </c>
      <c r="W28" s="7">
        <f t="shared" si="1"/>
        <v>-0.27820884398956913</v>
      </c>
      <c r="X28" s="39">
        <v>645.68512305747697</v>
      </c>
      <c r="Y28" s="39">
        <v>129.98217631050201</v>
      </c>
      <c r="Z28" s="39">
        <v>114.573704491008</v>
      </c>
      <c r="AA28" s="39">
        <v>21.8065876210105</v>
      </c>
      <c r="AB28" s="39">
        <v>14261.190812799399</v>
      </c>
      <c r="AC28" s="39">
        <v>1519.7004846339601</v>
      </c>
    </row>
    <row r="29" spans="1:29" x14ac:dyDescent="0.25">
      <c r="A29" t="s">
        <v>27</v>
      </c>
      <c r="C29" s="8">
        <v>123.43898213120301</v>
      </c>
      <c r="D29" s="8">
        <v>101.073399855975</v>
      </c>
      <c r="E29" s="8">
        <v>173.36658892553899</v>
      </c>
      <c r="F29" s="7">
        <f t="shared" si="0"/>
        <v>0.8188126482487057</v>
      </c>
      <c r="G29" s="27">
        <v>25.307759067749299</v>
      </c>
      <c r="H29" s="27">
        <v>0.43588037353301801</v>
      </c>
      <c r="I29" s="27">
        <v>0.671406279582209</v>
      </c>
      <c r="J29" s="27">
        <v>9.6053921397269097E-3</v>
      </c>
      <c r="K29" s="27">
        <v>0.69872771290796898</v>
      </c>
      <c r="L29" s="27">
        <v>1.49553839111333</v>
      </c>
      <c r="M29" s="27">
        <v>2.18174252582727E-2</v>
      </c>
      <c r="N29" s="27">
        <v>0.27314760553516598</v>
      </c>
      <c r="O29" s="27">
        <v>3.2387094592861701E-3</v>
      </c>
      <c r="P29" s="27">
        <v>0.24673736130440599</v>
      </c>
      <c r="Q29" s="7">
        <v>3316.37407610632</v>
      </c>
      <c r="R29" s="7">
        <v>16.9289128980827</v>
      </c>
      <c r="S29" s="7">
        <v>3308.0452543750298</v>
      </c>
      <c r="T29" s="7">
        <v>36.890849676774998</v>
      </c>
      <c r="U29" s="7">
        <v>3319.71107772405</v>
      </c>
      <c r="V29" s="7">
        <v>18.510308588384198</v>
      </c>
      <c r="W29" s="7">
        <f t="shared" si="1"/>
        <v>0.3514108028045082</v>
      </c>
      <c r="X29" s="39">
        <v>340.995949043265</v>
      </c>
      <c r="Y29" s="39">
        <v>23.140215517014401</v>
      </c>
      <c r="Z29" s="39">
        <v>58.900299342672497</v>
      </c>
      <c r="AA29" s="39">
        <v>3.4359971280435402</v>
      </c>
      <c r="AB29" s="39">
        <v>9439.2066000866998</v>
      </c>
      <c r="AC29" s="39">
        <v>975.33859137015804</v>
      </c>
    </row>
    <row r="30" spans="1:29" x14ac:dyDescent="0.25">
      <c r="A30" t="s">
        <v>28</v>
      </c>
      <c r="B30" s="10" t="s">
        <v>336</v>
      </c>
      <c r="C30" s="8">
        <v>1730.0347444410199</v>
      </c>
      <c r="D30" s="8">
        <v>215.93407338350801</v>
      </c>
      <c r="E30" s="8">
        <v>295.96611879691397</v>
      </c>
      <c r="F30" s="7">
        <f t="shared" si="0"/>
        <v>0.12481487674010676</v>
      </c>
      <c r="G30" s="27">
        <v>23.4698380530909</v>
      </c>
      <c r="H30" s="27">
        <v>0.32332887424949602</v>
      </c>
      <c r="I30" s="27">
        <v>0.62659069318209304</v>
      </c>
      <c r="J30" s="27">
        <v>5.4023857005000599E-3</v>
      </c>
      <c r="K30" s="27">
        <v>0.60010108265263895</v>
      </c>
      <c r="L30" s="27">
        <v>1.59143552066469</v>
      </c>
      <c r="M30" s="27">
        <v>1.37063277083971E-2</v>
      </c>
      <c r="N30" s="27">
        <v>0.270084124399328</v>
      </c>
      <c r="O30" s="27">
        <v>2.6156299006300601E-3</v>
      </c>
      <c r="P30" s="27">
        <v>0.149848437685555</v>
      </c>
      <c r="Q30" s="7">
        <v>3245.9613743032</v>
      </c>
      <c r="R30" s="7">
        <v>13.4609398601711</v>
      </c>
      <c r="S30" s="7">
        <v>3135.7630599549502</v>
      </c>
      <c r="T30" s="7">
        <v>21.398850820106901</v>
      </c>
      <c r="U30" s="7">
        <v>3305.0471350059402</v>
      </c>
      <c r="V30" s="7">
        <v>15.1650628898051</v>
      </c>
      <c r="W30" s="59">
        <f t="shared" si="1"/>
        <v>5.121986711111937</v>
      </c>
      <c r="X30" s="39">
        <v>579.03480514279295</v>
      </c>
      <c r="Y30" s="39">
        <v>77.834637468000906</v>
      </c>
      <c r="Z30" s="39">
        <v>104.076116505489</v>
      </c>
      <c r="AA30" s="39">
        <v>12.965228400897301</v>
      </c>
      <c r="AB30" s="39">
        <v>10658.5668762695</v>
      </c>
      <c r="AC30" s="39">
        <v>577.92155072852495</v>
      </c>
    </row>
    <row r="31" spans="1:29" x14ac:dyDescent="0.25">
      <c r="A31" t="s">
        <v>29</v>
      </c>
      <c r="B31" s="10" t="s">
        <v>336</v>
      </c>
      <c r="C31" s="8">
        <v>378.26111696685098</v>
      </c>
      <c r="D31" s="8">
        <v>53.248045028743</v>
      </c>
      <c r="E31" s="8">
        <v>82.432505202787198</v>
      </c>
      <c r="F31" s="7">
        <f t="shared" si="0"/>
        <v>0.14077060168309452</v>
      </c>
      <c r="G31" s="27">
        <v>23.9113508946369</v>
      </c>
      <c r="H31" s="27">
        <v>0.23931852981238999</v>
      </c>
      <c r="I31" s="27">
        <v>0.63439924630106603</v>
      </c>
      <c r="J31" s="27">
        <v>4.14232180940263E-3</v>
      </c>
      <c r="K31" s="27">
        <v>0.63275271556005097</v>
      </c>
      <c r="L31" s="27">
        <v>1.5742567258612099</v>
      </c>
      <c r="M31" s="27">
        <v>1.0243099005400101E-2</v>
      </c>
      <c r="N31" s="27">
        <v>0.27270088061184899</v>
      </c>
      <c r="O31" s="27">
        <v>1.73834206491748E-3</v>
      </c>
      <c r="P31" s="27">
        <v>0.16160063583425099</v>
      </c>
      <c r="Q31" s="7">
        <v>3264.2917022028801</v>
      </c>
      <c r="R31" s="7">
        <v>9.9520881488017299</v>
      </c>
      <c r="S31" s="7">
        <v>3166.0081517353701</v>
      </c>
      <c r="T31" s="7">
        <v>16.317608591050298</v>
      </c>
      <c r="U31" s="7">
        <v>3319.2770121372901</v>
      </c>
      <c r="V31" s="7">
        <v>9.9612103874186406</v>
      </c>
      <c r="W31" s="59">
        <f t="shared" si="1"/>
        <v>4.6175374890819914</v>
      </c>
      <c r="X31" s="39">
        <v>478.21540834693701</v>
      </c>
      <c r="Y31" s="39">
        <v>48.8907339986878</v>
      </c>
      <c r="Z31" s="39">
        <v>84.842731334183796</v>
      </c>
      <c r="AA31" s="39">
        <v>7.8890996248708802</v>
      </c>
      <c r="AB31" s="39">
        <v>12969.399245927299</v>
      </c>
      <c r="AC31" s="39">
        <v>1098.8465670046501</v>
      </c>
    </row>
    <row r="32" spans="1:29" x14ac:dyDescent="0.25">
      <c r="A32" t="s">
        <v>30</v>
      </c>
      <c r="B32" s="10" t="s">
        <v>336</v>
      </c>
      <c r="C32" s="8">
        <v>663.93814773164695</v>
      </c>
      <c r="D32" s="8">
        <v>75.351998323903601</v>
      </c>
      <c r="E32" s="8">
        <v>163.610399615262</v>
      </c>
      <c r="F32" s="7">
        <f t="shared" si="0"/>
        <v>0.11349249712694572</v>
      </c>
      <c r="G32" s="27">
        <v>23.110244613340601</v>
      </c>
      <c r="H32" s="27">
        <v>0.35575682610277398</v>
      </c>
      <c r="I32" s="27">
        <v>0.62520521527992801</v>
      </c>
      <c r="J32" s="27">
        <v>7.1873188184268903E-3</v>
      </c>
      <c r="K32" s="27">
        <v>0.64895297176567102</v>
      </c>
      <c r="L32" s="27">
        <v>1.5973356619421799</v>
      </c>
      <c r="M32" s="27">
        <v>1.86399142815564E-2</v>
      </c>
      <c r="N32" s="27">
        <v>0.26809850120746398</v>
      </c>
      <c r="O32" s="27">
        <v>2.8955881733857599E-3</v>
      </c>
      <c r="P32" s="27">
        <v>0.125437860389672</v>
      </c>
      <c r="Q32" s="7">
        <v>3230.3593722435098</v>
      </c>
      <c r="R32" s="7">
        <v>14.942383925039</v>
      </c>
      <c r="S32" s="7">
        <v>3129.7607631361202</v>
      </c>
      <c r="T32" s="7">
        <v>28.573100918491001</v>
      </c>
      <c r="U32" s="7">
        <v>3292.8797361697698</v>
      </c>
      <c r="V32" s="7">
        <v>16.872849698212999</v>
      </c>
      <c r="W32" s="59">
        <f t="shared" si="1"/>
        <v>4.9536875350141729</v>
      </c>
      <c r="X32" s="39">
        <v>863.78697459645196</v>
      </c>
      <c r="Y32" s="39">
        <v>129.72845105456901</v>
      </c>
      <c r="Z32" s="39">
        <v>155.154652938547</v>
      </c>
      <c r="AA32" s="39">
        <v>23.0565410090827</v>
      </c>
      <c r="AB32" s="39">
        <v>13837.7849086357</v>
      </c>
      <c r="AC32" s="39">
        <v>1925.60339391758</v>
      </c>
    </row>
    <row r="33" spans="1:29" x14ac:dyDescent="0.25">
      <c r="A33" t="s">
        <v>31</v>
      </c>
      <c r="B33" s="10" t="s">
        <v>336</v>
      </c>
      <c r="C33" s="8">
        <v>171.53066967606799</v>
      </c>
      <c r="D33" s="8">
        <v>73.859404943003895</v>
      </c>
      <c r="E33" s="8">
        <v>104.914365479876</v>
      </c>
      <c r="F33" s="7">
        <f t="shared" si="0"/>
        <v>0.43059008096036588</v>
      </c>
      <c r="G33" s="27">
        <v>22.571072675117701</v>
      </c>
      <c r="H33" s="27">
        <v>0.24649382902560599</v>
      </c>
      <c r="I33" s="27">
        <v>0.61170443667109597</v>
      </c>
      <c r="J33" s="27">
        <v>4.3390429916270196E-3</v>
      </c>
      <c r="K33" s="27">
        <v>0.65521729001079299</v>
      </c>
      <c r="L33" s="27">
        <v>1.6353487496422601</v>
      </c>
      <c r="M33" s="27">
        <v>1.18142386208088E-2</v>
      </c>
      <c r="N33" s="27">
        <v>0.26826084633384001</v>
      </c>
      <c r="O33" s="27">
        <v>1.8522144545779699E-3</v>
      </c>
      <c r="P33" s="27">
        <v>0.25542821572059099</v>
      </c>
      <c r="Q33" s="7">
        <v>3208.6488920594502</v>
      </c>
      <c r="R33" s="7">
        <v>10.586879923130001</v>
      </c>
      <c r="S33" s="7">
        <v>3075.2834014341602</v>
      </c>
      <c r="T33" s="7">
        <v>17.392521884862301</v>
      </c>
      <c r="U33" s="7">
        <v>3294.4119848898999</v>
      </c>
      <c r="V33" s="7">
        <v>10.797231730083301</v>
      </c>
      <c r="W33" s="59">
        <f t="shared" si="1"/>
        <v>6.6515233814347319</v>
      </c>
      <c r="X33" s="39">
        <v>605.47144498201999</v>
      </c>
      <c r="Y33" s="39">
        <v>36.529169869875901</v>
      </c>
      <c r="Z33" s="39">
        <v>106.837108427362</v>
      </c>
      <c r="AA33" s="39">
        <v>5.23497554298467</v>
      </c>
      <c r="AB33" s="39">
        <v>11775.8338093734</v>
      </c>
      <c r="AC33" s="39">
        <v>920.68018353796401</v>
      </c>
    </row>
    <row r="34" spans="1:29" x14ac:dyDescent="0.25">
      <c r="A34" t="s">
        <v>32</v>
      </c>
      <c r="B34" s="10" t="s">
        <v>336</v>
      </c>
      <c r="C34" s="8">
        <v>599.56385066557402</v>
      </c>
      <c r="D34" s="8">
        <v>986.25548695851705</v>
      </c>
      <c r="E34" s="8">
        <v>255.918094537039</v>
      </c>
      <c r="F34" s="7">
        <f t="shared" si="0"/>
        <v>1.6449548882302991</v>
      </c>
      <c r="G34" s="27">
        <v>15.726891854964901</v>
      </c>
      <c r="H34" s="27">
        <v>0.26540087243385801</v>
      </c>
      <c r="I34" s="27">
        <v>0.44132919283202798</v>
      </c>
      <c r="J34" s="27">
        <v>5.64067468842544E-3</v>
      </c>
      <c r="K34" s="27">
        <v>0.88754696936149402</v>
      </c>
      <c r="L34" s="27">
        <v>2.2839870959274999</v>
      </c>
      <c r="M34" s="27">
        <v>2.9593196751342098E-2</v>
      </c>
      <c r="N34" s="27">
        <v>0.25907649587860998</v>
      </c>
      <c r="O34" s="27">
        <v>1.87417319868943E-3</v>
      </c>
      <c r="P34" s="27">
        <v>-0.215061880833959</v>
      </c>
      <c r="Q34" s="7">
        <v>2852.61822826155</v>
      </c>
      <c r="R34" s="7">
        <v>16.595709782975401</v>
      </c>
      <c r="S34" s="7">
        <v>2353.2740803337301</v>
      </c>
      <c r="T34" s="7">
        <v>25.3394382397518</v>
      </c>
      <c r="U34" s="7">
        <v>3238.3702420729001</v>
      </c>
      <c r="V34" s="7">
        <v>11.4811357450762</v>
      </c>
      <c r="W34" s="59">
        <f t="shared" si="1"/>
        <v>27.331530849684892</v>
      </c>
      <c r="X34" s="39">
        <v>539.23331982524496</v>
      </c>
      <c r="Y34" s="39">
        <v>66.555162270755204</v>
      </c>
      <c r="Z34" s="39">
        <v>94.221905171647194</v>
      </c>
      <c r="AA34" s="39">
        <v>10.981262498773599</v>
      </c>
      <c r="AB34" s="39">
        <v>12476.9631516299</v>
      </c>
      <c r="AC34" s="39">
        <v>1280.80086684862</v>
      </c>
    </row>
    <row r="35" spans="1:29" x14ac:dyDescent="0.25">
      <c r="A35" t="s">
        <v>33</v>
      </c>
      <c r="B35" s="10" t="s">
        <v>336</v>
      </c>
      <c r="C35" s="8">
        <v>926.02393675854103</v>
      </c>
      <c r="D35" s="8">
        <v>159.50232543315499</v>
      </c>
      <c r="E35" s="8">
        <v>211.73072309157899</v>
      </c>
      <c r="F35" s="7">
        <f t="shared" si="0"/>
        <v>0.17224427911818108</v>
      </c>
      <c r="G35" s="27">
        <v>19.803627888647299</v>
      </c>
      <c r="H35" s="27">
        <v>0.32513750760203802</v>
      </c>
      <c r="I35" s="27">
        <v>0.54747197632187605</v>
      </c>
      <c r="J35" s="27">
        <v>7.1877176477462999E-3</v>
      </c>
      <c r="K35" s="27">
        <v>0.94887179716981296</v>
      </c>
      <c r="L35" s="27">
        <v>1.8479013952404899</v>
      </c>
      <c r="M35" s="27">
        <v>2.5731659209674601E-2</v>
      </c>
      <c r="N35" s="27">
        <v>0.26328006548378502</v>
      </c>
      <c r="O35" s="27">
        <v>1.2522345727842099E-3</v>
      </c>
      <c r="P35" s="27">
        <v>-0.12973408278797999</v>
      </c>
      <c r="Q35" s="7">
        <v>3074.4723293710899</v>
      </c>
      <c r="R35" s="7">
        <v>16.405735861160402</v>
      </c>
      <c r="S35" s="7">
        <v>2810.0443927056699</v>
      </c>
      <c r="T35" s="7">
        <v>30.195397686645101</v>
      </c>
      <c r="U35" s="7">
        <v>3264.4188919744001</v>
      </c>
      <c r="V35" s="7">
        <v>7.5110903589149496</v>
      </c>
      <c r="W35" s="59">
        <f t="shared" si="1"/>
        <v>13.91900103218412</v>
      </c>
      <c r="X35" s="39">
        <v>476.71056374205898</v>
      </c>
      <c r="Y35" s="39">
        <v>54.678391140864697</v>
      </c>
      <c r="Z35" s="39">
        <v>84.091377424607401</v>
      </c>
      <c r="AA35" s="39">
        <v>8.7684985368613102</v>
      </c>
      <c r="AB35" s="39">
        <v>13337.1627129114</v>
      </c>
      <c r="AC35" s="39">
        <v>1403.6796053499199</v>
      </c>
    </row>
    <row r="36" spans="1:29" x14ac:dyDescent="0.25">
      <c r="A36" t="s">
        <v>34</v>
      </c>
      <c r="B36" s="10" t="s">
        <v>336</v>
      </c>
      <c r="C36" s="8">
        <v>1327.81967177756</v>
      </c>
      <c r="D36" s="8">
        <v>83.291484110773993</v>
      </c>
      <c r="E36" s="8">
        <v>208.109018390405</v>
      </c>
      <c r="F36" s="7">
        <f t="shared" si="0"/>
        <v>6.2728008841193922E-2</v>
      </c>
      <c r="G36" s="27">
        <v>22.478900223693</v>
      </c>
      <c r="H36" s="27">
        <v>0.37173472894118598</v>
      </c>
      <c r="I36" s="27">
        <v>0.61233441349473305</v>
      </c>
      <c r="J36" s="27">
        <v>7.3154454221174602E-3</v>
      </c>
      <c r="K36" s="27">
        <v>0.66791651439618904</v>
      </c>
      <c r="L36" s="27">
        <v>1.63458706538063</v>
      </c>
      <c r="M36" s="27">
        <v>1.9580410987310198E-2</v>
      </c>
      <c r="N36" s="27">
        <v>0.26653428443983002</v>
      </c>
      <c r="O36" s="27">
        <v>3.07969082199115E-3</v>
      </c>
      <c r="P36" s="27">
        <v>0.17102740875592301</v>
      </c>
      <c r="Q36" s="7">
        <v>3203.72242280913</v>
      </c>
      <c r="R36" s="7">
        <v>15.970752768312799</v>
      </c>
      <c r="S36" s="7">
        <v>3078.77883944003</v>
      </c>
      <c r="T36" s="7">
        <v>29.2532803643223</v>
      </c>
      <c r="U36" s="7">
        <v>3284.0476804585301</v>
      </c>
      <c r="V36" s="7">
        <v>18.094068712991401</v>
      </c>
      <c r="W36" s="59">
        <f t="shared" si="1"/>
        <v>6.250482970753934</v>
      </c>
      <c r="X36" s="39">
        <v>698.82341779229603</v>
      </c>
      <c r="Y36" s="39">
        <v>77.922373179076303</v>
      </c>
      <c r="Z36" s="39">
        <v>159.31637564142201</v>
      </c>
      <c r="AA36" s="39">
        <v>13.4142277629446</v>
      </c>
      <c r="AB36" s="39">
        <v>23460.4919858584</v>
      </c>
      <c r="AC36" s="39">
        <v>2116.4805330918998</v>
      </c>
    </row>
    <row r="37" spans="1:29" x14ac:dyDescent="0.25">
      <c r="A37" t="s">
        <v>35</v>
      </c>
      <c r="B37" s="10" t="s">
        <v>336</v>
      </c>
      <c r="C37" s="8">
        <v>286.75193481776398</v>
      </c>
      <c r="D37" s="8">
        <v>69.725848166719103</v>
      </c>
      <c r="E37" s="8">
        <v>107.531240187717</v>
      </c>
      <c r="F37" s="7">
        <f t="shared" si="0"/>
        <v>0.2431573764655891</v>
      </c>
      <c r="G37" s="27">
        <v>22.217694129002702</v>
      </c>
      <c r="H37" s="27">
        <v>0.23914302158183201</v>
      </c>
      <c r="I37" s="27">
        <v>0.61054649655561299</v>
      </c>
      <c r="J37" s="27">
        <v>4.2917601146836596E-3</v>
      </c>
      <c r="K37" s="27">
        <v>0.72364988436929401</v>
      </c>
      <c r="L37" s="27">
        <v>1.64076232780097</v>
      </c>
      <c r="M37" s="27">
        <v>1.1562756919675199E-2</v>
      </c>
      <c r="N37" s="27">
        <v>0.26538746675057701</v>
      </c>
      <c r="O37" s="27">
        <v>1.56576865332097E-3</v>
      </c>
      <c r="P37" s="27">
        <v>0.17181255217956001</v>
      </c>
      <c r="Q37" s="7">
        <v>3191.6635643054501</v>
      </c>
      <c r="R37" s="7">
        <v>10.430134083471099</v>
      </c>
      <c r="S37" s="7">
        <v>3070.6688663661298</v>
      </c>
      <c r="T37" s="7">
        <v>17.1761360371734</v>
      </c>
      <c r="U37" s="7">
        <v>3276.21407760279</v>
      </c>
      <c r="V37" s="7">
        <v>9.3227432563936592</v>
      </c>
      <c r="W37" s="59">
        <f t="shared" si="1"/>
        <v>6.2738638674997071</v>
      </c>
      <c r="X37" s="39">
        <v>1453.9279552806199</v>
      </c>
      <c r="Y37" s="39">
        <v>50.054290937487998</v>
      </c>
      <c r="Z37" s="39">
        <v>248.00707871559001</v>
      </c>
      <c r="AA37" s="39">
        <v>7.0616472552133303</v>
      </c>
      <c r="AB37" s="39">
        <v>13803.679710533401</v>
      </c>
      <c r="AC37" s="39">
        <v>1005.12482559267</v>
      </c>
    </row>
    <row r="38" spans="1:29" x14ac:dyDescent="0.25">
      <c r="A38" t="s">
        <v>37</v>
      </c>
      <c r="B38" s="4" t="s">
        <v>162</v>
      </c>
      <c r="C38" s="8">
        <v>911.440835607022</v>
      </c>
      <c r="D38" s="8">
        <v>650.38424708492801</v>
      </c>
      <c r="E38" s="8">
        <v>1226.6949095304799</v>
      </c>
      <c r="F38" s="7">
        <f>D38/C38</f>
        <v>0.71357813000749559</v>
      </c>
      <c r="G38" s="27">
        <v>31.914310074909299</v>
      </c>
      <c r="H38" s="27">
        <v>0.617757095000803</v>
      </c>
      <c r="I38" s="27">
        <v>0.72848664489995896</v>
      </c>
      <c r="J38" s="27">
        <v>9.4690571116302392E-3</v>
      </c>
      <c r="K38" s="27">
        <v>0.605273355484925</v>
      </c>
      <c r="L38" s="27">
        <v>1.3713561538661501</v>
      </c>
      <c r="M38" s="27">
        <v>1.77450139899696E-2</v>
      </c>
      <c r="N38" s="27">
        <v>0.31630609823003197</v>
      </c>
      <c r="O38" s="27">
        <v>4.5417923136974797E-3</v>
      </c>
      <c r="P38" s="27">
        <v>0.131671376232082</v>
      </c>
      <c r="Q38" s="7">
        <v>3546.6933546795499</v>
      </c>
      <c r="R38" s="7">
        <v>18.937403402849899</v>
      </c>
      <c r="S38" s="7">
        <v>3527.19652864725</v>
      </c>
      <c r="T38" s="7">
        <v>35.273908744497</v>
      </c>
      <c r="U38" s="7">
        <v>3550.21859878653</v>
      </c>
      <c r="V38" s="7">
        <v>22.087867131061</v>
      </c>
      <c r="W38" s="7">
        <f t="shared" ref="W38:W43" si="2">(1-S38/U38)*100</f>
        <v>0.64846908714716323</v>
      </c>
      <c r="X38" s="39">
        <v>507.48664683909101</v>
      </c>
      <c r="Y38" s="39">
        <v>63.288512076747402</v>
      </c>
      <c r="Z38" s="39">
        <v>92.489977929997195</v>
      </c>
      <c r="AA38" s="39">
        <v>10.0989569886389</v>
      </c>
      <c r="AB38" s="39">
        <v>12090.307463077001</v>
      </c>
      <c r="AC38" s="39">
        <v>2081.8771314488699</v>
      </c>
    </row>
    <row r="39" spans="1:29" x14ac:dyDescent="0.25">
      <c r="A39" t="s">
        <v>39</v>
      </c>
      <c r="B39" s="4" t="s">
        <v>162</v>
      </c>
      <c r="C39" s="8">
        <v>887.91018755783898</v>
      </c>
      <c r="D39" s="8">
        <v>701.94539514663904</v>
      </c>
      <c r="E39" s="8">
        <v>1239.48765491277</v>
      </c>
      <c r="F39" s="7">
        <f>D39/C39</f>
        <v>0.79055900583516381</v>
      </c>
      <c r="G39" s="27">
        <v>32.292611464166903</v>
      </c>
      <c r="H39" s="27">
        <v>0.35226148319025502</v>
      </c>
      <c r="I39" s="27">
        <v>0.73203204162094004</v>
      </c>
      <c r="J39" s="27">
        <v>5.9521562569172601E-3</v>
      </c>
      <c r="K39" s="27">
        <v>0.75948551166008405</v>
      </c>
      <c r="L39" s="27">
        <v>1.36775943553785</v>
      </c>
      <c r="M39" s="27">
        <v>1.12269295305542E-2</v>
      </c>
      <c r="N39" s="27">
        <v>0.320678484971196</v>
      </c>
      <c r="O39" s="27">
        <v>2.0396490285285798E-3</v>
      </c>
      <c r="P39" s="27">
        <v>0.13387300966592799</v>
      </c>
      <c r="Q39" s="7">
        <v>3559.8435721053302</v>
      </c>
      <c r="R39" s="7">
        <v>10.2077625936862</v>
      </c>
      <c r="S39" s="7">
        <v>3540.1081903456102</v>
      </c>
      <c r="T39" s="7">
        <v>22.180532127323499</v>
      </c>
      <c r="U39" s="7">
        <v>3571.6099081458701</v>
      </c>
      <c r="V39" s="7">
        <v>9.7503108225974895</v>
      </c>
      <c r="W39" s="7">
        <f t="shared" si="2"/>
        <v>0.88200331532324316</v>
      </c>
      <c r="X39" s="39">
        <v>803.84247180615</v>
      </c>
      <c r="Y39" s="39">
        <v>28.9699231030128</v>
      </c>
      <c r="Z39" s="39">
        <v>128.26402692029001</v>
      </c>
      <c r="AA39" s="39">
        <v>4.4543654039163298</v>
      </c>
      <c r="AB39" s="39">
        <v>20618.869259346899</v>
      </c>
      <c r="AC39" s="39">
        <v>1415.4879695700099</v>
      </c>
    </row>
    <row r="40" spans="1:29" x14ac:dyDescent="0.25">
      <c r="A40" t="s">
        <v>36</v>
      </c>
      <c r="B40" s="10" t="s">
        <v>341</v>
      </c>
      <c r="C40" s="8">
        <v>1011.89974587867</v>
      </c>
      <c r="D40" s="8">
        <v>253.06253704603699</v>
      </c>
      <c r="E40" s="8">
        <v>387.72174672858699</v>
      </c>
      <c r="F40" s="7">
        <f>D40/C40</f>
        <v>0.2500865704104841</v>
      </c>
      <c r="G40" s="27">
        <v>26.945288002618199</v>
      </c>
      <c r="H40" s="27">
        <v>0.28071918563320197</v>
      </c>
      <c r="I40" s="27">
        <v>0.66646468850791296</v>
      </c>
      <c r="J40" s="27">
        <v>4.5376042657667001E-3</v>
      </c>
      <c r="K40" s="27">
        <v>0.60042551692769297</v>
      </c>
      <c r="L40" s="27">
        <v>1.4971253628647201</v>
      </c>
      <c r="M40" s="27">
        <v>1.02040608718586E-2</v>
      </c>
      <c r="N40" s="27">
        <v>0.292347717637223</v>
      </c>
      <c r="O40" s="27">
        <v>2.04138961652299E-3</v>
      </c>
      <c r="P40" s="27">
        <v>0.26248436146864501</v>
      </c>
      <c r="Q40" s="7">
        <v>3380.6301557748002</v>
      </c>
      <c r="R40" s="7">
        <v>10.153319507362401</v>
      </c>
      <c r="S40" s="7">
        <v>3291.6150857006</v>
      </c>
      <c r="T40" s="7">
        <v>17.548009731714899</v>
      </c>
      <c r="U40" s="7">
        <v>3428.3852931534898</v>
      </c>
      <c r="V40" s="7">
        <v>10.860958087387599</v>
      </c>
      <c r="W40" s="59">
        <f t="shared" si="2"/>
        <v>3.9893476303850872</v>
      </c>
      <c r="X40" s="39">
        <v>476.47648491277403</v>
      </c>
      <c r="Y40" s="39">
        <v>45.597547593116801</v>
      </c>
      <c r="Z40" s="39">
        <v>88.799522811411194</v>
      </c>
      <c r="AA40" s="39">
        <v>7.9126357742871303</v>
      </c>
      <c r="AB40" s="39">
        <v>16325.009374142899</v>
      </c>
      <c r="AC40" s="39">
        <v>1652.6991766593401</v>
      </c>
    </row>
    <row r="41" spans="1:29" x14ac:dyDescent="0.25">
      <c r="A41" t="s">
        <v>38</v>
      </c>
      <c r="B41" s="10" t="s">
        <v>341</v>
      </c>
      <c r="C41" s="8">
        <v>941.73564541028304</v>
      </c>
      <c r="D41" s="8">
        <v>717.67392610442403</v>
      </c>
      <c r="E41" s="8">
        <v>925.71853415093403</v>
      </c>
      <c r="F41" s="7">
        <f>D41/C41</f>
        <v>0.76207577954825878</v>
      </c>
      <c r="G41" s="27">
        <v>26.8422160188479</v>
      </c>
      <c r="H41" s="27">
        <v>0.33518927353769801</v>
      </c>
      <c r="I41" s="27">
        <v>0.66376939587678097</v>
      </c>
      <c r="J41" s="27">
        <v>5.3400319006326304E-3</v>
      </c>
      <c r="K41" s="27">
        <v>0.615739782292689</v>
      </c>
      <c r="L41" s="27">
        <v>1.50386434035367</v>
      </c>
      <c r="M41" s="27">
        <v>1.14569514308416E-2</v>
      </c>
      <c r="N41" s="27">
        <v>0.29306028504938803</v>
      </c>
      <c r="O41" s="27">
        <v>2.5755962879370998E-3</v>
      </c>
      <c r="P41" s="27">
        <v>0.113478571414057</v>
      </c>
      <c r="Q41" s="7">
        <v>3376.6852743613399</v>
      </c>
      <c r="R41" s="7">
        <v>12.3127543969984</v>
      </c>
      <c r="S41" s="7">
        <v>3281.1712053470901</v>
      </c>
      <c r="T41" s="7">
        <v>20.701481876446699</v>
      </c>
      <c r="U41" s="7">
        <v>3432.0113859115399</v>
      </c>
      <c r="V41" s="7">
        <v>13.5869924851074</v>
      </c>
      <c r="W41" s="59">
        <f t="shared" si="2"/>
        <v>4.3950955752551142</v>
      </c>
      <c r="X41" s="39">
        <v>324.14875805608102</v>
      </c>
      <c r="Y41" s="39">
        <v>44.769704927605197</v>
      </c>
      <c r="Z41" s="39">
        <v>62.117526257532603</v>
      </c>
      <c r="AA41" s="39">
        <v>8.4517978250508694</v>
      </c>
      <c r="AB41" s="39">
        <v>8951.4221709953999</v>
      </c>
      <c r="AC41" s="39">
        <v>840.10693383534704</v>
      </c>
    </row>
    <row r="42" spans="1:29" x14ac:dyDescent="0.25">
      <c r="A42" t="s">
        <v>40</v>
      </c>
      <c r="B42" s="10" t="s">
        <v>341</v>
      </c>
      <c r="C42" s="8">
        <v>650.41045317958799</v>
      </c>
      <c r="D42" s="8">
        <v>54.498694980720799</v>
      </c>
      <c r="E42" s="8">
        <v>95.500200464425802</v>
      </c>
      <c r="F42" s="7">
        <f>D42/C42</f>
        <v>8.3791234772287559E-2</v>
      </c>
      <c r="G42" s="27">
        <v>28.684173295702401</v>
      </c>
      <c r="H42" s="27">
        <v>0.28629225785162099</v>
      </c>
      <c r="I42" s="27">
        <v>0.68968552959003004</v>
      </c>
      <c r="J42" s="27">
        <v>4.3059770238257598E-3</v>
      </c>
      <c r="K42" s="27">
        <v>0.79456670180612299</v>
      </c>
      <c r="L42" s="27">
        <v>1.4532415402233601</v>
      </c>
      <c r="M42" s="27">
        <v>9.0770293247476007E-3</v>
      </c>
      <c r="N42" s="27">
        <v>0.30334603023977402</v>
      </c>
      <c r="O42" s="27">
        <v>1.26645446011512E-3</v>
      </c>
      <c r="P42" s="27">
        <v>0.111876666453975</v>
      </c>
      <c r="Q42" s="7">
        <v>3441.5439225862001</v>
      </c>
      <c r="R42" s="7">
        <v>9.7413413450083493</v>
      </c>
      <c r="S42" s="7">
        <v>3380.0481689430899</v>
      </c>
      <c r="T42" s="7">
        <v>16.4155910688498</v>
      </c>
      <c r="U42" s="7">
        <v>3485.7114799452402</v>
      </c>
      <c r="V42" s="7">
        <v>6.4805246700060302</v>
      </c>
      <c r="W42" s="59">
        <f t="shared" si="2"/>
        <v>3.0313269359806605</v>
      </c>
      <c r="X42" s="39">
        <v>464.08941065016302</v>
      </c>
      <c r="Y42" s="39">
        <v>78.939619876261105</v>
      </c>
      <c r="Z42" s="39">
        <v>84.672876672688005</v>
      </c>
      <c r="AA42" s="39">
        <v>14.0457366583818</v>
      </c>
      <c r="AB42" s="39">
        <v>14885.3796689758</v>
      </c>
      <c r="AC42" s="39">
        <v>1016.86251037324</v>
      </c>
    </row>
    <row r="43" spans="1:29" x14ac:dyDescent="0.25">
      <c r="A43" t="s">
        <v>41</v>
      </c>
      <c r="B43" s="10" t="s">
        <v>341</v>
      </c>
      <c r="C43" s="8">
        <v>543.87510112706002</v>
      </c>
      <c r="D43" s="8">
        <v>272.61220093060501</v>
      </c>
      <c r="E43" s="8">
        <v>493.96926192497102</v>
      </c>
      <c r="F43" s="7">
        <f t="shared" ref="F43" si="3">D43/C43</f>
        <v>0.50124045091543434</v>
      </c>
      <c r="G43" s="60">
        <v>28.964587464911698</v>
      </c>
      <c r="H43" s="60">
        <v>0.40988611046906698</v>
      </c>
      <c r="I43" s="60">
        <v>0.69260167859766497</v>
      </c>
      <c r="J43" s="60">
        <v>7.2890058459047996E-3</v>
      </c>
      <c r="K43" s="60">
        <v>0.85454009255788899</v>
      </c>
      <c r="L43" s="60">
        <v>0.30593354349272101</v>
      </c>
      <c r="M43" s="60">
        <v>1.7214481303578599E-3</v>
      </c>
      <c r="N43" s="60">
        <v>1.45159833891419</v>
      </c>
      <c r="O43" s="60">
        <v>1.49626991994461E-2</v>
      </c>
      <c r="P43" s="60">
        <v>5.1042336312254098E-2</v>
      </c>
      <c r="Q43" s="61">
        <v>3448.2854529453698</v>
      </c>
      <c r="R43" s="61">
        <v>13.864398464042401</v>
      </c>
      <c r="S43" s="61">
        <v>3389.4497158480699</v>
      </c>
      <c r="T43" s="61">
        <v>27.600359422679599</v>
      </c>
      <c r="U43" s="61">
        <v>3498.4264119221498</v>
      </c>
      <c r="V43" s="61">
        <v>8.6596385981333892</v>
      </c>
      <c r="W43" s="59">
        <f t="shared" si="2"/>
        <v>3.1150203903875906</v>
      </c>
      <c r="X43" s="39">
        <v>373.97183083401802</v>
      </c>
      <c r="Y43" s="39">
        <v>70.438022503801605</v>
      </c>
      <c r="Z43" s="39">
        <v>65.0718624722074</v>
      </c>
      <c r="AA43" s="39">
        <v>12.185341419289401</v>
      </c>
      <c r="AB43" s="39">
        <v>11188.2556948691</v>
      </c>
      <c r="AC43" s="39">
        <v>994.69707876102598</v>
      </c>
    </row>
    <row r="44" spans="1:29" x14ac:dyDescent="0.25">
      <c r="B44" s="4"/>
      <c r="C44" s="8"/>
      <c r="D44" s="8"/>
      <c r="E44" s="8"/>
      <c r="F44" s="7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1"/>
      <c r="S44" s="61"/>
      <c r="T44" s="61"/>
      <c r="U44" s="61"/>
      <c r="V44" s="61"/>
      <c r="W44" s="7"/>
      <c r="X44" s="39"/>
      <c r="Y44" s="39"/>
      <c r="Z44" s="39"/>
      <c r="AA44" s="39"/>
      <c r="AB44" s="39"/>
      <c r="AC44" s="39"/>
    </row>
    <row r="45" spans="1:29" s="1" customFormat="1" x14ac:dyDescent="0.25">
      <c r="A45" s="1" t="s">
        <v>190</v>
      </c>
      <c r="B45" s="2"/>
      <c r="C45" s="3"/>
      <c r="D45" s="3"/>
      <c r="E45" s="3"/>
      <c r="F45" s="7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7"/>
      <c r="X45" s="37"/>
      <c r="Y45" s="37"/>
      <c r="Z45" s="37"/>
      <c r="AA45" s="37"/>
      <c r="AB45" s="37"/>
      <c r="AC45" s="37"/>
    </row>
    <row r="46" spans="1:29" s="12" customFormat="1" x14ac:dyDescent="0.25">
      <c r="A46" s="14" t="s">
        <v>42</v>
      </c>
      <c r="B46" s="13" t="s">
        <v>43</v>
      </c>
      <c r="C46" s="9">
        <v>255.559623246065</v>
      </c>
      <c r="D46" s="9">
        <v>198.90470152543</v>
      </c>
      <c r="E46" s="9">
        <v>350.53139650343797</v>
      </c>
      <c r="F46" s="15">
        <f t="shared" ref="F46:F84" si="4">D46/C46</f>
        <v>0.7783103566947861</v>
      </c>
      <c r="G46" s="29">
        <v>24.955468733145999</v>
      </c>
      <c r="H46" s="29">
        <v>0.43975797587015297</v>
      </c>
      <c r="I46" s="29">
        <v>0.66494232636056505</v>
      </c>
      <c r="J46" s="29">
        <v>1.01616439375467E-2</v>
      </c>
      <c r="K46" s="29">
        <v>0.55774346613061498</v>
      </c>
      <c r="L46" s="29">
        <v>1.5009977187854899</v>
      </c>
      <c r="M46" s="29">
        <v>2.21837622168412E-2</v>
      </c>
      <c r="N46" s="29">
        <v>0.27246535881390999</v>
      </c>
      <c r="O46" s="29">
        <v>4.0371273128606104E-3</v>
      </c>
      <c r="P46" s="29">
        <v>0.36773167419917202</v>
      </c>
      <c r="Q46" s="15">
        <v>3305.2428340899401</v>
      </c>
      <c r="R46" s="15">
        <v>17.308467959575001</v>
      </c>
      <c r="S46" s="15">
        <v>3285.1917086127801</v>
      </c>
      <c r="T46" s="15">
        <v>39.042699212213698</v>
      </c>
      <c r="U46" s="15">
        <v>3317.7356237424301</v>
      </c>
      <c r="V46" s="15">
        <v>23.222509696664101</v>
      </c>
      <c r="W46" s="7">
        <f t="shared" si="1"/>
        <v>0.98090742664239672</v>
      </c>
      <c r="X46" s="21">
        <v>502.58678915182202</v>
      </c>
      <c r="Y46" s="21">
        <v>57.121479995637401</v>
      </c>
      <c r="Z46" s="21">
        <v>84.810172504680295</v>
      </c>
      <c r="AA46" s="21">
        <v>8.6290740593797093</v>
      </c>
      <c r="AB46" s="21">
        <v>11372.241402617599</v>
      </c>
      <c r="AC46" s="21">
        <v>1057.99626574279</v>
      </c>
    </row>
    <row r="47" spans="1:29" s="12" customFormat="1" x14ac:dyDescent="0.25">
      <c r="A47" s="14" t="s">
        <v>44</v>
      </c>
      <c r="B47" s="13" t="s">
        <v>43</v>
      </c>
      <c r="C47" s="9">
        <v>183.92441890071399</v>
      </c>
      <c r="D47" s="9">
        <v>118.17119094693599</v>
      </c>
      <c r="E47" s="9">
        <v>187.227294510913</v>
      </c>
      <c r="F47" s="15">
        <f t="shared" si="4"/>
        <v>0.64249865055018673</v>
      </c>
      <c r="G47" s="29">
        <v>25.237207991587599</v>
      </c>
      <c r="H47" s="29">
        <v>0.48827858618492398</v>
      </c>
      <c r="I47" s="29">
        <v>0.67016135854091197</v>
      </c>
      <c r="J47" s="29">
        <v>9.3215882994708704E-3</v>
      </c>
      <c r="K47" s="29">
        <v>0.59537709718865495</v>
      </c>
      <c r="L47" s="29">
        <v>1.49019892039046</v>
      </c>
      <c r="M47" s="29">
        <v>2.10204811281378E-2</v>
      </c>
      <c r="N47" s="29">
        <v>0.27419514707783299</v>
      </c>
      <c r="O47" s="29">
        <v>4.5727853309751902E-3</v>
      </c>
      <c r="P47" s="29">
        <v>9.1699026932338598E-2</v>
      </c>
      <c r="Q47" s="15">
        <v>3315.2977092146202</v>
      </c>
      <c r="R47" s="15">
        <v>19.148743002919801</v>
      </c>
      <c r="S47" s="15">
        <v>3305.16314146273</v>
      </c>
      <c r="T47" s="15">
        <v>36.038737822396897</v>
      </c>
      <c r="U47" s="15">
        <v>3326.2777277889199</v>
      </c>
      <c r="V47" s="15">
        <v>25.925308839693098</v>
      </c>
      <c r="W47" s="7">
        <f t="shared" si="1"/>
        <v>0.63478121955334865</v>
      </c>
      <c r="X47" s="21">
        <v>439.10930026608702</v>
      </c>
      <c r="Y47" s="21">
        <v>54.558492259844698</v>
      </c>
      <c r="Z47" s="21">
        <v>73.872380110449001</v>
      </c>
      <c r="AA47" s="21">
        <v>8.4288252334700609</v>
      </c>
      <c r="AB47" s="21">
        <v>11233.7834917584</v>
      </c>
      <c r="AC47" s="21">
        <v>1091.34436782951</v>
      </c>
    </row>
    <row r="48" spans="1:29" s="12" customFormat="1" x14ac:dyDescent="0.25">
      <c r="A48" s="14" t="s">
        <v>45</v>
      </c>
      <c r="B48" s="13" t="s">
        <v>43</v>
      </c>
      <c r="C48" s="9">
        <v>139.522081207133</v>
      </c>
      <c r="D48" s="9">
        <v>113.47207814405201</v>
      </c>
      <c r="E48" s="9">
        <v>210.043590853219</v>
      </c>
      <c r="F48" s="15">
        <f t="shared" si="4"/>
        <v>0.81329118059522465</v>
      </c>
      <c r="G48" s="29">
        <v>25.2864584008245</v>
      </c>
      <c r="H48" s="29">
        <v>0.41594672362693003</v>
      </c>
      <c r="I48" s="29">
        <v>0.67087634366833504</v>
      </c>
      <c r="J48" s="29">
        <v>7.8443458593523904E-3</v>
      </c>
      <c r="K48" s="29">
        <v>0.57823705638321399</v>
      </c>
      <c r="L48" s="29">
        <v>1.48708061977654</v>
      </c>
      <c r="M48" s="29">
        <v>1.7817079058324001E-2</v>
      </c>
      <c r="N48" s="29">
        <v>0.27301131211691099</v>
      </c>
      <c r="O48" s="29">
        <v>3.3510814342291402E-3</v>
      </c>
      <c r="P48" s="29">
        <v>0.26051162280920098</v>
      </c>
      <c r="Q48" s="15">
        <v>3316.7103959036399</v>
      </c>
      <c r="R48" s="15">
        <v>16.154310387472599</v>
      </c>
      <c r="S48" s="15">
        <v>3307.5771987235698</v>
      </c>
      <c r="T48" s="15">
        <v>30.1470083421396</v>
      </c>
      <c r="U48" s="15">
        <v>3322.48766244432</v>
      </c>
      <c r="V48" s="15">
        <v>20.4552938873302</v>
      </c>
      <c r="W48" s="7">
        <f t="shared" si="1"/>
        <v>0.44877408844253841</v>
      </c>
      <c r="X48" s="21">
        <v>508.90735436162601</v>
      </c>
      <c r="Y48" s="21">
        <v>53.502673462905598</v>
      </c>
      <c r="Z48" s="21">
        <v>85.882417397882705</v>
      </c>
      <c r="AA48" s="21">
        <v>8.4831982519639908</v>
      </c>
      <c r="AB48" s="21">
        <v>10952.0028264552</v>
      </c>
      <c r="AC48" s="21">
        <v>1090.9124375691499</v>
      </c>
    </row>
    <row r="49" spans="1:29" s="12" customFormat="1" x14ac:dyDescent="0.25">
      <c r="A49" s="14" t="s">
        <v>46</v>
      </c>
      <c r="B49" s="13" t="s">
        <v>43</v>
      </c>
      <c r="C49" s="9">
        <v>123.37115973047401</v>
      </c>
      <c r="D49" s="9">
        <v>80.784415545876698</v>
      </c>
      <c r="E49" s="9">
        <v>135.49580153266399</v>
      </c>
      <c r="F49" s="15">
        <f t="shared" si="4"/>
        <v>0.65480794476087001</v>
      </c>
      <c r="G49" s="29">
        <v>25.3025346658013</v>
      </c>
      <c r="H49" s="29">
        <v>0.336279002996066</v>
      </c>
      <c r="I49" s="29">
        <v>0.67787769110863205</v>
      </c>
      <c r="J49" s="29">
        <v>7.0163921459236202E-3</v>
      </c>
      <c r="K49" s="29">
        <v>0.70376465784886899</v>
      </c>
      <c r="L49" s="29">
        <v>1.4765602525911701</v>
      </c>
      <c r="M49" s="29">
        <v>1.5096421260013799E-2</v>
      </c>
      <c r="N49" s="29">
        <v>0.27203247164257099</v>
      </c>
      <c r="O49" s="29">
        <v>2.3842737040315298E-3</v>
      </c>
      <c r="P49" s="29">
        <v>0.23264956650445501</v>
      </c>
      <c r="Q49" s="15">
        <v>3315.8095693549799</v>
      </c>
      <c r="R49" s="15">
        <v>12.9104955913089</v>
      </c>
      <c r="S49" s="15">
        <v>3332.6523364016898</v>
      </c>
      <c r="T49" s="15">
        <v>26.8444601965187</v>
      </c>
      <c r="U49" s="15">
        <v>3312.8004155031499</v>
      </c>
      <c r="V49" s="15">
        <v>13.729163877464501</v>
      </c>
      <c r="W49" s="7">
        <f t="shared" si="1"/>
        <v>-0.5992489256412048</v>
      </c>
      <c r="X49" s="21">
        <v>443.12717593571699</v>
      </c>
      <c r="Y49" s="21">
        <v>59.177455825000202</v>
      </c>
      <c r="Z49" s="21">
        <v>75.978618783067205</v>
      </c>
      <c r="AA49" s="21">
        <v>9.1926003258355493</v>
      </c>
      <c r="AB49" s="21">
        <v>10661.7752148376</v>
      </c>
      <c r="AC49" s="21">
        <v>1015.0227786402201</v>
      </c>
    </row>
    <row r="50" spans="1:29" s="12" customFormat="1" x14ac:dyDescent="0.25">
      <c r="A50" s="14" t="s">
        <v>47</v>
      </c>
      <c r="B50" s="13" t="s">
        <v>43</v>
      </c>
      <c r="C50" s="9">
        <v>390.83211559823502</v>
      </c>
      <c r="D50" s="9">
        <v>159.85543025663799</v>
      </c>
      <c r="E50" s="9">
        <v>229.345491538397</v>
      </c>
      <c r="F50" s="15">
        <f t="shared" si="4"/>
        <v>0.40901303622900093</v>
      </c>
      <c r="G50" s="29">
        <v>25.4038895331879</v>
      </c>
      <c r="H50" s="29">
        <v>0.37163419549535798</v>
      </c>
      <c r="I50" s="29">
        <v>0.67345686709181496</v>
      </c>
      <c r="J50" s="29">
        <v>7.9707156814231607E-3</v>
      </c>
      <c r="K50" s="29">
        <v>0.80305754733166101</v>
      </c>
      <c r="L50" s="29">
        <v>1.48334228147437</v>
      </c>
      <c r="M50" s="29">
        <v>1.7679355585214201E-2</v>
      </c>
      <c r="N50" s="29">
        <v>0.27340185724869098</v>
      </c>
      <c r="O50" s="29">
        <v>2.2122004472725199E-3</v>
      </c>
      <c r="P50" s="29">
        <v>0.14566907847399099</v>
      </c>
      <c r="Q50" s="15">
        <v>3322.2768572597201</v>
      </c>
      <c r="R50" s="15">
        <v>14.320060536805</v>
      </c>
      <c r="S50" s="15">
        <v>3317.8135409219799</v>
      </c>
      <c r="T50" s="15">
        <v>30.7187210846445</v>
      </c>
      <c r="U50" s="15">
        <v>3323.8558660170002</v>
      </c>
      <c r="V50" s="15">
        <v>12.616326095259501</v>
      </c>
      <c r="W50" s="7">
        <f t="shared" si="1"/>
        <v>0.18178661586372158</v>
      </c>
      <c r="X50" s="21">
        <v>465.91975165212602</v>
      </c>
      <c r="Y50" s="21">
        <v>69.974142473676693</v>
      </c>
      <c r="Z50" s="21">
        <v>80.1459447479522</v>
      </c>
      <c r="AA50" s="21">
        <v>11.4775964426508</v>
      </c>
      <c r="AB50" s="21">
        <v>13998.1672103031</v>
      </c>
      <c r="AC50" s="21">
        <v>1092.1942712401999</v>
      </c>
    </row>
    <row r="51" spans="1:29" s="12" customFormat="1" x14ac:dyDescent="0.25">
      <c r="A51" s="14" t="s">
        <v>48</v>
      </c>
      <c r="B51" s="13" t="s">
        <v>43</v>
      </c>
      <c r="C51" s="9">
        <v>835.07750710381504</v>
      </c>
      <c r="D51" s="9">
        <v>169.83632913258299</v>
      </c>
      <c r="E51" s="9">
        <v>161.05594775766201</v>
      </c>
      <c r="F51" s="15">
        <f t="shared" si="4"/>
        <v>0.20337792323206391</v>
      </c>
      <c r="G51" s="29">
        <v>25.237520872679401</v>
      </c>
      <c r="H51" s="29">
        <v>0.39177091147135401</v>
      </c>
      <c r="I51" s="29">
        <v>0.67145588526514</v>
      </c>
      <c r="J51" s="29">
        <v>8.2433722648853E-3</v>
      </c>
      <c r="K51" s="29">
        <v>0.74485311455662295</v>
      </c>
      <c r="L51" s="29">
        <v>1.48618645146899</v>
      </c>
      <c r="M51" s="29">
        <v>1.8298483926199E-2</v>
      </c>
      <c r="N51" s="29">
        <v>0.27190882543987699</v>
      </c>
      <c r="O51" s="29">
        <v>2.2766248819139699E-3</v>
      </c>
      <c r="P51" s="29">
        <v>0.17784112701194699</v>
      </c>
      <c r="Q51" s="15">
        <v>3316.46418203148</v>
      </c>
      <c r="R51" s="15">
        <v>15.1631872211535</v>
      </c>
      <c r="S51" s="15">
        <v>3310.6876598701501</v>
      </c>
      <c r="T51" s="15">
        <v>31.785503017656701</v>
      </c>
      <c r="U51" s="15">
        <v>3319.1279849743</v>
      </c>
      <c r="V51" s="15">
        <v>14.5951683628408</v>
      </c>
      <c r="W51" s="7">
        <f t="shared" si="1"/>
        <v>0.25429345124259317</v>
      </c>
      <c r="X51" s="21">
        <v>695.86904018843404</v>
      </c>
      <c r="Y51" s="21">
        <v>88.016410571833504</v>
      </c>
      <c r="Z51" s="21">
        <v>121.702583181123</v>
      </c>
      <c r="AA51" s="21">
        <v>13.549971621995301</v>
      </c>
      <c r="AB51" s="21">
        <v>16550.2882931686</v>
      </c>
      <c r="AC51" s="21">
        <v>1572.28944869875</v>
      </c>
    </row>
    <row r="52" spans="1:29" s="12" customFormat="1" x14ac:dyDescent="0.25">
      <c r="A52" s="14" t="s">
        <v>49</v>
      </c>
      <c r="B52" s="13" t="s">
        <v>43</v>
      </c>
      <c r="C52" s="9">
        <v>224.393327389718</v>
      </c>
      <c r="D52" s="9">
        <v>160.444899921157</v>
      </c>
      <c r="E52" s="9">
        <v>236.03425022360699</v>
      </c>
      <c r="F52" s="15">
        <f t="shared" si="4"/>
        <v>0.7150163589423596</v>
      </c>
      <c r="G52" s="29">
        <v>25.424186292662199</v>
      </c>
      <c r="H52" s="29">
        <v>0.36310717128797698</v>
      </c>
      <c r="I52" s="29">
        <v>0.67227041379714203</v>
      </c>
      <c r="J52" s="29">
        <v>7.3206372960985698E-3</v>
      </c>
      <c r="K52" s="29">
        <v>0.73043789417862803</v>
      </c>
      <c r="L52" s="29">
        <v>1.4853087150447799</v>
      </c>
      <c r="M52" s="29">
        <v>1.5654681016053499E-2</v>
      </c>
      <c r="N52" s="29">
        <v>0.27377390336530399</v>
      </c>
      <c r="O52" s="29">
        <v>2.4575683048781499E-3</v>
      </c>
      <c r="P52" s="29">
        <v>0.14978543279651099</v>
      </c>
      <c r="Q52" s="15">
        <v>3322.1235445491402</v>
      </c>
      <c r="R52" s="15">
        <v>13.967062393123101</v>
      </c>
      <c r="S52" s="15">
        <v>3312.65817897441</v>
      </c>
      <c r="T52" s="15">
        <v>28.188460256522099</v>
      </c>
      <c r="U52" s="15">
        <v>3324.8268463126601</v>
      </c>
      <c r="V52" s="15">
        <v>13.975356330444701</v>
      </c>
      <c r="W52" s="7">
        <f t="shared" si="1"/>
        <v>0.36599401715446955</v>
      </c>
      <c r="X52" s="21">
        <v>557.01004405805497</v>
      </c>
      <c r="Y52" s="21">
        <v>33.055752971829001</v>
      </c>
      <c r="Z52" s="21">
        <v>94.211228159709606</v>
      </c>
      <c r="AA52" s="21">
        <v>5.4473060730038299</v>
      </c>
      <c r="AB52" s="21">
        <v>10653.721182748401</v>
      </c>
      <c r="AC52" s="21">
        <v>1051.82858909486</v>
      </c>
    </row>
    <row r="53" spans="1:29" s="12" customFormat="1" x14ac:dyDescent="0.25">
      <c r="A53" s="14" t="s">
        <v>50</v>
      </c>
      <c r="B53" s="10" t="s">
        <v>337</v>
      </c>
      <c r="C53" s="9">
        <v>174.19069054507199</v>
      </c>
      <c r="D53" s="9">
        <v>146.48789041084001</v>
      </c>
      <c r="E53" s="9">
        <v>225.05806704488401</v>
      </c>
      <c r="F53" s="15">
        <f t="shared" si="4"/>
        <v>0.84096279745177394</v>
      </c>
      <c r="G53" s="29">
        <v>24.068453568799001</v>
      </c>
      <c r="H53" s="29">
        <v>0.39858364319480899</v>
      </c>
      <c r="I53" s="29">
        <v>0.64022751158297098</v>
      </c>
      <c r="J53" s="29">
        <v>8.7795381738621694E-3</v>
      </c>
      <c r="K53" s="29">
        <v>0.72036636728311199</v>
      </c>
      <c r="L53" s="29">
        <v>1.56457857362248</v>
      </c>
      <c r="M53" s="29">
        <v>2.13848777002589E-2</v>
      </c>
      <c r="N53" s="29">
        <v>0.27308310449406797</v>
      </c>
      <c r="O53" s="29">
        <v>3.2397063689849999E-3</v>
      </c>
      <c r="P53" s="29">
        <v>0.27642295013262103</v>
      </c>
      <c r="Q53" s="15">
        <v>3267.7972778928302</v>
      </c>
      <c r="R53" s="15">
        <v>16.165019882270201</v>
      </c>
      <c r="S53" s="15">
        <v>3187.1287785081199</v>
      </c>
      <c r="T53" s="15">
        <v>34.407129053743098</v>
      </c>
      <c r="U53" s="15">
        <v>3319.39525127667</v>
      </c>
      <c r="V53" s="15">
        <v>18.5318296912831</v>
      </c>
      <c r="W53" s="59">
        <f t="shared" si="1"/>
        <v>3.9846557205767907</v>
      </c>
      <c r="X53" s="21">
        <v>490.83095989733101</v>
      </c>
      <c r="Y53" s="21">
        <v>19.637962922318799</v>
      </c>
      <c r="Z53" s="21">
        <v>81.453861948511502</v>
      </c>
      <c r="AA53" s="21">
        <v>2.9530378409726001</v>
      </c>
      <c r="AB53" s="21">
        <v>13042.870931773699</v>
      </c>
      <c r="AC53" s="21">
        <v>1282.01048008372</v>
      </c>
    </row>
    <row r="54" spans="1:29" s="12" customFormat="1" x14ac:dyDescent="0.25">
      <c r="A54" s="14" t="s">
        <v>51</v>
      </c>
      <c r="B54" s="10" t="s">
        <v>337</v>
      </c>
      <c r="C54" s="9">
        <v>277.85734977573702</v>
      </c>
      <c r="D54" s="9">
        <v>132.74842947840699</v>
      </c>
      <c r="E54" s="9">
        <v>195.54738935786301</v>
      </c>
      <c r="F54" s="15">
        <f t="shared" si="4"/>
        <v>0.47775748809794055</v>
      </c>
      <c r="G54" s="29">
        <v>22.8625730996968</v>
      </c>
      <c r="H54" s="29">
        <v>0.25249715264193401</v>
      </c>
      <c r="I54" s="29">
        <v>0.61655426788329903</v>
      </c>
      <c r="J54" s="29">
        <v>4.6085717771412E-3</v>
      </c>
      <c r="K54" s="29">
        <v>0.54848287225096803</v>
      </c>
      <c r="L54" s="29">
        <v>1.6175975862651599</v>
      </c>
      <c r="M54" s="29">
        <v>1.18964214736441E-2</v>
      </c>
      <c r="N54" s="29">
        <v>0.268883589846172</v>
      </c>
      <c r="O54" s="29">
        <v>2.0962779567198098E-3</v>
      </c>
      <c r="P54" s="29">
        <v>0.31658489265970702</v>
      </c>
      <c r="Q54" s="15">
        <v>3219.6550321302302</v>
      </c>
      <c r="R54" s="15">
        <v>10.7322161916517</v>
      </c>
      <c r="S54" s="15">
        <v>3095.23464532861</v>
      </c>
      <c r="T54" s="15">
        <v>18.4052970494518</v>
      </c>
      <c r="U54" s="15">
        <v>3298.4291141732701</v>
      </c>
      <c r="V54" s="15">
        <v>12.534921405518601</v>
      </c>
      <c r="W54" s="59">
        <f t="shared" si="1"/>
        <v>6.1603406291661162</v>
      </c>
      <c r="X54" s="21">
        <v>797.21946540204203</v>
      </c>
      <c r="Y54" s="21">
        <v>70.4350063051821</v>
      </c>
      <c r="Z54" s="21">
        <v>134.554360980128</v>
      </c>
      <c r="AA54" s="21">
        <v>12.0425473737894</v>
      </c>
      <c r="AB54" s="21">
        <v>18954.149845152799</v>
      </c>
      <c r="AC54" s="21">
        <v>442.10619329336799</v>
      </c>
    </row>
    <row r="55" spans="1:29" s="12" customFormat="1" x14ac:dyDescent="0.25">
      <c r="A55" s="14" t="s">
        <v>52</v>
      </c>
      <c r="B55" s="10" t="s">
        <v>337</v>
      </c>
      <c r="C55" s="9">
        <v>174.91816712817501</v>
      </c>
      <c r="D55" s="9">
        <v>151.37191866799</v>
      </c>
      <c r="E55" s="9">
        <v>223.36318841321699</v>
      </c>
      <c r="F55" s="15">
        <f t="shared" si="4"/>
        <v>0.86538706157988154</v>
      </c>
      <c r="G55" s="29">
        <v>22.467199243208299</v>
      </c>
      <c r="H55" s="29">
        <v>0.36710690051434203</v>
      </c>
      <c r="I55" s="29">
        <v>0.60846397459425206</v>
      </c>
      <c r="J55" s="29">
        <v>6.9670385162160899E-3</v>
      </c>
      <c r="K55" s="29">
        <v>0.77890002357674804</v>
      </c>
      <c r="L55" s="29">
        <v>1.64445510615763</v>
      </c>
      <c r="M55" s="29">
        <v>1.8914150560771299E-2</v>
      </c>
      <c r="N55" s="29">
        <v>0.26764112978955401</v>
      </c>
      <c r="O55" s="29">
        <v>2.6087280985641901E-3</v>
      </c>
      <c r="P55" s="29">
        <v>-6.0442637632202402E-2</v>
      </c>
      <c r="Q55" s="15">
        <v>3199.48204858802</v>
      </c>
      <c r="R55" s="15">
        <v>16.304519030136198</v>
      </c>
      <c r="S55" s="15">
        <v>3061.2989981845499</v>
      </c>
      <c r="T55" s="15">
        <v>28.013744425908001</v>
      </c>
      <c r="U55" s="15">
        <v>3288.0212078774698</v>
      </c>
      <c r="V55" s="15">
        <v>15.3721878548973</v>
      </c>
      <c r="W55" s="59">
        <f t="shared" si="1"/>
        <v>6.8953998578152991</v>
      </c>
      <c r="X55" s="21">
        <v>448.64191516477399</v>
      </c>
      <c r="Y55" s="21">
        <v>36.495378737681598</v>
      </c>
      <c r="Z55" s="21">
        <v>76.720990903310593</v>
      </c>
      <c r="AA55" s="21">
        <v>4.6347087071179196</v>
      </c>
      <c r="AB55" s="21">
        <v>12130.3812409804</v>
      </c>
      <c r="AC55" s="21">
        <v>933.01645572663494</v>
      </c>
    </row>
    <row r="56" spans="1:29" x14ac:dyDescent="0.25">
      <c r="A56" s="14" t="s">
        <v>53</v>
      </c>
      <c r="B56" s="10" t="s">
        <v>337</v>
      </c>
      <c r="C56" s="9">
        <v>537.28406970269805</v>
      </c>
      <c r="D56" s="9">
        <v>72.084240743260807</v>
      </c>
      <c r="E56" s="9">
        <v>93.042461211492395</v>
      </c>
      <c r="F56" s="15">
        <f t="shared" si="4"/>
        <v>0.13416411319090116</v>
      </c>
      <c r="G56" s="29">
        <v>23.242256401467099</v>
      </c>
      <c r="H56" s="29">
        <v>0.22702953303758999</v>
      </c>
      <c r="I56" s="29">
        <v>0.62300046804924003</v>
      </c>
      <c r="J56" s="29">
        <v>3.8350876093117001E-3</v>
      </c>
      <c r="K56" s="29">
        <v>0.766306626919244</v>
      </c>
      <c r="L56" s="29">
        <v>1.60221294629899</v>
      </c>
      <c r="M56" s="29">
        <v>9.6943369969725805E-3</v>
      </c>
      <c r="N56" s="29">
        <v>0.27199069287132399</v>
      </c>
      <c r="O56" s="29">
        <v>1.3502764490446299E-3</v>
      </c>
      <c r="P56" s="29">
        <v>3.5069003514267803E-2</v>
      </c>
      <c r="Q56" s="15">
        <v>3236.0732433953199</v>
      </c>
      <c r="R56" s="15">
        <v>9.3709662344354197</v>
      </c>
      <c r="S56" s="15">
        <v>3122.1391976065302</v>
      </c>
      <c r="T56" s="15">
        <v>14.9756228800958</v>
      </c>
      <c r="U56" s="15">
        <v>3315.4502955746102</v>
      </c>
      <c r="V56" s="15">
        <v>7.7339144386870702</v>
      </c>
      <c r="W56" s="59">
        <f t="shared" si="1"/>
        <v>5.8306136643371591</v>
      </c>
      <c r="X56" s="21">
        <v>561.40154386374195</v>
      </c>
      <c r="Y56" s="21">
        <v>65.637619893784304</v>
      </c>
      <c r="Z56" s="21">
        <v>101.74955170190201</v>
      </c>
      <c r="AA56" s="21">
        <v>10.6850476994613</v>
      </c>
      <c r="AB56" s="21">
        <v>13997.305874392199</v>
      </c>
      <c r="AC56" s="21">
        <v>1312.9869592897201</v>
      </c>
    </row>
    <row r="57" spans="1:29" s="14" customFormat="1" x14ac:dyDescent="0.25">
      <c r="A57" s="14" t="s">
        <v>54</v>
      </c>
      <c r="B57" s="4" t="s">
        <v>55</v>
      </c>
      <c r="C57" s="9">
        <v>281.92588122890203</v>
      </c>
      <c r="D57" s="9">
        <v>96.363446275311105</v>
      </c>
      <c r="E57" s="9">
        <v>163.63044108757501</v>
      </c>
      <c r="F57" s="15">
        <f t="shared" si="4"/>
        <v>0.34180418575005334</v>
      </c>
      <c r="G57" s="29">
        <v>25.456187815553701</v>
      </c>
      <c r="H57" s="29">
        <v>0.31624908383967198</v>
      </c>
      <c r="I57" s="29">
        <v>0.67136452171595895</v>
      </c>
      <c r="J57" s="29">
        <v>5.7777526669410498E-3</v>
      </c>
      <c r="K57" s="29">
        <v>0.62328642596108497</v>
      </c>
      <c r="L57" s="29">
        <v>1.4873370195169899</v>
      </c>
      <c r="M57" s="29">
        <v>1.2769149235124001E-2</v>
      </c>
      <c r="N57" s="29">
        <v>0.27510735832594002</v>
      </c>
      <c r="O57" s="29">
        <v>2.3758371546640901E-3</v>
      </c>
      <c r="P57" s="29">
        <v>0.203641613674999</v>
      </c>
      <c r="Q57" s="15">
        <v>3324.16641108055</v>
      </c>
      <c r="R57" s="15">
        <v>12.085148470363199</v>
      </c>
      <c r="S57" s="15">
        <v>3309.9463679539399</v>
      </c>
      <c r="T57" s="15">
        <v>22.259443725606801</v>
      </c>
      <c r="U57" s="15">
        <v>3332.6329306932898</v>
      </c>
      <c r="V57" s="15">
        <v>13.604241235840201</v>
      </c>
      <c r="W57" s="7">
        <f t="shared" si="1"/>
        <v>0.68073991979159532</v>
      </c>
      <c r="X57" s="21">
        <v>64.066415628406304</v>
      </c>
      <c r="Y57" s="21">
        <v>7.3119220295027896</v>
      </c>
      <c r="Z57" s="21">
        <v>14.012961619729399</v>
      </c>
      <c r="AA57" s="21">
        <v>1.3975446971666801</v>
      </c>
      <c r="AB57" s="21">
        <v>8806.3122712354107</v>
      </c>
      <c r="AC57" s="21">
        <v>775.34181282117004</v>
      </c>
    </row>
    <row r="58" spans="1:29" x14ac:dyDescent="0.25">
      <c r="A58" t="s">
        <v>56</v>
      </c>
      <c r="B58" s="4" t="s">
        <v>55</v>
      </c>
      <c r="C58" s="8">
        <v>200.69163628357899</v>
      </c>
      <c r="D58" s="8">
        <v>85.207832748630295</v>
      </c>
      <c r="E58" s="8">
        <v>144.46339581114401</v>
      </c>
      <c r="F58" s="7">
        <f t="shared" si="4"/>
        <v>0.42457092047538497</v>
      </c>
      <c r="G58" s="27">
        <v>25.409139509249002</v>
      </c>
      <c r="H58" s="27">
        <v>0.28573215555389098</v>
      </c>
      <c r="I58" s="27">
        <v>0.67363740484018397</v>
      </c>
      <c r="J58" s="27">
        <v>5.7190354171557604E-3</v>
      </c>
      <c r="K58" s="27">
        <v>0.71142004002501502</v>
      </c>
      <c r="L58" s="27">
        <v>1.4841481024248899</v>
      </c>
      <c r="M58" s="27">
        <v>1.2466157887428201E-2</v>
      </c>
      <c r="N58" s="27">
        <v>0.27363099137674701</v>
      </c>
      <c r="O58" s="27">
        <v>1.93845579601429E-3</v>
      </c>
      <c r="P58" s="27">
        <v>0.18709732842608701</v>
      </c>
      <c r="Q58" s="7">
        <v>3321.5789298050499</v>
      </c>
      <c r="R58" s="7">
        <v>11.0601645977692</v>
      </c>
      <c r="S58" s="7">
        <v>3317.70801276875</v>
      </c>
      <c r="T58" s="7">
        <v>22.020500329480299</v>
      </c>
      <c r="U58" s="7">
        <v>3323.7084680794701</v>
      </c>
      <c r="V58" s="7">
        <v>11.0331485362374</v>
      </c>
      <c r="W58" s="7">
        <f t="shared" si="1"/>
        <v>0.18053494668223147</v>
      </c>
      <c r="X58" s="39">
        <v>83.489032553298799</v>
      </c>
      <c r="Y58" s="39">
        <v>7.9328151902489497</v>
      </c>
      <c r="Z58" s="39">
        <v>18.205839382006999</v>
      </c>
      <c r="AA58" s="39">
        <v>1.5713367821545901</v>
      </c>
      <c r="AB58" s="39">
        <v>9700.4921324649404</v>
      </c>
      <c r="AC58" s="39">
        <v>824.55495300425696</v>
      </c>
    </row>
    <row r="59" spans="1:29" x14ac:dyDescent="0.25">
      <c r="A59" t="s">
        <v>57</v>
      </c>
      <c r="B59" s="4" t="s">
        <v>55</v>
      </c>
      <c r="C59" s="8">
        <v>446.204557203886</v>
      </c>
      <c r="D59" s="8">
        <v>239.15618425595</v>
      </c>
      <c r="E59" s="8">
        <v>415.53205470188499</v>
      </c>
      <c r="F59" s="7">
        <f t="shared" si="4"/>
        <v>0.53597880253533903</v>
      </c>
      <c r="G59" s="27">
        <v>25.517340110459699</v>
      </c>
      <c r="H59" s="27">
        <v>0.308966118562574</v>
      </c>
      <c r="I59" s="27">
        <v>0.67554409533395399</v>
      </c>
      <c r="J59" s="27">
        <v>6.5001766978536402E-3</v>
      </c>
      <c r="K59" s="27">
        <v>0.78958195292231703</v>
      </c>
      <c r="L59" s="27">
        <v>1.4757015717065001</v>
      </c>
      <c r="M59" s="27">
        <v>1.4914191638747401E-2</v>
      </c>
      <c r="N59" s="27">
        <v>0.27371889616408102</v>
      </c>
      <c r="O59" s="27">
        <v>1.9181188536880099E-3</v>
      </c>
      <c r="P59" s="27">
        <v>0.18585859019401399</v>
      </c>
      <c r="Q59" s="7">
        <v>3327.0694306352598</v>
      </c>
      <c r="R59" s="7">
        <v>11.812931454385399</v>
      </c>
      <c r="S59" s="7">
        <v>3326.1605060159</v>
      </c>
      <c r="T59" s="7">
        <v>24.996471255651599</v>
      </c>
      <c r="U59" s="7">
        <v>3325.7931192678602</v>
      </c>
      <c r="V59" s="7">
        <v>11.008655297149</v>
      </c>
      <c r="W59" s="7">
        <f t="shared" si="1"/>
        <v>-1.1046590538388301E-2</v>
      </c>
      <c r="X59" s="39">
        <v>141.61057397079301</v>
      </c>
      <c r="Y59" s="39">
        <v>13.8242789885701</v>
      </c>
      <c r="Z59" s="39">
        <v>29.202691380582799</v>
      </c>
      <c r="AA59" s="39">
        <v>2.61550026037217</v>
      </c>
      <c r="AB59" s="39">
        <v>9451.2932583942093</v>
      </c>
      <c r="AC59" s="39">
        <v>808.08755862997396</v>
      </c>
    </row>
    <row r="60" spans="1:29" x14ac:dyDescent="0.25">
      <c r="A60" t="s">
        <v>58</v>
      </c>
      <c r="B60" s="4" t="s">
        <v>55</v>
      </c>
      <c r="C60" s="8">
        <v>325.271442058106</v>
      </c>
      <c r="D60" s="8">
        <v>142.88228641232101</v>
      </c>
      <c r="E60" s="8">
        <v>222.671934511291</v>
      </c>
      <c r="F60" s="7">
        <f t="shared" si="4"/>
        <v>0.43927092248939803</v>
      </c>
      <c r="G60" s="27">
        <v>25.517768247915502</v>
      </c>
      <c r="H60" s="27">
        <v>0.31027942399229302</v>
      </c>
      <c r="I60" s="27">
        <v>0.67487911297990699</v>
      </c>
      <c r="J60" s="27">
        <v>6.3639576393846198E-3</v>
      </c>
      <c r="K60" s="27">
        <v>0.55443563217629999</v>
      </c>
      <c r="L60" s="27">
        <v>1.4799984486915201</v>
      </c>
      <c r="M60" s="27">
        <v>1.40077603920626E-2</v>
      </c>
      <c r="N60" s="27">
        <v>0.27404626730653803</v>
      </c>
      <c r="O60" s="27">
        <v>2.5590653923082702E-3</v>
      </c>
      <c r="P60" s="27">
        <v>0.33542843686535601</v>
      </c>
      <c r="Q60" s="7">
        <v>3326.7976524269802</v>
      </c>
      <c r="R60" s="7">
        <v>12.030113906227101</v>
      </c>
      <c r="S60" s="7">
        <v>3323.4236639896299</v>
      </c>
      <c r="T60" s="7">
        <v>24.4941576113157</v>
      </c>
      <c r="U60" s="7">
        <v>3326.5549254044199</v>
      </c>
      <c r="V60" s="7">
        <v>14.6672240112024</v>
      </c>
      <c r="W60" s="7">
        <f t="shared" si="1"/>
        <v>9.412925639306069E-2</v>
      </c>
      <c r="X60" s="39">
        <v>114.594552612413</v>
      </c>
      <c r="Y60" s="39">
        <v>12.216345139809899</v>
      </c>
      <c r="Z60" s="39">
        <v>24.018552286823599</v>
      </c>
      <c r="AA60" s="39">
        <v>2.1361975332633598</v>
      </c>
      <c r="AB60" s="39">
        <v>11111.0486096234</v>
      </c>
      <c r="AC60" s="39">
        <v>1064.24676572511</v>
      </c>
    </row>
    <row r="61" spans="1:29" x14ac:dyDescent="0.25">
      <c r="A61" t="s">
        <v>59</v>
      </c>
      <c r="B61" s="4" t="s">
        <v>55</v>
      </c>
      <c r="C61" s="8">
        <v>636.73719888722405</v>
      </c>
      <c r="D61" s="8">
        <v>113.14493025946</v>
      </c>
      <c r="E61" s="8">
        <v>211.710590577213</v>
      </c>
      <c r="F61" s="7">
        <f t="shared" si="4"/>
        <v>0.17769486447029412</v>
      </c>
      <c r="G61" s="27">
        <v>25.272421008916201</v>
      </c>
      <c r="H61" s="27">
        <v>0.32459255927708403</v>
      </c>
      <c r="I61" s="27">
        <v>0.67203010306644795</v>
      </c>
      <c r="J61" s="27">
        <v>6.3855333216901898E-3</v>
      </c>
      <c r="K61" s="27">
        <v>0.74293333727116495</v>
      </c>
      <c r="L61" s="27">
        <v>1.48527921116354</v>
      </c>
      <c r="M61" s="27">
        <v>1.3977779001233001E-2</v>
      </c>
      <c r="N61" s="27">
        <v>0.27290507527920699</v>
      </c>
      <c r="O61" s="27">
        <v>2.1928890451180299E-3</v>
      </c>
      <c r="P61" s="27">
        <v>4.8215528168432199E-2</v>
      </c>
      <c r="Q61" s="7">
        <v>3317.5920126873102</v>
      </c>
      <c r="R61" s="7">
        <v>12.652443363588199</v>
      </c>
      <c r="S61" s="7">
        <v>3312.7799205144102</v>
      </c>
      <c r="T61" s="7">
        <v>24.5565371869716</v>
      </c>
      <c r="U61" s="7">
        <v>3320.9685278017801</v>
      </c>
      <c r="V61" s="7">
        <v>12.631869571201401</v>
      </c>
      <c r="W61" s="7">
        <f t="shared" si="1"/>
        <v>0.24657286628337882</v>
      </c>
      <c r="X61" s="39">
        <v>102.056880313378</v>
      </c>
      <c r="Y61" s="39">
        <v>12.220891113131501</v>
      </c>
      <c r="Z61" s="39">
        <v>21.998444970898301</v>
      </c>
      <c r="AA61" s="39">
        <v>2.2448172327098801</v>
      </c>
      <c r="AB61" s="39">
        <v>7995.3253759644904</v>
      </c>
      <c r="AC61" s="39">
        <v>787.81929252649195</v>
      </c>
    </row>
    <row r="62" spans="1:29" x14ac:dyDescent="0.25">
      <c r="A62" t="s">
        <v>60</v>
      </c>
      <c r="B62" s="4" t="s">
        <v>55</v>
      </c>
      <c r="C62" s="8">
        <v>271.72315780454801</v>
      </c>
      <c r="D62" s="8">
        <v>94.846814058772793</v>
      </c>
      <c r="E62" s="8">
        <v>150.82733851715301</v>
      </c>
      <c r="F62" s="7">
        <f t="shared" si="4"/>
        <v>0.34905679304300091</v>
      </c>
      <c r="G62" s="27">
        <v>25.1939682648723</v>
      </c>
      <c r="H62" s="27">
        <v>0.35139734164740699</v>
      </c>
      <c r="I62" s="27">
        <v>0.67093515337258902</v>
      </c>
      <c r="J62" s="27">
        <v>7.4421454843250296E-3</v>
      </c>
      <c r="K62" s="27">
        <v>0.65948015654925196</v>
      </c>
      <c r="L62" s="27">
        <v>1.4893996794118201</v>
      </c>
      <c r="M62" s="27">
        <v>1.6583989744613101E-2</v>
      </c>
      <c r="N62" s="27">
        <v>0.272636093178035</v>
      </c>
      <c r="O62" s="27">
        <v>2.73819435372398E-3</v>
      </c>
      <c r="P62" s="27">
        <v>0.35871451945899602</v>
      </c>
      <c r="Q62" s="7">
        <v>3314.0094906675099</v>
      </c>
      <c r="R62" s="7">
        <v>13.553793317396501</v>
      </c>
      <c r="S62" s="7">
        <v>3307.9649994187698</v>
      </c>
      <c r="T62" s="7">
        <v>28.6980597392261</v>
      </c>
      <c r="U62" s="7">
        <v>3318.4617052486401</v>
      </c>
      <c r="V62" s="7">
        <v>15.6495865836202</v>
      </c>
      <c r="W62" s="7">
        <f t="shared" si="1"/>
        <v>0.3163123990030714</v>
      </c>
      <c r="X62" s="39">
        <v>66.821554269553701</v>
      </c>
      <c r="Y62" s="39">
        <v>16.9332190412016</v>
      </c>
      <c r="Z62" s="39">
        <v>14.3109230885785</v>
      </c>
      <c r="AA62" s="39">
        <v>3.2469692570842899</v>
      </c>
      <c r="AB62" s="39">
        <v>9197.1536725451206</v>
      </c>
      <c r="AC62" s="39">
        <v>1013.17578660253</v>
      </c>
    </row>
    <row r="63" spans="1:29" x14ac:dyDescent="0.25">
      <c r="A63" t="s">
        <v>61</v>
      </c>
      <c r="B63" s="4" t="s">
        <v>55</v>
      </c>
      <c r="C63" s="8">
        <v>272.20004882081298</v>
      </c>
      <c r="D63" s="8">
        <v>116.45100589723999</v>
      </c>
      <c r="E63" s="8">
        <v>188.97325078328399</v>
      </c>
      <c r="F63" s="7">
        <f t="shared" si="4"/>
        <v>0.42781405220797269</v>
      </c>
      <c r="G63" s="27">
        <v>25.333981269200599</v>
      </c>
      <c r="H63" s="27">
        <v>0.44160548639382402</v>
      </c>
      <c r="I63" s="27">
        <v>0.67057690365132905</v>
      </c>
      <c r="J63" s="27">
        <v>7.9512318655530108E-3</v>
      </c>
      <c r="K63" s="27">
        <v>0.71902939823631196</v>
      </c>
      <c r="L63" s="27">
        <v>1.4894533807936601</v>
      </c>
      <c r="M63" s="27">
        <v>1.76203638739298E-2</v>
      </c>
      <c r="N63" s="27">
        <v>0.27359101603401098</v>
      </c>
      <c r="O63" s="27">
        <v>3.0793910714337598E-3</v>
      </c>
      <c r="P63" s="27">
        <v>4.7549723382282701E-2</v>
      </c>
      <c r="Q63" s="7">
        <v>3318.9670077824599</v>
      </c>
      <c r="R63" s="7">
        <v>16.9068881563886</v>
      </c>
      <c r="S63" s="7">
        <v>3306.8069867985901</v>
      </c>
      <c r="T63" s="7">
        <v>30.630787184535102</v>
      </c>
      <c r="U63" s="7">
        <v>3324.0305065570301</v>
      </c>
      <c r="V63" s="7">
        <v>17.778682196932898</v>
      </c>
      <c r="W63" s="7">
        <f t="shared" si="1"/>
        <v>0.51815167533705297</v>
      </c>
      <c r="X63" s="39">
        <v>94.4176600133069</v>
      </c>
      <c r="Y63" s="39">
        <v>5.8513805007156696</v>
      </c>
      <c r="Z63" s="39">
        <v>20.262918817515899</v>
      </c>
      <c r="AA63" s="39">
        <v>1.20280744505044</v>
      </c>
      <c r="AB63" s="39">
        <v>8718.5654671293305</v>
      </c>
      <c r="AC63" s="39">
        <v>783.07356253202704</v>
      </c>
    </row>
    <row r="64" spans="1:29" x14ac:dyDescent="0.25">
      <c r="A64" t="s">
        <v>62</v>
      </c>
      <c r="B64" s="4" t="s">
        <v>55</v>
      </c>
      <c r="C64" s="8">
        <v>403.20842239184498</v>
      </c>
      <c r="D64" s="8">
        <v>231.46332361391501</v>
      </c>
      <c r="E64" s="8">
        <v>371.08223525582099</v>
      </c>
      <c r="F64" s="7">
        <f t="shared" si="4"/>
        <v>0.57405379143835178</v>
      </c>
      <c r="G64" s="27">
        <v>25.4211494956105</v>
      </c>
      <c r="H64" s="27">
        <v>0.356632966436363</v>
      </c>
      <c r="I64" s="27">
        <v>0.67029717507429898</v>
      </c>
      <c r="J64" s="27">
        <v>5.7481771913001902E-3</v>
      </c>
      <c r="K64" s="27">
        <v>0.63691091768548802</v>
      </c>
      <c r="L64" s="27">
        <v>1.4885724822317701</v>
      </c>
      <c r="M64" s="27">
        <v>1.29091379150024E-2</v>
      </c>
      <c r="N64" s="27">
        <v>0.27435045242314099</v>
      </c>
      <c r="O64" s="27">
        <v>2.6909321259944701E-3</v>
      </c>
      <c r="P64" s="27">
        <v>0.117239396081614</v>
      </c>
      <c r="Q64" s="7">
        <v>3323.0171872598698</v>
      </c>
      <c r="R64" s="7">
        <v>13.6136809673814</v>
      </c>
      <c r="S64" s="7">
        <v>3306.24600179872</v>
      </c>
      <c r="T64" s="7">
        <v>22.220629363227999</v>
      </c>
      <c r="U64" s="7">
        <v>3328.6680661919499</v>
      </c>
      <c r="V64" s="7">
        <v>15.2721640346785</v>
      </c>
      <c r="W64" s="7">
        <f t="shared" si="1"/>
        <v>0.67360469555263203</v>
      </c>
      <c r="X64" s="39">
        <v>122.949183718604</v>
      </c>
      <c r="Y64" s="39">
        <v>16.1374328996794</v>
      </c>
      <c r="Z64" s="39">
        <v>25.658331946186902</v>
      </c>
      <c r="AA64" s="39">
        <v>3.0095314155405002</v>
      </c>
      <c r="AB64" s="39">
        <v>8649.1636490086603</v>
      </c>
      <c r="AC64" s="39">
        <v>811.98810780130202</v>
      </c>
    </row>
    <row r="65" spans="1:29" x14ac:dyDescent="0.25">
      <c r="A65" t="s">
        <v>63</v>
      </c>
      <c r="B65" s="4" t="s">
        <v>55</v>
      </c>
      <c r="C65" s="8">
        <v>226.430332406194</v>
      </c>
      <c r="D65" s="8">
        <v>77.677658607120804</v>
      </c>
      <c r="E65" s="8">
        <v>133.21823359456999</v>
      </c>
      <c r="F65" s="7">
        <f t="shared" si="4"/>
        <v>0.34305323753080325</v>
      </c>
      <c r="G65" s="27">
        <v>25.293953720096599</v>
      </c>
      <c r="H65" s="27">
        <v>0.27200737311740603</v>
      </c>
      <c r="I65" s="27">
        <v>0.67173418070454605</v>
      </c>
      <c r="J65" s="27">
        <v>5.1132138708247302E-3</v>
      </c>
      <c r="K65" s="27">
        <v>0.69175911660454004</v>
      </c>
      <c r="L65" s="27">
        <v>1.4871489067601</v>
      </c>
      <c r="M65" s="27">
        <v>1.10757131183905E-2</v>
      </c>
      <c r="N65" s="27">
        <v>0.27379147232026202</v>
      </c>
      <c r="O65" s="27">
        <v>1.81804346167731E-3</v>
      </c>
      <c r="P65" s="27">
        <v>0.22063698671728699</v>
      </c>
      <c r="Q65" s="7">
        <v>3318.2376084861498</v>
      </c>
      <c r="R65" s="7">
        <v>10.5407688017011</v>
      </c>
      <c r="S65" s="7">
        <v>3310.7232047145399</v>
      </c>
      <c r="T65" s="7">
        <v>19.671031254758699</v>
      </c>
      <c r="U65" s="7">
        <v>3324.7946496038398</v>
      </c>
      <c r="V65" s="7">
        <v>10.428035288800601</v>
      </c>
      <c r="W65" s="7">
        <f t="shared" si="1"/>
        <v>0.42322748837967383</v>
      </c>
      <c r="X65" s="39">
        <v>59.2675738443643</v>
      </c>
      <c r="Y65" s="39">
        <v>6.6492573629151801</v>
      </c>
      <c r="Z65" s="39">
        <v>12.906057669861401</v>
      </c>
      <c r="AA65" s="39">
        <v>1.31608609400625</v>
      </c>
      <c r="AB65" s="39">
        <v>8689.2226144627202</v>
      </c>
      <c r="AC65" s="39">
        <v>777.79371181700299</v>
      </c>
    </row>
    <row r="66" spans="1:29" x14ac:dyDescent="0.25">
      <c r="A66" t="s">
        <v>64</v>
      </c>
      <c r="B66" s="4" t="s">
        <v>55</v>
      </c>
      <c r="C66" s="8">
        <v>263.11796558415102</v>
      </c>
      <c r="D66" s="8">
        <v>116.11683351728399</v>
      </c>
      <c r="E66" s="8">
        <v>194.83528839605799</v>
      </c>
      <c r="F66" s="7">
        <f t="shared" si="4"/>
        <v>0.44131092781707915</v>
      </c>
      <c r="G66" s="27">
        <v>25.5524368629499</v>
      </c>
      <c r="H66" s="27">
        <v>0.29583776858482402</v>
      </c>
      <c r="I66" s="27">
        <v>0.67415389530737602</v>
      </c>
      <c r="J66" s="27">
        <v>5.5146019334578397E-3</v>
      </c>
      <c r="K66" s="27">
        <v>0.69584620325257796</v>
      </c>
      <c r="L66" s="27">
        <v>1.48211398891907</v>
      </c>
      <c r="M66" s="27">
        <v>1.19591617768994E-2</v>
      </c>
      <c r="N66" s="27">
        <v>0.27488774261482002</v>
      </c>
      <c r="O66" s="27">
        <v>2.0382812965274301E-3</v>
      </c>
      <c r="P66" s="27">
        <v>0.12782122128399301</v>
      </c>
      <c r="Q66" s="7">
        <v>3329.64525072173</v>
      </c>
      <c r="R66" s="7">
        <v>11.8413569015213</v>
      </c>
      <c r="S66" s="7">
        <v>3320.3049902810399</v>
      </c>
      <c r="T66" s="7">
        <v>21.154413263123999</v>
      </c>
      <c r="U66" s="7">
        <v>3331.2241217037099</v>
      </c>
      <c r="V66" s="7">
        <v>11.6471945550493</v>
      </c>
      <c r="W66" s="7">
        <f t="shared" si="1"/>
        <v>0.32778135075119952</v>
      </c>
      <c r="X66" s="39">
        <v>90.174199502689802</v>
      </c>
      <c r="Y66" s="39">
        <v>6.2086315360879301</v>
      </c>
      <c r="Z66" s="39">
        <v>19.187124143543599</v>
      </c>
      <c r="AA66" s="39">
        <v>1.1818108089852599</v>
      </c>
      <c r="AB66" s="39">
        <v>8583.6378454540409</v>
      </c>
      <c r="AC66" s="39">
        <v>773.70122951673102</v>
      </c>
    </row>
    <row r="67" spans="1:29" x14ac:dyDescent="0.25">
      <c r="A67" t="s">
        <v>65</v>
      </c>
      <c r="B67" s="4" t="s">
        <v>55</v>
      </c>
      <c r="C67" s="8">
        <v>263.53017971300898</v>
      </c>
      <c r="D67" s="8">
        <v>94.075640068190395</v>
      </c>
      <c r="E67" s="8">
        <v>150.251839985548</v>
      </c>
      <c r="F67" s="7">
        <f t="shared" si="4"/>
        <v>0.35698241533717751</v>
      </c>
      <c r="G67" s="27">
        <v>25.246111907335699</v>
      </c>
      <c r="H67" s="27">
        <v>0.29921835713829198</v>
      </c>
      <c r="I67" s="27">
        <v>0.67290342729013397</v>
      </c>
      <c r="J67" s="27">
        <v>5.70914252787865E-3</v>
      </c>
      <c r="K67" s="27">
        <v>0.65337207279016296</v>
      </c>
      <c r="L67" s="27">
        <v>1.48405882178629</v>
      </c>
      <c r="M67" s="27">
        <v>1.2617264409419401E-2</v>
      </c>
      <c r="N67" s="27">
        <v>0.27153778137037798</v>
      </c>
      <c r="O67" s="27">
        <v>2.0935603738729798E-3</v>
      </c>
      <c r="P67" s="27">
        <v>0.24371741677546699</v>
      </c>
      <c r="Q67" s="7">
        <v>3315.52472588299</v>
      </c>
      <c r="R67" s="7">
        <v>11.458050574706199</v>
      </c>
      <c r="S67" s="7">
        <v>3317.7521873268902</v>
      </c>
      <c r="T67" s="7">
        <v>22.3773977743218</v>
      </c>
      <c r="U67" s="7">
        <v>3311.80378399759</v>
      </c>
      <c r="V67" s="7">
        <v>12.0103339214433</v>
      </c>
      <c r="W67" s="7">
        <f t="shared" si="1"/>
        <v>-0.17961219073552304</v>
      </c>
      <c r="X67" s="39">
        <v>66.838940685930893</v>
      </c>
      <c r="Y67" s="39">
        <v>8.3535983609208593</v>
      </c>
      <c r="Z67" s="39">
        <v>14.3000146576576</v>
      </c>
      <c r="AA67" s="39">
        <v>1.6544604194722301</v>
      </c>
      <c r="AB67" s="39">
        <v>8587.7534691320907</v>
      </c>
      <c r="AC67" s="39">
        <v>829.789067884313</v>
      </c>
    </row>
    <row r="68" spans="1:29" x14ac:dyDescent="0.25">
      <c r="A68" t="s">
        <v>66</v>
      </c>
      <c r="B68" s="4" t="s">
        <v>55</v>
      </c>
      <c r="C68" s="8">
        <v>293.74240361997101</v>
      </c>
      <c r="D68" s="8">
        <v>104.45744992286301</v>
      </c>
      <c r="E68" s="8">
        <v>173.96842119873</v>
      </c>
      <c r="F68" s="7">
        <f t="shared" si="4"/>
        <v>0.35560902558012952</v>
      </c>
      <c r="G68" s="27">
        <v>25.071885825317601</v>
      </c>
      <c r="H68" s="27">
        <v>0.32151230559059202</v>
      </c>
      <c r="I68" s="27">
        <v>0.66759721794087101</v>
      </c>
      <c r="J68" s="27">
        <v>6.8639771177386004E-3</v>
      </c>
      <c r="K68" s="27">
        <v>0.67546980171293602</v>
      </c>
      <c r="L68" s="27">
        <v>1.49603922229256</v>
      </c>
      <c r="M68" s="27">
        <v>1.5403456717671699E-2</v>
      </c>
      <c r="N68" s="27">
        <v>0.27189228332416399</v>
      </c>
      <c r="O68" s="27">
        <v>2.3505530133565702E-3</v>
      </c>
      <c r="P68" s="27">
        <v>0.30098585577176701</v>
      </c>
      <c r="Q68" s="7">
        <v>3309.5358343104499</v>
      </c>
      <c r="R68" s="7">
        <v>12.484497778485601</v>
      </c>
      <c r="S68" s="7">
        <v>3295.2412855134198</v>
      </c>
      <c r="T68" s="7">
        <v>26.5193813605391</v>
      </c>
      <c r="U68" s="7">
        <v>3314.63313518932</v>
      </c>
      <c r="V68" s="7">
        <v>13.618219656934301</v>
      </c>
      <c r="W68" s="7">
        <f t="shared" si="1"/>
        <v>0.58503758591047506</v>
      </c>
      <c r="X68" s="39">
        <v>65.892760910704297</v>
      </c>
      <c r="Y68" s="39">
        <v>5.6712999677761502</v>
      </c>
      <c r="Z68" s="39">
        <v>14.3484027520691</v>
      </c>
      <c r="AA68" s="39">
        <v>1.0968496040048701</v>
      </c>
      <c r="AB68" s="39">
        <v>8762.1927173939093</v>
      </c>
      <c r="AC68" s="39">
        <v>784.30349716921603</v>
      </c>
    </row>
    <row r="69" spans="1:29" x14ac:dyDescent="0.25">
      <c r="A69" t="s">
        <v>67</v>
      </c>
      <c r="B69" s="4" t="s">
        <v>55</v>
      </c>
      <c r="C69" s="8">
        <v>178.56407736061701</v>
      </c>
      <c r="D69" s="8">
        <v>76.994734573979699</v>
      </c>
      <c r="E69" s="8">
        <v>142.09743050358401</v>
      </c>
      <c r="F69" s="7">
        <f t="shared" si="4"/>
        <v>0.43118826424693407</v>
      </c>
      <c r="G69" s="27">
        <v>25.449785829785998</v>
      </c>
      <c r="H69" s="27">
        <v>0.30178231846166997</v>
      </c>
      <c r="I69" s="27">
        <v>0.67444142381879002</v>
      </c>
      <c r="J69" s="27">
        <v>6.0393643327704902E-3</v>
      </c>
      <c r="K69" s="27">
        <v>0.66045783584189299</v>
      </c>
      <c r="L69" s="27">
        <v>1.4833253375755999</v>
      </c>
      <c r="M69" s="27">
        <v>1.34639204404073E-2</v>
      </c>
      <c r="N69" s="27">
        <v>0.27418042351432398</v>
      </c>
      <c r="O69" s="27">
        <v>2.15889806693958E-3</v>
      </c>
      <c r="P69" s="27">
        <v>0.32005164425451099</v>
      </c>
      <c r="Q69" s="7">
        <v>3324.0786992589101</v>
      </c>
      <c r="R69" s="7">
        <v>11.4903139323701</v>
      </c>
      <c r="S69" s="7">
        <v>3320.7700399037299</v>
      </c>
      <c r="T69" s="7">
        <v>23.275525075342198</v>
      </c>
      <c r="U69" s="7">
        <v>3326.5130187964101</v>
      </c>
      <c r="V69" s="7">
        <v>12.3311202662094</v>
      </c>
      <c r="W69" s="7">
        <f t="shared" ref="W69:W132" si="5">(1-S69/U69)*100</f>
        <v>0.17264260985090374</v>
      </c>
      <c r="X69" s="39">
        <v>76.266244577631795</v>
      </c>
      <c r="Y69" s="39">
        <v>8.9309828359043308</v>
      </c>
      <c r="Z69" s="39">
        <v>16.5420385211299</v>
      </c>
      <c r="AA69" s="39">
        <v>1.8132415467573699</v>
      </c>
      <c r="AB69" s="39">
        <v>8598.4130575330801</v>
      </c>
      <c r="AC69" s="39">
        <v>784.40502434644395</v>
      </c>
    </row>
    <row r="70" spans="1:29" x14ac:dyDescent="0.25">
      <c r="A70" t="s">
        <v>68</v>
      </c>
      <c r="B70" s="4" t="s">
        <v>55</v>
      </c>
      <c r="C70" s="8">
        <v>375.73764030740898</v>
      </c>
      <c r="D70" s="8">
        <v>134.41878127859999</v>
      </c>
      <c r="E70" s="8">
        <v>224.74415891886201</v>
      </c>
      <c r="F70" s="7">
        <f t="shared" si="4"/>
        <v>0.3577463816737273</v>
      </c>
      <c r="G70" s="27">
        <v>25.572954419232499</v>
      </c>
      <c r="H70" s="27">
        <v>0.27431666199981602</v>
      </c>
      <c r="I70" s="27">
        <v>0.67218584147510596</v>
      </c>
      <c r="J70" s="27">
        <v>6.0688926581627901E-3</v>
      </c>
      <c r="K70" s="27">
        <v>0.63195278214686701</v>
      </c>
      <c r="L70" s="27">
        <v>1.48509148867051</v>
      </c>
      <c r="M70" s="27">
        <v>1.3473204664649499E-2</v>
      </c>
      <c r="N70" s="27">
        <v>0.27483658822129098</v>
      </c>
      <c r="O70" s="27">
        <v>2.1889892105811798E-3</v>
      </c>
      <c r="P70" s="27">
        <v>0.37091185651875103</v>
      </c>
      <c r="Q70" s="7">
        <v>3329.3741462867401</v>
      </c>
      <c r="R70" s="7">
        <v>10.495269795738499</v>
      </c>
      <c r="S70" s="7">
        <v>3313.1908832265199</v>
      </c>
      <c r="T70" s="7">
        <v>23.4010146940612</v>
      </c>
      <c r="U70" s="7">
        <v>3331.6729737968799</v>
      </c>
      <c r="V70" s="7">
        <v>12.478811759370799</v>
      </c>
      <c r="W70" s="7">
        <f t="shared" si="5"/>
        <v>0.55473903698589622</v>
      </c>
      <c r="X70" s="39">
        <v>81.598232647470397</v>
      </c>
      <c r="Y70" s="39">
        <v>7.0407947600067899</v>
      </c>
      <c r="Z70" s="39">
        <v>17.4388749140378</v>
      </c>
      <c r="AA70" s="39">
        <v>1.30132954933186</v>
      </c>
      <c r="AB70" s="39">
        <v>11287.675342865799</v>
      </c>
      <c r="AC70" s="39">
        <v>783.43770666078296</v>
      </c>
    </row>
    <row r="71" spans="1:29" x14ac:dyDescent="0.25">
      <c r="A71" t="s">
        <v>69</v>
      </c>
      <c r="B71" s="4" t="s">
        <v>55</v>
      </c>
      <c r="C71" s="8">
        <v>252.54116575373601</v>
      </c>
      <c r="D71" s="8">
        <v>137.006977416605</v>
      </c>
      <c r="E71" s="8">
        <v>223.17790991525999</v>
      </c>
      <c r="F71" s="7">
        <f t="shared" si="4"/>
        <v>0.54251344333385443</v>
      </c>
      <c r="G71" s="27">
        <v>25.498263932975501</v>
      </c>
      <c r="H71" s="27">
        <v>0.373256743415117</v>
      </c>
      <c r="I71" s="27">
        <v>0.670588792719643</v>
      </c>
      <c r="J71" s="27">
        <v>8.0975255315895792E-3</v>
      </c>
      <c r="K71" s="27">
        <v>0.59893032682196201</v>
      </c>
      <c r="L71" s="27">
        <v>1.4897717334984499</v>
      </c>
      <c r="M71" s="27">
        <v>1.8046685124235198E-2</v>
      </c>
      <c r="N71" s="27">
        <v>0.27525356894337499</v>
      </c>
      <c r="O71" s="27">
        <v>3.1876197267289102E-3</v>
      </c>
      <c r="P71" s="27">
        <v>0.35469541046903003</v>
      </c>
      <c r="Q71" s="7">
        <v>3325.7901676247402</v>
      </c>
      <c r="R71" s="7">
        <v>14.4756065255467</v>
      </c>
      <c r="S71" s="7">
        <v>3306.6318702308499</v>
      </c>
      <c r="T71" s="7">
        <v>31.2398303314353</v>
      </c>
      <c r="U71" s="7">
        <v>3333.15015318529</v>
      </c>
      <c r="V71" s="7">
        <v>18.169225017498899</v>
      </c>
      <c r="W71" s="7">
        <f t="shared" si="5"/>
        <v>0.79559220964282584</v>
      </c>
      <c r="X71" s="39">
        <v>108.89710090011199</v>
      </c>
      <c r="Y71" s="39">
        <v>10.114565530777501</v>
      </c>
      <c r="Z71" s="39">
        <v>23.119543840358499</v>
      </c>
      <c r="AA71" s="39">
        <v>1.94517795388898</v>
      </c>
      <c r="AB71" s="39">
        <v>8947.1642381968995</v>
      </c>
      <c r="AC71" s="39">
        <v>842.92751227826705</v>
      </c>
    </row>
    <row r="72" spans="1:29" x14ac:dyDescent="0.25">
      <c r="A72" t="s">
        <v>70</v>
      </c>
      <c r="B72" s="4" t="s">
        <v>55</v>
      </c>
      <c r="C72" s="8">
        <v>189.322680898333</v>
      </c>
      <c r="D72" s="8">
        <v>66.752719159372703</v>
      </c>
      <c r="E72" s="8">
        <v>121.526742166011</v>
      </c>
      <c r="F72" s="7">
        <f t="shared" si="4"/>
        <v>0.35258701621291305</v>
      </c>
      <c r="G72" s="27">
        <v>25.206475491852899</v>
      </c>
      <c r="H72" s="27">
        <v>0.30008276466081701</v>
      </c>
      <c r="I72" s="27">
        <v>0.67281745435750595</v>
      </c>
      <c r="J72" s="27">
        <v>5.72503924947723E-3</v>
      </c>
      <c r="K72" s="27">
        <v>0.61773244003789196</v>
      </c>
      <c r="L72" s="27">
        <v>1.4853891969114701</v>
      </c>
      <c r="M72" s="27">
        <v>1.2961436085783901E-2</v>
      </c>
      <c r="N72" s="27">
        <v>0.27345383378146798</v>
      </c>
      <c r="O72" s="27">
        <v>1.9133228527623699E-3</v>
      </c>
      <c r="P72" s="27">
        <v>0.27023570292634103</v>
      </c>
      <c r="Q72" s="7">
        <v>3314.3899781452301</v>
      </c>
      <c r="R72" s="7">
        <v>11.916701535965499</v>
      </c>
      <c r="S72" s="7">
        <v>3314.58904025228</v>
      </c>
      <c r="T72" s="7">
        <v>22.057485632949</v>
      </c>
      <c r="U72" s="7">
        <v>3322.7772326582699</v>
      </c>
      <c r="V72" s="7">
        <v>11.011036808631999</v>
      </c>
      <c r="W72" s="7">
        <f t="shared" si="5"/>
        <v>0.24642616199218592</v>
      </c>
      <c r="X72" s="39">
        <v>68.904899921516403</v>
      </c>
      <c r="Y72" s="39">
        <v>5.7646510819747903</v>
      </c>
      <c r="Z72" s="39">
        <v>15.1043658262143</v>
      </c>
      <c r="AA72" s="39">
        <v>1.10954384401563</v>
      </c>
      <c r="AB72" s="39">
        <v>8445.8358428715492</v>
      </c>
      <c r="AC72" s="39">
        <v>881.61688840783995</v>
      </c>
    </row>
    <row r="73" spans="1:29" x14ac:dyDescent="0.25">
      <c r="A73" t="s">
        <v>71</v>
      </c>
      <c r="B73" s="4" t="s">
        <v>55</v>
      </c>
      <c r="C73" s="8">
        <v>337.00211980456999</v>
      </c>
      <c r="D73" s="8">
        <v>134.35061828363101</v>
      </c>
      <c r="E73" s="8">
        <v>220.64914033282</v>
      </c>
      <c r="F73" s="7">
        <f t="shared" si="4"/>
        <v>0.39866401541195623</v>
      </c>
      <c r="G73" s="27">
        <v>25.4113758901699</v>
      </c>
      <c r="H73" s="27">
        <v>0.350186991246004</v>
      </c>
      <c r="I73" s="27">
        <v>0.67070825733227302</v>
      </c>
      <c r="J73" s="27">
        <v>6.1967809019248497E-3</v>
      </c>
      <c r="K73" s="27">
        <v>0.58624421105723701</v>
      </c>
      <c r="L73" s="27">
        <v>1.4886681923291201</v>
      </c>
      <c r="M73" s="27">
        <v>1.37586690879934E-2</v>
      </c>
      <c r="N73" s="27">
        <v>0.27358513272687002</v>
      </c>
      <c r="O73" s="27">
        <v>2.77456426120554E-3</v>
      </c>
      <c r="P73" s="27">
        <v>0.160854110455425</v>
      </c>
      <c r="Q73" s="7">
        <v>3322.3640004423801</v>
      </c>
      <c r="R73" s="7">
        <v>13.4895807557519</v>
      </c>
      <c r="S73" s="7">
        <v>3307.5101589606702</v>
      </c>
      <c r="T73" s="7">
        <v>23.8985525707912</v>
      </c>
      <c r="U73" s="7">
        <v>3323.7359361170202</v>
      </c>
      <c r="V73" s="7">
        <v>16.006646723617902</v>
      </c>
      <c r="W73" s="7">
        <f t="shared" si="5"/>
        <v>0.4881788887027505</v>
      </c>
      <c r="X73" s="39">
        <v>75.246356347870005</v>
      </c>
      <c r="Y73" s="39">
        <v>6.1625314270729099</v>
      </c>
      <c r="Z73" s="39">
        <v>16.161868198084601</v>
      </c>
      <c r="AA73" s="39">
        <v>1.1799409222080299</v>
      </c>
      <c r="AB73" s="39">
        <v>8562.1215472709191</v>
      </c>
      <c r="AC73" s="39">
        <v>764.77600789440703</v>
      </c>
    </row>
    <row r="74" spans="1:29" x14ac:dyDescent="0.25">
      <c r="A74" t="s">
        <v>72</v>
      </c>
      <c r="B74" s="4" t="s">
        <v>55</v>
      </c>
      <c r="C74" s="8">
        <v>341.31898281521399</v>
      </c>
      <c r="D74" s="8">
        <v>124.56562631268299</v>
      </c>
      <c r="E74" s="8">
        <v>197.69771878188001</v>
      </c>
      <c r="F74" s="7">
        <f t="shared" si="4"/>
        <v>0.36495370191619647</v>
      </c>
      <c r="G74" s="27">
        <v>25.416882698725601</v>
      </c>
      <c r="H74" s="27">
        <v>0.34639806710469201</v>
      </c>
      <c r="I74" s="27">
        <v>0.67200982836129497</v>
      </c>
      <c r="J74" s="27">
        <v>6.5906355368914498E-3</v>
      </c>
      <c r="K74" s="27">
        <v>0.80547028187549496</v>
      </c>
      <c r="L74" s="27">
        <v>1.4842817355289299</v>
      </c>
      <c r="M74" s="27">
        <v>1.4736086583527401E-2</v>
      </c>
      <c r="N74" s="27">
        <v>0.27242707381743497</v>
      </c>
      <c r="O74" s="27">
        <v>1.99527713333051E-3</v>
      </c>
      <c r="P74" s="27">
        <v>2.9260969318883698E-2</v>
      </c>
      <c r="Q74" s="7">
        <v>3323.2204144031998</v>
      </c>
      <c r="R74" s="7">
        <v>12.974819198035201</v>
      </c>
      <c r="S74" s="7">
        <v>3311.7423675320101</v>
      </c>
      <c r="T74" s="7">
        <v>25.480143422421801</v>
      </c>
      <c r="U74" s="7">
        <v>3317.5744559904902</v>
      </c>
      <c r="V74" s="7">
        <v>11.5116625507439</v>
      </c>
      <c r="W74" s="7">
        <f t="shared" si="5"/>
        <v>0.17579374738520004</v>
      </c>
      <c r="X74" s="39">
        <v>82.672201543172406</v>
      </c>
      <c r="Y74" s="39">
        <v>10.396386454560201</v>
      </c>
      <c r="Z74" s="39">
        <v>17.847362665464601</v>
      </c>
      <c r="AA74" s="39">
        <v>1.9249199686931</v>
      </c>
      <c r="AB74" s="39">
        <v>9160.65487958427</v>
      </c>
      <c r="AC74" s="39">
        <v>956.66350530602199</v>
      </c>
    </row>
    <row r="75" spans="1:29" x14ac:dyDescent="0.25">
      <c r="A75" t="s">
        <v>73</v>
      </c>
      <c r="B75" s="4" t="s">
        <v>55</v>
      </c>
      <c r="C75" s="8">
        <v>262.23299519408101</v>
      </c>
      <c r="D75" s="8">
        <v>114.96760753260899</v>
      </c>
      <c r="E75" s="8">
        <v>208.76574820778899</v>
      </c>
      <c r="F75" s="7">
        <f t="shared" si="4"/>
        <v>0.43841777975925733</v>
      </c>
      <c r="G75" s="27">
        <v>25.542108256205101</v>
      </c>
      <c r="H75" s="27">
        <v>0.24600217677623601</v>
      </c>
      <c r="I75" s="27">
        <v>0.67437369733586805</v>
      </c>
      <c r="J75" s="27">
        <v>4.51707080854887E-3</v>
      </c>
      <c r="K75" s="27">
        <v>0.60019846256193399</v>
      </c>
      <c r="L75" s="27">
        <v>1.4808419163979401</v>
      </c>
      <c r="M75" s="27">
        <v>9.6848451377403305E-3</v>
      </c>
      <c r="N75" s="27">
        <v>0.27412664999978298</v>
      </c>
      <c r="O75" s="27">
        <v>1.6765228718410099E-3</v>
      </c>
      <c r="P75" s="27">
        <v>0.346012559570681</v>
      </c>
      <c r="Q75" s="7">
        <v>3328.2056550956499</v>
      </c>
      <c r="R75" s="7">
        <v>9.5629437713239902</v>
      </c>
      <c r="S75" s="7">
        <v>3321.2674456855598</v>
      </c>
      <c r="T75" s="7">
        <v>17.347537692449102</v>
      </c>
      <c r="U75" s="7">
        <v>3327.03071917837</v>
      </c>
      <c r="V75" s="7">
        <v>9.5685474590803494</v>
      </c>
      <c r="W75" s="7">
        <f t="shared" si="5"/>
        <v>0.17322573727943658</v>
      </c>
      <c r="X75" s="39">
        <v>82.125581890440699</v>
      </c>
      <c r="Y75" s="39">
        <v>3.88234150067749</v>
      </c>
      <c r="Z75" s="39">
        <v>17.592834881855801</v>
      </c>
      <c r="AA75" s="39">
        <v>0.732589150751777</v>
      </c>
      <c r="AB75" s="39">
        <v>8634.97687329154</v>
      </c>
      <c r="AC75" s="39">
        <v>799.68064724013902</v>
      </c>
    </row>
    <row r="76" spans="1:29" x14ac:dyDescent="0.25">
      <c r="A76" t="s">
        <v>74</v>
      </c>
      <c r="B76" s="4" t="s">
        <v>55</v>
      </c>
      <c r="C76" s="8">
        <v>259.86886827452901</v>
      </c>
      <c r="D76" s="8">
        <v>133.647449693146</v>
      </c>
      <c r="E76" s="8">
        <v>227.01446196537901</v>
      </c>
      <c r="F76" s="7">
        <f t="shared" si="4"/>
        <v>0.51428803527153943</v>
      </c>
      <c r="G76" s="27">
        <v>25.4974007480536</v>
      </c>
      <c r="H76" s="27">
        <v>0.27381528532482402</v>
      </c>
      <c r="I76" s="27">
        <v>0.67122207162416403</v>
      </c>
      <c r="J76" s="27">
        <v>4.7746742282946597E-3</v>
      </c>
      <c r="K76" s="27">
        <v>0.74514413619039099</v>
      </c>
      <c r="L76" s="27">
        <v>1.4876224237642299</v>
      </c>
      <c r="M76" s="27">
        <v>1.08212459832199E-2</v>
      </c>
      <c r="N76" s="27">
        <v>0.274655661819526</v>
      </c>
      <c r="O76" s="27">
        <v>1.5934022744199701E-3</v>
      </c>
      <c r="P76" s="27">
        <v>0.173394586587508</v>
      </c>
      <c r="Q76" s="7">
        <v>3325.0263287912999</v>
      </c>
      <c r="R76" s="7">
        <v>10.5742242010986</v>
      </c>
      <c r="S76" s="7">
        <v>3308.8920162333502</v>
      </c>
      <c r="T76" s="7">
        <v>18.366864181868198</v>
      </c>
      <c r="U76" s="7">
        <v>3330.18768328942</v>
      </c>
      <c r="V76" s="7">
        <v>9.1046882655368204</v>
      </c>
      <c r="W76" s="7">
        <f t="shared" si="5"/>
        <v>0.63947347961585965</v>
      </c>
      <c r="X76" s="39">
        <v>104.84547636954601</v>
      </c>
      <c r="Y76" s="39">
        <v>11.159263008604499</v>
      </c>
      <c r="Z76" s="39">
        <v>22.123285903385</v>
      </c>
      <c r="AA76" s="39">
        <v>2.1634458846887101</v>
      </c>
      <c r="AB76" s="39">
        <v>8559.1701721243899</v>
      </c>
      <c r="AC76" s="39">
        <v>771.45296029752399</v>
      </c>
    </row>
    <row r="77" spans="1:29" x14ac:dyDescent="0.25">
      <c r="A77" t="s">
        <v>75</v>
      </c>
      <c r="B77" s="4" t="s">
        <v>55</v>
      </c>
      <c r="C77" s="8">
        <v>292.24160882760998</v>
      </c>
      <c r="D77" s="8">
        <v>133.49977405217501</v>
      </c>
      <c r="E77" s="8">
        <v>224.23942773278699</v>
      </c>
      <c r="F77" s="7">
        <f t="shared" si="4"/>
        <v>0.45681302737053098</v>
      </c>
      <c r="G77" s="27">
        <v>25.515718560880199</v>
      </c>
      <c r="H77" s="27">
        <v>0.27943000600297302</v>
      </c>
      <c r="I77" s="27">
        <v>0.67210766280440803</v>
      </c>
      <c r="J77" s="27">
        <v>4.8234093085369701E-3</v>
      </c>
      <c r="K77" s="27">
        <v>0.70364764420845205</v>
      </c>
      <c r="L77" s="27">
        <v>1.4865451715131599</v>
      </c>
      <c r="M77" s="27">
        <v>1.08228428588513E-2</v>
      </c>
      <c r="N77" s="27">
        <v>0.27392535005466201</v>
      </c>
      <c r="O77" s="27">
        <v>1.6919563879033901E-3</v>
      </c>
      <c r="P77" s="27">
        <v>0.107200627013799</v>
      </c>
      <c r="Q77" s="7">
        <v>3326.3107224219002</v>
      </c>
      <c r="R77" s="7">
        <v>10.6564032088387</v>
      </c>
      <c r="S77" s="7">
        <v>3312.7333402392801</v>
      </c>
      <c r="T77" s="7">
        <v>18.635777571856298</v>
      </c>
      <c r="U77" s="7">
        <v>3328.5892609125499</v>
      </c>
      <c r="V77" s="7">
        <v>10.102255754502201</v>
      </c>
      <c r="W77" s="7">
        <f t="shared" si="5"/>
        <v>0.47635557980869603</v>
      </c>
      <c r="X77" s="39">
        <v>113.22625569426501</v>
      </c>
      <c r="Y77" s="39">
        <v>7.0211437164542403</v>
      </c>
      <c r="Z77" s="39">
        <v>24.286719726726499</v>
      </c>
      <c r="AA77" s="39">
        <v>1.4870525342484799</v>
      </c>
      <c r="AB77" s="39">
        <v>8698.8205153421004</v>
      </c>
      <c r="AC77" s="39">
        <v>787.65600633331405</v>
      </c>
    </row>
    <row r="78" spans="1:29" s="16" customFormat="1" x14ac:dyDescent="0.25">
      <c r="A78" t="s">
        <v>76</v>
      </c>
      <c r="B78" s="4" t="s">
        <v>55</v>
      </c>
      <c r="C78" s="8">
        <v>242.09439781178801</v>
      </c>
      <c r="D78" s="8">
        <v>97.444808894372997</v>
      </c>
      <c r="E78" s="8">
        <v>170.55451940306</v>
      </c>
      <c r="F78" s="7">
        <f t="shared" si="4"/>
        <v>0.40250749201610908</v>
      </c>
      <c r="G78" s="27">
        <v>25.3441135880093</v>
      </c>
      <c r="H78" s="27">
        <v>0.26936106412668998</v>
      </c>
      <c r="I78" s="27">
        <v>0.67516743035205895</v>
      </c>
      <c r="J78" s="27">
        <v>5.3336983027370598E-3</v>
      </c>
      <c r="K78" s="27">
        <v>0.708670270747083</v>
      </c>
      <c r="L78" s="27">
        <v>1.4821063707358699</v>
      </c>
      <c r="M78" s="27">
        <v>1.18608651896346E-2</v>
      </c>
      <c r="N78" s="27">
        <v>0.27190280618106999</v>
      </c>
      <c r="O78" s="27">
        <v>1.7005697050329E-3</v>
      </c>
      <c r="P78" s="27">
        <v>0.30642604143015201</v>
      </c>
      <c r="Q78" s="7">
        <v>3319.2979898500898</v>
      </c>
      <c r="R78" s="7">
        <v>10.4683339050064</v>
      </c>
      <c r="S78" s="7">
        <v>3323.7522659992801</v>
      </c>
      <c r="T78" s="7">
        <v>20.5515247803439</v>
      </c>
      <c r="U78" s="7">
        <v>3314.18991894892</v>
      </c>
      <c r="V78" s="7">
        <v>9.8080970149042592</v>
      </c>
      <c r="W78" s="7">
        <f t="shared" si="5"/>
        <v>-0.28852743156593252</v>
      </c>
      <c r="X78" s="39">
        <v>74.708681033176305</v>
      </c>
      <c r="Y78" s="39">
        <v>10.6474946580596</v>
      </c>
      <c r="Z78" s="39">
        <v>16.0608251002608</v>
      </c>
      <c r="AA78" s="39">
        <v>2.0659588434934402</v>
      </c>
      <c r="AB78" s="39">
        <v>8746.12230844857</v>
      </c>
      <c r="AC78" s="39">
        <v>767.28852428447499</v>
      </c>
    </row>
    <row r="79" spans="1:29" s="16" customFormat="1" x14ac:dyDescent="0.25">
      <c r="A79" t="s">
        <v>77</v>
      </c>
      <c r="B79" s="4" t="s">
        <v>55</v>
      </c>
      <c r="C79" s="8">
        <v>358.82028816484598</v>
      </c>
      <c r="D79" s="8">
        <v>189.07036706239199</v>
      </c>
      <c r="E79" s="8">
        <v>309.20389679348199</v>
      </c>
      <c r="F79" s="7">
        <f t="shared" si="4"/>
        <v>0.52692217608256031</v>
      </c>
      <c r="G79" s="27">
        <v>25.456091067681999</v>
      </c>
      <c r="H79" s="27">
        <v>0.31622044268640898</v>
      </c>
      <c r="I79" s="27">
        <v>0.66884552310267997</v>
      </c>
      <c r="J79" s="27">
        <v>6.90041965714106E-3</v>
      </c>
      <c r="K79" s="27">
        <v>0.59793990746075698</v>
      </c>
      <c r="L79" s="27">
        <v>1.49387861886194</v>
      </c>
      <c r="M79" s="27">
        <v>1.5337084624553901E-2</v>
      </c>
      <c r="N79" s="27">
        <v>0.27442205004585601</v>
      </c>
      <c r="O79" s="27">
        <v>2.54550793607034E-3</v>
      </c>
      <c r="P79" s="27">
        <v>0.41493832318016599</v>
      </c>
      <c r="Q79" s="7">
        <v>3324.6310829110698</v>
      </c>
      <c r="R79" s="7">
        <v>12.192509645771599</v>
      </c>
      <c r="S79" s="7">
        <v>3300.1925397120799</v>
      </c>
      <c r="T79" s="7">
        <v>26.604873242433801</v>
      </c>
      <c r="U79" s="7">
        <v>3331.49479476127</v>
      </c>
      <c r="V79" s="7">
        <v>15.1873871852611</v>
      </c>
      <c r="W79" s="7">
        <f t="shared" si="5"/>
        <v>0.93958589094638167</v>
      </c>
      <c r="X79" s="39">
        <v>111.052905717166</v>
      </c>
      <c r="Y79" s="39">
        <v>12.145269321559701</v>
      </c>
      <c r="Z79" s="39">
        <v>23.508405025294302</v>
      </c>
      <c r="AA79" s="39">
        <v>2.4199970615797799</v>
      </c>
      <c r="AB79" s="39">
        <v>8452.0954986398992</v>
      </c>
      <c r="AC79" s="39">
        <v>879.06992504032598</v>
      </c>
    </row>
    <row r="80" spans="1:29" x14ac:dyDescent="0.25">
      <c r="A80" t="s">
        <v>78</v>
      </c>
      <c r="B80" s="10" t="s">
        <v>338</v>
      </c>
      <c r="C80" s="8">
        <v>223.097705363941</v>
      </c>
      <c r="D80" s="8">
        <v>117.97784077039201</v>
      </c>
      <c r="E80" s="8">
        <v>194.72050399515899</v>
      </c>
      <c r="F80" s="7">
        <f t="shared" si="4"/>
        <v>0.52881691713473178</v>
      </c>
      <c r="G80" s="27">
        <v>23.397891458118501</v>
      </c>
      <c r="H80" s="27">
        <v>0.47960603127961499</v>
      </c>
      <c r="I80" s="27">
        <v>0.62995989960682697</v>
      </c>
      <c r="J80" s="27">
        <v>8.1772735077545195E-3</v>
      </c>
      <c r="K80" s="27">
        <v>0.59126145236005601</v>
      </c>
      <c r="L80" s="27">
        <v>1.5850565598431401</v>
      </c>
      <c r="M80" s="27">
        <v>1.9881315200415299E-2</v>
      </c>
      <c r="N80" s="27">
        <v>0.26783126637781701</v>
      </c>
      <c r="O80" s="27">
        <v>4.3766857277585296E-3</v>
      </c>
      <c r="P80" s="27">
        <v>0.197323336172917</v>
      </c>
      <c r="Q80" s="7">
        <v>3241.3657471399601</v>
      </c>
      <c r="R80" s="7">
        <v>19.8782361214787</v>
      </c>
      <c r="S80" s="7">
        <v>3148.40704575779</v>
      </c>
      <c r="T80" s="7">
        <v>32.096872194575901</v>
      </c>
      <c r="U80" s="7">
        <v>3289.6911324980601</v>
      </c>
      <c r="V80" s="7">
        <v>25.517360698671901</v>
      </c>
      <c r="W80" s="59">
        <f t="shared" si="5"/>
        <v>4.2947523353958346</v>
      </c>
      <c r="X80" s="39">
        <v>120.85036574266999</v>
      </c>
      <c r="Y80" s="39">
        <v>13.729454801887799</v>
      </c>
      <c r="Z80" s="39">
        <v>25.248199966407199</v>
      </c>
      <c r="AA80" s="39">
        <v>2.5492983020609801</v>
      </c>
      <c r="AB80" s="39">
        <v>8737.4291186958308</v>
      </c>
      <c r="AC80" s="39">
        <v>789.33501350327197</v>
      </c>
    </row>
    <row r="81" spans="1:29" x14ac:dyDescent="0.25">
      <c r="A81" t="s">
        <v>79</v>
      </c>
      <c r="B81" s="10" t="s">
        <v>339</v>
      </c>
      <c r="C81" s="8">
        <v>295.89188297016801</v>
      </c>
      <c r="D81" s="8">
        <v>132.15856915336701</v>
      </c>
      <c r="E81" s="8">
        <v>213.440126714781</v>
      </c>
      <c r="F81" s="7">
        <f t="shared" si="4"/>
        <v>0.44664479412803398</v>
      </c>
      <c r="G81" s="27">
        <v>23.478091532855299</v>
      </c>
      <c r="H81" s="27">
        <v>0.244477113475705</v>
      </c>
      <c r="I81" s="27">
        <v>0.64776351164484403</v>
      </c>
      <c r="J81" s="27">
        <v>4.3212880640942503E-3</v>
      </c>
      <c r="K81" s="27">
        <v>0.64292079287308601</v>
      </c>
      <c r="L81" s="27">
        <v>1.5426639410239</v>
      </c>
      <c r="M81" s="27">
        <v>1.03867337737307E-2</v>
      </c>
      <c r="N81" s="27">
        <v>0.263430524532905</v>
      </c>
      <c r="O81" s="27">
        <v>1.7290127433132901E-3</v>
      </c>
      <c r="P81" s="27">
        <v>0.26474747881376898</v>
      </c>
      <c r="Q81" s="7">
        <v>3245.5670029646899</v>
      </c>
      <c r="R81" s="7">
        <v>10.082712575033201</v>
      </c>
      <c r="S81" s="7">
        <v>3218.0023599748301</v>
      </c>
      <c r="T81" s="7">
        <v>16.918303418533199</v>
      </c>
      <c r="U81" s="7">
        <v>3266.07081064774</v>
      </c>
      <c r="V81" s="7">
        <v>10.3517542132325</v>
      </c>
      <c r="W81" s="59">
        <f t="shared" si="5"/>
        <v>1.4717516385805762</v>
      </c>
      <c r="X81" s="39">
        <v>94.998309216695105</v>
      </c>
      <c r="Y81" s="39">
        <v>14.4761426801625</v>
      </c>
      <c r="Z81" s="39">
        <v>19.966150171151099</v>
      </c>
      <c r="AA81" s="39">
        <v>2.7674384680197801</v>
      </c>
      <c r="AB81" s="39">
        <v>8679.7676128067396</v>
      </c>
      <c r="AC81" s="39">
        <v>787.30647826541804</v>
      </c>
    </row>
    <row r="82" spans="1:29" x14ac:dyDescent="0.25">
      <c r="A82" t="s">
        <v>80</v>
      </c>
      <c r="B82" s="10" t="s">
        <v>339</v>
      </c>
      <c r="C82" s="33">
        <v>256.46501161318997</v>
      </c>
      <c r="D82" s="33">
        <v>127.720146546962</v>
      </c>
      <c r="E82" s="8">
        <v>224.93303686654099</v>
      </c>
      <c r="F82" s="17">
        <f t="shared" si="4"/>
        <v>0.49800222550276857</v>
      </c>
      <c r="G82" s="27">
        <v>26.100915530706001</v>
      </c>
      <c r="H82" s="27">
        <v>0.27391048573987198</v>
      </c>
      <c r="I82" s="27">
        <v>0.68782622981597996</v>
      </c>
      <c r="J82" s="27">
        <v>4.7938672931886897E-3</v>
      </c>
      <c r="K82" s="27">
        <v>0.70058977766379305</v>
      </c>
      <c r="L82" s="27">
        <v>1.4515713690410299</v>
      </c>
      <c r="M82" s="27">
        <v>1.02763769234118E-2</v>
      </c>
      <c r="N82" s="27">
        <v>0.27447170593368603</v>
      </c>
      <c r="O82" s="27">
        <v>1.68660068057539E-3</v>
      </c>
      <c r="P82" s="27">
        <v>6.82346192640437E-2</v>
      </c>
      <c r="Q82" s="7">
        <v>3348.1815040209799</v>
      </c>
      <c r="R82" s="7">
        <v>10.374395664122099</v>
      </c>
      <c r="S82" s="7">
        <v>3374.5793912241502</v>
      </c>
      <c r="T82" s="7">
        <v>18.619239646866301</v>
      </c>
      <c r="U82" s="7">
        <v>3330.1558441450702</v>
      </c>
      <c r="V82" s="7">
        <v>9.3977009448429296</v>
      </c>
      <c r="W82" s="59">
        <f t="shared" si="5"/>
        <v>-1.3339780225956499</v>
      </c>
      <c r="X82" s="39">
        <v>120.313455021321</v>
      </c>
      <c r="Y82" s="39">
        <v>12.3963530328937</v>
      </c>
      <c r="Z82" s="39">
        <v>25.397886397576698</v>
      </c>
      <c r="AA82" s="39">
        <v>2.3841843556961102</v>
      </c>
      <c r="AB82" s="39">
        <v>9117.3051935840103</v>
      </c>
      <c r="AC82" s="39">
        <v>876.96198726089096</v>
      </c>
    </row>
    <row r="83" spans="1:29" s="12" customFormat="1" x14ac:dyDescent="0.25">
      <c r="A83" s="18" t="s">
        <v>81</v>
      </c>
      <c r="B83" s="19" t="s">
        <v>163</v>
      </c>
      <c r="C83" s="33">
        <v>1160.8909004730299</v>
      </c>
      <c r="D83" s="33">
        <v>304.90717230111898</v>
      </c>
      <c r="E83" s="9">
        <v>487.30520667942301</v>
      </c>
      <c r="F83" s="17">
        <f t="shared" si="4"/>
        <v>0.26264929131314407</v>
      </c>
      <c r="G83" s="30">
        <v>26.576579367631901</v>
      </c>
      <c r="H83" s="30">
        <v>0.32052819233097701</v>
      </c>
      <c r="I83" s="30">
        <v>0.661237545831452</v>
      </c>
      <c r="J83" s="30">
        <v>6.85613568726238E-3</v>
      </c>
      <c r="K83" s="30">
        <v>0.474886975621792</v>
      </c>
      <c r="L83" s="30">
        <v>1.50811136551199</v>
      </c>
      <c r="M83" s="30">
        <v>1.5893254207045501E-2</v>
      </c>
      <c r="N83" s="30">
        <v>0.29149056158532699</v>
      </c>
      <c r="O83" s="30">
        <v>2.8723739740556999E-3</v>
      </c>
      <c r="P83" s="30">
        <v>0.55663461483224597</v>
      </c>
      <c r="Q83" s="20">
        <v>3367.4115362182101</v>
      </c>
      <c r="R83" s="20">
        <v>11.8162467768855</v>
      </c>
      <c r="S83" s="20">
        <v>3271.34033430111</v>
      </c>
      <c r="T83" s="20">
        <v>26.679245720313698</v>
      </c>
      <c r="U83" s="20">
        <v>3423.93972570912</v>
      </c>
      <c r="V83" s="20">
        <v>15.2362153058834</v>
      </c>
      <c r="W83" s="7">
        <f t="shared" si="5"/>
        <v>4.4568363824338597</v>
      </c>
      <c r="X83" s="39">
        <v>503.32723528959002</v>
      </c>
      <c r="Y83" s="39">
        <v>55.350737407664603</v>
      </c>
      <c r="Z83" s="39">
        <v>94.074994459593995</v>
      </c>
      <c r="AA83" s="39">
        <v>9.37768201432905</v>
      </c>
      <c r="AB83" s="39">
        <v>12742.105212496001</v>
      </c>
      <c r="AC83" s="39">
        <v>1285.7647329128299</v>
      </c>
    </row>
    <row r="84" spans="1:29" x14ac:dyDescent="0.25">
      <c r="A84" s="18" t="s">
        <v>82</v>
      </c>
      <c r="B84" s="19" t="s">
        <v>182</v>
      </c>
      <c r="C84" s="33">
        <v>795.940060231026</v>
      </c>
      <c r="D84" s="33">
        <v>70.758941071765605</v>
      </c>
      <c r="E84" s="9">
        <v>116.626435163159</v>
      </c>
      <c r="F84" s="17">
        <f t="shared" si="4"/>
        <v>8.8899836315849509E-2</v>
      </c>
      <c r="G84" s="30">
        <v>27.073422301411</v>
      </c>
      <c r="H84" s="30">
        <v>0.275344013239257</v>
      </c>
      <c r="I84" s="30">
        <v>0.680071402806535</v>
      </c>
      <c r="J84" s="30">
        <v>4.2852928217475099E-3</v>
      </c>
      <c r="K84" s="30">
        <v>0.24471671009964399</v>
      </c>
      <c r="L84" s="30">
        <v>1.46673461702248</v>
      </c>
      <c r="M84" s="30">
        <v>9.3707065023676192E-3</v>
      </c>
      <c r="N84" s="30">
        <v>0.28806695290990603</v>
      </c>
      <c r="O84" s="30">
        <v>1.9404126156293E-3</v>
      </c>
      <c r="P84" s="30">
        <v>0.58937688923696996</v>
      </c>
      <c r="Q84" s="20">
        <v>3385.1388494519701</v>
      </c>
      <c r="R84" s="20">
        <v>9.9033573091306106</v>
      </c>
      <c r="S84" s="20">
        <v>3343.9764386965498</v>
      </c>
      <c r="T84" s="20">
        <v>16.478872224663601</v>
      </c>
      <c r="U84" s="20">
        <v>3405.2775392109502</v>
      </c>
      <c r="V84" s="20">
        <v>10.462644254880701</v>
      </c>
      <c r="W84" s="7">
        <f t="shared" si="5"/>
        <v>1.8001792749205547</v>
      </c>
      <c r="X84" s="39">
        <v>312.82939484112302</v>
      </c>
      <c r="Y84" s="39">
        <v>25.116635360622301</v>
      </c>
      <c r="Z84" s="39">
        <v>60.303532142506398</v>
      </c>
      <c r="AA84" s="39">
        <v>4.4875953431994198</v>
      </c>
      <c r="AB84" s="39">
        <v>15868.2499149346</v>
      </c>
      <c r="AC84" s="39">
        <v>1529.38533238984</v>
      </c>
    </row>
    <row r="85" spans="1:29" x14ac:dyDescent="0.25">
      <c r="C85" s="8"/>
      <c r="D85" s="8"/>
      <c r="E85" s="8"/>
      <c r="F85" s="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7"/>
      <c r="R85" s="7"/>
      <c r="S85" s="7"/>
      <c r="T85" s="7"/>
      <c r="U85" s="7"/>
      <c r="V85" s="7"/>
      <c r="W85" s="7"/>
      <c r="X85" s="39"/>
      <c r="Y85" s="39"/>
      <c r="Z85" s="39"/>
      <c r="AA85" s="39"/>
      <c r="AB85" s="39"/>
      <c r="AC85" s="39"/>
    </row>
    <row r="86" spans="1:29" s="1" customFormat="1" x14ac:dyDescent="0.25">
      <c r="A86" s="1" t="s">
        <v>191</v>
      </c>
      <c r="B86" s="2"/>
      <c r="C86" s="3"/>
      <c r="D86" s="3"/>
      <c r="E86" s="3"/>
      <c r="F86" s="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11"/>
      <c r="R86" s="11"/>
      <c r="S86" s="11"/>
      <c r="T86" s="11"/>
      <c r="U86" s="11"/>
      <c r="V86" s="11"/>
      <c r="W86" s="7"/>
      <c r="X86" s="37"/>
      <c r="Y86" s="37"/>
      <c r="Z86" s="37"/>
      <c r="AA86" s="37"/>
      <c r="AB86" s="37"/>
      <c r="AC86" s="37"/>
    </row>
    <row r="87" spans="1:29" x14ac:dyDescent="0.25">
      <c r="A87" t="s">
        <v>83</v>
      </c>
      <c r="C87" s="8">
        <v>415.38605927831998</v>
      </c>
      <c r="D87" s="8">
        <v>300.279065357881</v>
      </c>
      <c r="E87" s="8">
        <v>137.54264461492801</v>
      </c>
      <c r="F87" s="7">
        <f t="shared" ref="F87:F125" si="6">D87/C87</f>
        <v>0.72289153343176071</v>
      </c>
      <c r="G87" s="27">
        <v>24.495700799000002</v>
      </c>
      <c r="H87" s="27">
        <v>0.67199263832363598</v>
      </c>
      <c r="I87" s="27">
        <v>0.65658072166091097</v>
      </c>
      <c r="J87" s="27">
        <v>1.8339230934491298E-2</v>
      </c>
      <c r="K87" s="27">
        <v>0.87194753507067202</v>
      </c>
      <c r="L87" s="27">
        <v>1.5285889227580201</v>
      </c>
      <c r="M87" s="27">
        <v>4.3129510871054599E-2</v>
      </c>
      <c r="N87" s="27">
        <v>0.27110624290041002</v>
      </c>
      <c r="O87" s="27">
        <v>3.7187747145962101E-3</v>
      </c>
      <c r="P87" s="27">
        <v>0.33628297632148402</v>
      </c>
      <c r="Q87" s="7">
        <v>3286.65808387991</v>
      </c>
      <c r="R87" s="7">
        <v>26.6641388766433</v>
      </c>
      <c r="S87" s="7">
        <v>3251.8875426557402</v>
      </c>
      <c r="T87" s="7">
        <v>71.4095656301796</v>
      </c>
      <c r="U87" s="7">
        <v>3310.9058749394299</v>
      </c>
      <c r="V87" s="7">
        <v>21.4650727640478</v>
      </c>
      <c r="W87" s="7">
        <f t="shared" si="5"/>
        <v>1.7825433435122773</v>
      </c>
      <c r="X87" s="39">
        <v>679.78513152936796</v>
      </c>
      <c r="Y87" s="39">
        <v>58.188173455649903</v>
      </c>
      <c r="Z87" s="39">
        <v>113.456152269046</v>
      </c>
      <c r="AA87" s="39">
        <v>9.7887909197665799</v>
      </c>
      <c r="AB87" s="39">
        <v>13106.586730552301</v>
      </c>
      <c r="AC87" s="39">
        <v>1303.8595490032999</v>
      </c>
    </row>
    <row r="88" spans="1:29" x14ac:dyDescent="0.25">
      <c r="A88" t="s">
        <v>84</v>
      </c>
      <c r="C88" s="8">
        <v>229.92293684227801</v>
      </c>
      <c r="D88" s="8">
        <v>33.530506925016297</v>
      </c>
      <c r="E88" s="8">
        <v>31.421159415457399</v>
      </c>
      <c r="F88" s="7">
        <f t="shared" si="6"/>
        <v>0.14583367534147965</v>
      </c>
      <c r="G88" s="27">
        <v>24.758650244497701</v>
      </c>
      <c r="H88" s="27">
        <v>0.46186681013821501</v>
      </c>
      <c r="I88" s="27">
        <v>0.66414934436850703</v>
      </c>
      <c r="J88" s="27">
        <v>8.8697112815692893E-3</v>
      </c>
      <c r="K88" s="27">
        <v>0.59032094492198195</v>
      </c>
      <c r="L88" s="27">
        <v>1.50499139856452</v>
      </c>
      <c r="M88" s="27">
        <v>1.8743757694387402E-2</v>
      </c>
      <c r="N88" s="27">
        <v>0.26990536962676698</v>
      </c>
      <c r="O88" s="27">
        <v>3.8850398353413398E-3</v>
      </c>
      <c r="P88" s="27">
        <v>0.18974242334042701</v>
      </c>
      <c r="Q88" s="7">
        <v>3296.5892323943199</v>
      </c>
      <c r="R88" s="7">
        <v>18.219332522257201</v>
      </c>
      <c r="S88" s="7">
        <v>3281.8964505904501</v>
      </c>
      <c r="T88" s="7">
        <v>34.409148493543803</v>
      </c>
      <c r="U88" s="7">
        <v>3302.0988645366201</v>
      </c>
      <c r="V88" s="7">
        <v>22.487104395132398</v>
      </c>
      <c r="W88" s="7">
        <f t="shared" si="5"/>
        <v>0.61180524190650454</v>
      </c>
      <c r="X88" s="39">
        <v>694.21683300660698</v>
      </c>
      <c r="Y88" s="39">
        <v>69.104838275049005</v>
      </c>
      <c r="Z88" s="39">
        <v>124.141641420018</v>
      </c>
      <c r="AA88" s="39">
        <v>11.3505626458997</v>
      </c>
      <c r="AB88" s="39">
        <v>16469.701746642801</v>
      </c>
      <c r="AC88" s="39">
        <v>1597.6129381210601</v>
      </c>
    </row>
    <row r="89" spans="1:29" x14ac:dyDescent="0.25">
      <c r="A89" t="s">
        <v>85</v>
      </c>
      <c r="C89" s="8">
        <v>175.38947945698001</v>
      </c>
      <c r="D89" s="8">
        <v>35.749612340901002</v>
      </c>
      <c r="E89" s="8">
        <v>69.299180353553794</v>
      </c>
      <c r="F89" s="7">
        <f t="shared" si="6"/>
        <v>0.20382985599583675</v>
      </c>
      <c r="G89" s="27">
        <v>24.434446356603001</v>
      </c>
      <c r="H89" s="27">
        <v>0.46726591771371101</v>
      </c>
      <c r="I89" s="27">
        <v>0.65937720088110796</v>
      </c>
      <c r="J89" s="27">
        <v>1.1630984914034701E-2</v>
      </c>
      <c r="K89" s="27">
        <v>0.75875087429821997</v>
      </c>
      <c r="L89" s="27">
        <v>1.52409669945144</v>
      </c>
      <c r="M89" s="27">
        <v>2.7658262292389602E-2</v>
      </c>
      <c r="N89" s="27">
        <v>0.27008828758224701</v>
      </c>
      <c r="O89" s="27">
        <v>3.34527167006634E-3</v>
      </c>
      <c r="P89" s="27">
        <v>0.29872805102507299</v>
      </c>
      <c r="Q89" s="7">
        <v>3283.3416169683301</v>
      </c>
      <c r="R89" s="7">
        <v>18.644885099027402</v>
      </c>
      <c r="S89" s="7">
        <v>3262.1121991063701</v>
      </c>
      <c r="T89" s="7">
        <v>45.345848876070299</v>
      </c>
      <c r="U89" s="7">
        <v>3303.6068423544398</v>
      </c>
      <c r="V89" s="7">
        <v>19.4375726141112</v>
      </c>
      <c r="W89" s="7">
        <f t="shared" si="5"/>
        <v>1.2560406013234049</v>
      </c>
      <c r="X89" s="39">
        <v>875.67989929345799</v>
      </c>
      <c r="Y89" s="39">
        <v>126.26514858647499</v>
      </c>
      <c r="Z89" s="39">
        <v>146.99731752882599</v>
      </c>
      <c r="AA89" s="39">
        <v>19.6436254267762</v>
      </c>
      <c r="AB89" s="39">
        <v>12220.365308396</v>
      </c>
      <c r="AC89" s="39">
        <v>1175.6521188385</v>
      </c>
    </row>
    <row r="90" spans="1:29" x14ac:dyDescent="0.25">
      <c r="A90" t="s">
        <v>86</v>
      </c>
      <c r="C90" s="8">
        <v>215.269023920541</v>
      </c>
      <c r="D90" s="8">
        <v>74.867087411456396</v>
      </c>
      <c r="E90" s="8">
        <v>135.52495327253399</v>
      </c>
      <c r="F90" s="7">
        <f t="shared" si="6"/>
        <v>0.34778383832450949</v>
      </c>
      <c r="G90" s="27">
        <v>24.817908961473801</v>
      </c>
      <c r="H90" s="27">
        <v>0.53865079651508696</v>
      </c>
      <c r="I90" s="27">
        <v>0.66490607142124303</v>
      </c>
      <c r="J90" s="27">
        <v>1.0347777916378101E-2</v>
      </c>
      <c r="K90" s="27">
        <v>0.64894225214428503</v>
      </c>
      <c r="L90" s="27">
        <v>1.50909613168449</v>
      </c>
      <c r="M90" s="27">
        <v>2.3448849609790001E-2</v>
      </c>
      <c r="N90" s="27">
        <v>0.27034198674420301</v>
      </c>
      <c r="O90" s="27">
        <v>4.3093752294559098E-3</v>
      </c>
      <c r="P90" s="27">
        <v>0.11566554801040101</v>
      </c>
      <c r="Q90" s="7">
        <v>3297.9321777394498</v>
      </c>
      <c r="R90" s="7">
        <v>21.118026923540398</v>
      </c>
      <c r="S90" s="7">
        <v>3284.2556082184601</v>
      </c>
      <c r="T90" s="7">
        <v>39.987159688457503</v>
      </c>
      <c r="U90" s="7">
        <v>3303.8272092823499</v>
      </c>
      <c r="V90" s="7">
        <v>25.098171650888901</v>
      </c>
      <c r="W90" s="7">
        <f t="shared" si="5"/>
        <v>0.59239178758809796</v>
      </c>
      <c r="X90" s="39">
        <v>1356.65670583016</v>
      </c>
      <c r="Y90" s="39">
        <v>79.875032296271797</v>
      </c>
      <c r="Z90" s="39">
        <v>224.66740974673701</v>
      </c>
      <c r="AA90" s="39">
        <v>12.550193002108299</v>
      </c>
      <c r="AB90" s="39">
        <v>14161.8689559659</v>
      </c>
      <c r="AC90" s="39">
        <v>1144.19674054751</v>
      </c>
    </row>
    <row r="91" spans="1:29" x14ac:dyDescent="0.25">
      <c r="A91" t="s">
        <v>87</v>
      </c>
      <c r="C91" s="8">
        <v>173.91086833891299</v>
      </c>
      <c r="D91" s="8">
        <v>31.184863560189601</v>
      </c>
      <c r="E91" s="8">
        <v>52.758109002089299</v>
      </c>
      <c r="F91" s="7">
        <f t="shared" si="6"/>
        <v>0.17931520817558882</v>
      </c>
      <c r="G91" s="27">
        <v>24.585426482172998</v>
      </c>
      <c r="H91" s="27">
        <v>0.59294579267855896</v>
      </c>
      <c r="I91" s="27">
        <v>0.66728872211186796</v>
      </c>
      <c r="J91" s="27">
        <v>1.11296185199739E-2</v>
      </c>
      <c r="K91" s="27">
        <v>0.600650088711985</v>
      </c>
      <c r="L91" s="27">
        <v>1.50052578535176</v>
      </c>
      <c r="M91" s="27">
        <v>2.4330989835825299E-2</v>
      </c>
      <c r="N91" s="27">
        <v>0.26992442049198401</v>
      </c>
      <c r="O91" s="27">
        <v>5.6677315790657204E-3</v>
      </c>
      <c r="P91" s="27">
        <v>0.47233213968850202</v>
      </c>
      <c r="Q91" s="7">
        <v>3290.24255317179</v>
      </c>
      <c r="R91" s="7">
        <v>23.437972310633299</v>
      </c>
      <c r="S91" s="7">
        <v>3294.4756182421702</v>
      </c>
      <c r="T91" s="7">
        <v>42.7337580591145</v>
      </c>
      <c r="U91" s="7">
        <v>3302.36836629971</v>
      </c>
      <c r="V91" s="7">
        <v>32.876239088698902</v>
      </c>
      <c r="W91" s="7">
        <f t="shared" si="5"/>
        <v>0.23900265452165836</v>
      </c>
      <c r="X91" s="39">
        <v>849.49260284940794</v>
      </c>
      <c r="Y91" s="39">
        <v>61.959451825017602</v>
      </c>
      <c r="Z91" s="39">
        <v>144.35243951384001</v>
      </c>
      <c r="AA91" s="39">
        <v>9.64680485253092</v>
      </c>
      <c r="AB91" s="39">
        <v>12477.4433235089</v>
      </c>
      <c r="AC91" s="39">
        <v>1145.54459954814</v>
      </c>
    </row>
    <row r="92" spans="1:29" x14ac:dyDescent="0.25">
      <c r="A92" t="s">
        <v>88</v>
      </c>
      <c r="C92" s="8">
        <v>533.60015198878398</v>
      </c>
      <c r="D92" s="8">
        <v>121.469394420681</v>
      </c>
      <c r="E92" s="8">
        <v>87.442888174561503</v>
      </c>
      <c r="F92" s="7">
        <f t="shared" si="6"/>
        <v>0.22764122905128825</v>
      </c>
      <c r="G92" s="27">
        <v>23.8008096968539</v>
      </c>
      <c r="H92" s="27">
        <v>0.35269362427234602</v>
      </c>
      <c r="I92" s="27">
        <v>0.64837580029434305</v>
      </c>
      <c r="J92" s="27">
        <v>8.0615183541028704E-3</v>
      </c>
      <c r="K92" s="27">
        <v>0.63725005783028799</v>
      </c>
      <c r="L92" s="27">
        <v>1.54415172087305</v>
      </c>
      <c r="M92" s="27">
        <v>1.94462910569277E-2</v>
      </c>
      <c r="N92" s="27">
        <v>0.266777287636841</v>
      </c>
      <c r="O92" s="27">
        <v>2.9843359295139999E-3</v>
      </c>
      <c r="P92" s="27">
        <v>0.349136046184502</v>
      </c>
      <c r="Q92" s="7">
        <v>3259.3510151888599</v>
      </c>
      <c r="R92" s="7">
        <v>14.4030796109904</v>
      </c>
      <c r="S92" s="7">
        <v>3221.0252199093602</v>
      </c>
      <c r="T92" s="7">
        <v>31.5906953549481</v>
      </c>
      <c r="U92" s="7">
        <v>3285.3095269381502</v>
      </c>
      <c r="V92" s="7">
        <v>17.344627234010701</v>
      </c>
      <c r="W92" s="7">
        <f t="shared" si="5"/>
        <v>1.9567199529202939</v>
      </c>
      <c r="X92" s="39">
        <v>2157.2384863523698</v>
      </c>
      <c r="Y92" s="39">
        <v>138.79170367101699</v>
      </c>
      <c r="Z92" s="39">
        <v>369.90593826997798</v>
      </c>
      <c r="AA92" s="39">
        <v>20.816639610920198</v>
      </c>
      <c r="AB92" s="39">
        <v>19515.582060473</v>
      </c>
      <c r="AC92" s="39">
        <v>1351.70997338802</v>
      </c>
    </row>
    <row r="93" spans="1:29" x14ac:dyDescent="0.25">
      <c r="A93" t="s">
        <v>89</v>
      </c>
      <c r="C93" s="8">
        <v>379.125291405224</v>
      </c>
      <c r="D93" s="8">
        <v>67.347255204463494</v>
      </c>
      <c r="E93" s="8">
        <v>108.331025941191</v>
      </c>
      <c r="F93" s="7">
        <f t="shared" si="6"/>
        <v>0.17763851879900067</v>
      </c>
      <c r="G93" s="27">
        <v>24.6796910213078</v>
      </c>
      <c r="H93" s="27">
        <v>0.36913278858088699</v>
      </c>
      <c r="I93" s="27">
        <v>0.66519753973073004</v>
      </c>
      <c r="J93" s="27">
        <v>7.47457800938333E-3</v>
      </c>
      <c r="K93" s="27">
        <v>0.59557304194017602</v>
      </c>
      <c r="L93" s="27">
        <v>1.5051722282812201</v>
      </c>
      <c r="M93" s="27">
        <v>1.70111461900096E-2</v>
      </c>
      <c r="N93" s="27">
        <v>0.268681199198605</v>
      </c>
      <c r="O93" s="27">
        <v>2.8273575299699902E-3</v>
      </c>
      <c r="P93" s="27">
        <v>0.25465433217538702</v>
      </c>
      <c r="Q93" s="7">
        <v>3294.3846438793898</v>
      </c>
      <c r="R93" s="7">
        <v>14.720363249918201</v>
      </c>
      <c r="S93" s="7">
        <v>3286.3987702794202</v>
      </c>
      <c r="T93" s="7">
        <v>28.953779413211102</v>
      </c>
      <c r="U93" s="7">
        <v>3299.85208425684</v>
      </c>
      <c r="V93" s="7">
        <v>17.9618021178029</v>
      </c>
      <c r="W93" s="7">
        <f t="shared" si="5"/>
        <v>0.40769445520312253</v>
      </c>
      <c r="X93" s="39">
        <v>543.43813683226904</v>
      </c>
      <c r="Y93" s="39">
        <v>118.88111721319</v>
      </c>
      <c r="Z93" s="39">
        <v>97.144215432054594</v>
      </c>
      <c r="AA93" s="39">
        <v>21.394118278019501</v>
      </c>
      <c r="AB93" s="39">
        <v>13426.778537498099</v>
      </c>
      <c r="AC93" s="39">
        <v>1065.52232870174</v>
      </c>
    </row>
    <row r="94" spans="1:29" x14ac:dyDescent="0.25">
      <c r="A94" t="s">
        <v>90</v>
      </c>
      <c r="C94" s="8">
        <v>834.24807928719804</v>
      </c>
      <c r="D94" s="8">
        <v>169.75703017688099</v>
      </c>
      <c r="E94" s="8">
        <v>232.85002393354</v>
      </c>
      <c r="F94" s="7">
        <f t="shared" si="6"/>
        <v>0.20348507163711488</v>
      </c>
      <c r="G94" s="27">
        <v>23.9509369153349</v>
      </c>
      <c r="H94" s="27">
        <v>0.43266408239585002</v>
      </c>
      <c r="I94" s="27">
        <v>0.65507508388554603</v>
      </c>
      <c r="J94" s="27">
        <v>7.9007033346755393E-3</v>
      </c>
      <c r="K94" s="27">
        <v>0.63837054302135898</v>
      </c>
      <c r="L94" s="27">
        <v>1.5271928751011199</v>
      </c>
      <c r="M94" s="27">
        <v>1.84851184937809E-2</v>
      </c>
      <c r="N94" s="27">
        <v>0.26547248474701601</v>
      </c>
      <c r="O94" s="27">
        <v>3.5052678555101899E-3</v>
      </c>
      <c r="P94" s="27">
        <v>8.3934738463939104E-2</v>
      </c>
      <c r="Q94" s="7">
        <v>3265.4409986619198</v>
      </c>
      <c r="R94" s="7">
        <v>17.697442559229799</v>
      </c>
      <c r="S94" s="7">
        <v>3247.4879254677098</v>
      </c>
      <c r="T94" s="7">
        <v>30.7889088925583</v>
      </c>
      <c r="U94" s="7">
        <v>3277.7043070827299</v>
      </c>
      <c r="V94" s="7">
        <v>20.629687749340199</v>
      </c>
      <c r="W94" s="7">
        <f t="shared" si="5"/>
        <v>0.92187637395252375</v>
      </c>
      <c r="X94" s="39">
        <v>752.81665939835796</v>
      </c>
      <c r="Y94" s="39">
        <v>98.742619721417199</v>
      </c>
      <c r="Z94" s="39">
        <v>132.53247628342399</v>
      </c>
      <c r="AA94" s="39">
        <v>16.6715979339108</v>
      </c>
      <c r="AB94" s="39">
        <v>8653.1857635737306</v>
      </c>
      <c r="AC94" s="39">
        <v>422.61199736767099</v>
      </c>
    </row>
    <row r="95" spans="1:29" x14ac:dyDescent="0.25">
      <c r="A95" t="s">
        <v>91</v>
      </c>
      <c r="C95" s="8">
        <v>240.0319680591</v>
      </c>
      <c r="D95" s="8">
        <v>96.139164472370695</v>
      </c>
      <c r="E95" s="8">
        <v>147.04325139432601</v>
      </c>
      <c r="F95" s="7">
        <f t="shared" si="6"/>
        <v>0.4005265017395499</v>
      </c>
      <c r="G95" s="27">
        <v>24.965509364222498</v>
      </c>
      <c r="H95" s="27">
        <v>0.308351739552708</v>
      </c>
      <c r="I95" s="27">
        <v>0.67037135939147396</v>
      </c>
      <c r="J95" s="27">
        <v>6.3988901710601504E-3</v>
      </c>
      <c r="K95" s="27">
        <v>0.70034747253349205</v>
      </c>
      <c r="L95" s="27">
        <v>1.49516142390267</v>
      </c>
      <c r="M95" s="27">
        <v>1.41716102862935E-2</v>
      </c>
      <c r="N95" s="27">
        <v>0.27040812094279398</v>
      </c>
      <c r="O95" s="27">
        <v>2.2601011617501398E-3</v>
      </c>
      <c r="P95" s="27">
        <v>0.27407391684508697</v>
      </c>
      <c r="Q95" s="7">
        <v>3306.5716593683001</v>
      </c>
      <c r="R95" s="7">
        <v>12.3272690405382</v>
      </c>
      <c r="S95" s="7">
        <v>3305.7741545540398</v>
      </c>
      <c r="T95" s="7">
        <v>24.641453730315799</v>
      </c>
      <c r="U95" s="7">
        <v>3307.3961903587001</v>
      </c>
      <c r="V95" s="7">
        <v>13.3537344539271</v>
      </c>
      <c r="W95" s="7">
        <f t="shared" si="5"/>
        <v>4.9042682258282344E-2</v>
      </c>
      <c r="X95" s="39">
        <v>791.78664161185804</v>
      </c>
      <c r="Y95" s="39">
        <v>84.389097249773201</v>
      </c>
      <c r="Z95" s="39">
        <v>133.606381523604</v>
      </c>
      <c r="AA95" s="39">
        <v>13.561005882478</v>
      </c>
      <c r="AB95" s="39">
        <v>11683.894779058301</v>
      </c>
      <c r="AC95" s="39">
        <v>1220.47713443004</v>
      </c>
    </row>
    <row r="96" spans="1:29" x14ac:dyDescent="0.25">
      <c r="A96" t="s">
        <v>92</v>
      </c>
      <c r="C96" s="8">
        <v>317.492028778541</v>
      </c>
      <c r="D96" s="8">
        <v>95.758223477421396</v>
      </c>
      <c r="E96" s="8">
        <v>168.386744654739</v>
      </c>
      <c r="F96" s="7">
        <f t="shared" si="6"/>
        <v>0.30160827610640661</v>
      </c>
      <c r="G96" s="27">
        <v>24.7833686606638</v>
      </c>
      <c r="H96" s="27">
        <v>0.41584585468846702</v>
      </c>
      <c r="I96" s="27">
        <v>0.66194284633630496</v>
      </c>
      <c r="J96" s="27">
        <v>9.0173445001376501E-3</v>
      </c>
      <c r="K96" s="27">
        <v>0.63478844275956203</v>
      </c>
      <c r="L96" s="27">
        <v>1.51311905402298</v>
      </c>
      <c r="M96" s="27">
        <v>2.09082989841816E-2</v>
      </c>
      <c r="N96" s="27">
        <v>0.27167110045001702</v>
      </c>
      <c r="O96" s="27">
        <v>3.38680959781207E-3</v>
      </c>
      <c r="P96" s="27">
        <v>0.30652211468288398</v>
      </c>
      <c r="Q96" s="7">
        <v>3298.2990456700099</v>
      </c>
      <c r="R96" s="7">
        <v>16.739784012704</v>
      </c>
      <c r="S96" s="7">
        <v>3273.5550137754999</v>
      </c>
      <c r="T96" s="7">
        <v>35.045328968006601</v>
      </c>
      <c r="U96" s="7">
        <v>3313.3116429132701</v>
      </c>
      <c r="V96" s="7">
        <v>19.940556436975399</v>
      </c>
      <c r="W96" s="7">
        <f t="shared" si="5"/>
        <v>1.1999061187861537</v>
      </c>
      <c r="X96" s="39">
        <v>710.369113493079</v>
      </c>
      <c r="Y96" s="39">
        <v>30.756437134989</v>
      </c>
      <c r="Z96" s="39">
        <v>118.812985557983</v>
      </c>
      <c r="AA96" s="39">
        <v>4.6984065219293898</v>
      </c>
      <c r="AB96" s="39">
        <v>11636.505086700899</v>
      </c>
      <c r="AC96" s="39">
        <v>1119.98672732508</v>
      </c>
    </row>
    <row r="97" spans="1:29" x14ac:dyDescent="0.25">
      <c r="A97" t="s">
        <v>93</v>
      </c>
      <c r="C97" s="8">
        <v>358.51810665357101</v>
      </c>
      <c r="D97" s="8">
        <v>196.48245129748699</v>
      </c>
      <c r="E97" s="8">
        <v>109.052549238955</v>
      </c>
      <c r="F97" s="7">
        <f t="shared" si="6"/>
        <v>0.54804052473518194</v>
      </c>
      <c r="G97" s="27">
        <v>24.8244259155199</v>
      </c>
      <c r="H97" s="27">
        <v>0.30375776647439001</v>
      </c>
      <c r="I97" s="27">
        <v>0.67077681639277897</v>
      </c>
      <c r="J97" s="27">
        <v>6.0903481789912296E-3</v>
      </c>
      <c r="K97" s="27">
        <v>0.50037050300130603</v>
      </c>
      <c r="L97" s="27">
        <v>1.4925764786162401</v>
      </c>
      <c r="M97" s="27">
        <v>1.37220322928181E-2</v>
      </c>
      <c r="N97" s="27">
        <v>0.26880908307919299</v>
      </c>
      <c r="O97" s="27">
        <v>2.63332039681874E-3</v>
      </c>
      <c r="P97" s="27">
        <v>0.33868918442069801</v>
      </c>
      <c r="Q97" s="7">
        <v>3300.1357494192398</v>
      </c>
      <c r="R97" s="7">
        <v>11.963509407770401</v>
      </c>
      <c r="S97" s="7">
        <v>3307.9053569347798</v>
      </c>
      <c r="T97" s="7">
        <v>23.543269011962401</v>
      </c>
      <c r="U97" s="7">
        <v>3298.8782834516601</v>
      </c>
      <c r="V97" s="7">
        <v>16.252293320404501</v>
      </c>
      <c r="W97" s="7">
        <f t="shared" si="5"/>
        <v>-0.27364069563895477</v>
      </c>
      <c r="X97" s="39">
        <v>1160.6552053190201</v>
      </c>
      <c r="Y97" s="39">
        <v>141.214391525775</v>
      </c>
      <c r="Z97" s="39">
        <v>198.033170180241</v>
      </c>
      <c r="AA97" s="39">
        <v>23.569049675266498</v>
      </c>
      <c r="AB97" s="39">
        <v>14096.783222895299</v>
      </c>
      <c r="AC97" s="39">
        <v>1268.3465013119301</v>
      </c>
    </row>
    <row r="98" spans="1:29" x14ac:dyDescent="0.25">
      <c r="A98" t="s">
        <v>94</v>
      </c>
      <c r="C98" s="8">
        <v>367.43020818817803</v>
      </c>
      <c r="D98" s="8">
        <v>101.798830503823</v>
      </c>
      <c r="E98" s="8">
        <v>135.22422075759499</v>
      </c>
      <c r="F98" s="7">
        <f t="shared" si="6"/>
        <v>0.2770562360830362</v>
      </c>
      <c r="G98" s="27">
        <v>24.791995129509601</v>
      </c>
      <c r="H98" s="27">
        <v>0.32702838482612201</v>
      </c>
      <c r="I98" s="27">
        <v>0.66920861402945497</v>
      </c>
      <c r="J98" s="27">
        <v>7.4949339401297697E-3</v>
      </c>
      <c r="K98" s="27">
        <v>0.63895456314974097</v>
      </c>
      <c r="L98" s="27">
        <v>1.4966895533196301</v>
      </c>
      <c r="M98" s="27">
        <v>1.7039740734711501E-2</v>
      </c>
      <c r="N98" s="27">
        <v>0.268949280213296</v>
      </c>
      <c r="O98" s="27">
        <v>2.63673603637519E-3</v>
      </c>
      <c r="P98" s="27">
        <v>0.36829705231140197</v>
      </c>
      <c r="Q98" s="7">
        <v>3298.8612592888999</v>
      </c>
      <c r="R98" s="7">
        <v>13.0355902922204</v>
      </c>
      <c r="S98" s="7">
        <v>3301.6284036843899</v>
      </c>
      <c r="T98" s="7">
        <v>29.0118809618942</v>
      </c>
      <c r="U98" s="7">
        <v>3300.5037846154601</v>
      </c>
      <c r="V98" s="7">
        <v>14.451841097237301</v>
      </c>
      <c r="W98" s="7">
        <f t="shared" si="5"/>
        <v>-3.4074163894981524E-2</v>
      </c>
      <c r="X98" s="39">
        <v>731.43966424327505</v>
      </c>
      <c r="Y98" s="39">
        <v>135.40576763222299</v>
      </c>
      <c r="Z98" s="39">
        <v>125.205458379333</v>
      </c>
      <c r="AA98" s="39">
        <v>23.3743158210224</v>
      </c>
      <c r="AB98" s="39">
        <v>12936.3728104084</v>
      </c>
      <c r="AC98" s="39">
        <v>1170.51595355016</v>
      </c>
    </row>
    <row r="99" spans="1:29" x14ac:dyDescent="0.25">
      <c r="A99" t="s">
        <v>95</v>
      </c>
      <c r="C99" s="8">
        <v>481.83842520771799</v>
      </c>
      <c r="D99" s="8">
        <v>285.68345591036001</v>
      </c>
      <c r="E99" s="8">
        <v>487.37362980448501</v>
      </c>
      <c r="F99" s="7">
        <f t="shared" si="6"/>
        <v>0.5929030167886743</v>
      </c>
      <c r="G99" s="27">
        <v>24.703933664285401</v>
      </c>
      <c r="H99" s="27">
        <v>0.344520617362292</v>
      </c>
      <c r="I99" s="27">
        <v>0.66817468663812496</v>
      </c>
      <c r="J99" s="27">
        <v>8.1188535034708801E-3</v>
      </c>
      <c r="K99" s="27">
        <v>0.75283293071137902</v>
      </c>
      <c r="L99" s="27">
        <v>1.4950515646565601</v>
      </c>
      <c r="M99" s="27">
        <v>1.8314178234633799E-2</v>
      </c>
      <c r="N99" s="27">
        <v>0.26785997850527898</v>
      </c>
      <c r="O99" s="27">
        <v>2.36470877863015E-3</v>
      </c>
      <c r="P99" s="27">
        <v>0.36077663408355098</v>
      </c>
      <c r="Q99" s="7">
        <v>3294.8041526060301</v>
      </c>
      <c r="R99" s="7">
        <v>13.521794147876401</v>
      </c>
      <c r="S99" s="7">
        <v>3296.9689718987902</v>
      </c>
      <c r="T99" s="7">
        <v>31.4210003562483</v>
      </c>
      <c r="U99" s="7">
        <v>3291.1711823810201</v>
      </c>
      <c r="V99" s="7">
        <v>13.857267250004501</v>
      </c>
      <c r="W99" s="7">
        <f t="shared" si="5"/>
        <v>-0.17616189485396561</v>
      </c>
      <c r="X99" s="39">
        <v>676.71526155330798</v>
      </c>
      <c r="Y99" s="39">
        <v>80.695946686842802</v>
      </c>
      <c r="Z99" s="39">
        <v>111.17009432959399</v>
      </c>
      <c r="AA99" s="39">
        <v>12.496264970200601</v>
      </c>
      <c r="AB99" s="39">
        <v>10486.080109283601</v>
      </c>
      <c r="AC99" s="39">
        <v>913.194862926567</v>
      </c>
    </row>
    <row r="100" spans="1:29" x14ac:dyDescent="0.25">
      <c r="A100" t="s">
        <v>96</v>
      </c>
      <c r="C100" s="8">
        <v>305.36081506068899</v>
      </c>
      <c r="D100" s="8">
        <v>287.662174176044</v>
      </c>
      <c r="E100" s="8">
        <v>136.18929727264299</v>
      </c>
      <c r="F100" s="7">
        <f t="shared" si="6"/>
        <v>0.94204023564343886</v>
      </c>
      <c r="G100" s="27">
        <v>24.935796613800299</v>
      </c>
      <c r="H100" s="27">
        <v>0.30770989086883099</v>
      </c>
      <c r="I100" s="27">
        <v>0.66845820513979304</v>
      </c>
      <c r="J100" s="27">
        <v>5.9650889245338699E-3</v>
      </c>
      <c r="K100" s="27">
        <v>0.70861668234971298</v>
      </c>
      <c r="L100" s="27">
        <v>1.4979326087932301</v>
      </c>
      <c r="M100" s="27">
        <v>1.32496589482754E-2</v>
      </c>
      <c r="N100" s="27">
        <v>0.27108309921985402</v>
      </c>
      <c r="O100" s="27">
        <v>2.1481921414253399E-3</v>
      </c>
      <c r="P100" s="27">
        <v>0.147813907225533</v>
      </c>
      <c r="Q100" s="7">
        <v>3305.76031134594</v>
      </c>
      <c r="R100" s="7">
        <v>12.3529224663263</v>
      </c>
      <c r="S100" s="7">
        <v>3298.80017284016</v>
      </c>
      <c r="T100" s="7">
        <v>22.991977346669</v>
      </c>
      <c r="U100" s="7">
        <v>3310.0965963856102</v>
      </c>
      <c r="V100" s="7">
        <v>12.405846958326901</v>
      </c>
      <c r="W100" s="7">
        <f t="shared" si="5"/>
        <v>0.34127171871011219</v>
      </c>
      <c r="X100" s="39">
        <v>403.93730919752801</v>
      </c>
      <c r="Y100" s="39">
        <v>30.491780149086399</v>
      </c>
      <c r="Z100" s="39">
        <v>69.798076066153996</v>
      </c>
      <c r="AA100" s="39">
        <v>4.0945002424170802</v>
      </c>
      <c r="AB100" s="39">
        <v>13047.6594060397</v>
      </c>
      <c r="AC100" s="39">
        <v>1211.8596949519099</v>
      </c>
    </row>
    <row r="101" spans="1:29" x14ac:dyDescent="0.25">
      <c r="A101" t="s">
        <v>97</v>
      </c>
      <c r="C101" s="8">
        <v>751.78633480982899</v>
      </c>
      <c r="D101" s="8">
        <v>724.59324735583095</v>
      </c>
      <c r="E101" s="8">
        <v>339.97475439542097</v>
      </c>
      <c r="F101" s="7">
        <f t="shared" si="6"/>
        <v>0.96382870212601457</v>
      </c>
      <c r="G101" s="27">
        <v>24.307900076632599</v>
      </c>
      <c r="H101" s="27">
        <v>0.41778848856859901</v>
      </c>
      <c r="I101" s="27">
        <v>0.65627447380744497</v>
      </c>
      <c r="J101" s="27">
        <v>8.0712797201005406E-3</v>
      </c>
      <c r="K101" s="27">
        <v>0.67700859361295296</v>
      </c>
      <c r="L101" s="27">
        <v>1.5243962347195099</v>
      </c>
      <c r="M101" s="27">
        <v>1.9077829051298699E-2</v>
      </c>
      <c r="N101" s="27">
        <v>0.26809641022184399</v>
      </c>
      <c r="O101" s="27">
        <v>3.2934403630381498E-3</v>
      </c>
      <c r="P101" s="27">
        <v>9.3439167026556497E-2</v>
      </c>
      <c r="Q101" s="7">
        <v>3279.7853966287498</v>
      </c>
      <c r="R101" s="7">
        <v>16.813084106329502</v>
      </c>
      <c r="S101" s="7">
        <v>3252.01907489934</v>
      </c>
      <c r="T101" s="7">
        <v>31.508562469756299</v>
      </c>
      <c r="U101" s="7">
        <v>3293.1065355115102</v>
      </c>
      <c r="V101" s="7">
        <v>19.068562838925001</v>
      </c>
      <c r="W101" s="7">
        <f t="shared" si="5"/>
        <v>1.2476808803207451</v>
      </c>
      <c r="X101" s="39">
        <v>1464.68479391395</v>
      </c>
      <c r="Y101" s="39">
        <v>158.236306592457</v>
      </c>
      <c r="Z101" s="39">
        <v>243.08802102821599</v>
      </c>
      <c r="AA101" s="39">
        <v>25.2567051215097</v>
      </c>
      <c r="AB101" s="39">
        <v>13144.019728998999</v>
      </c>
      <c r="AC101" s="39">
        <v>1213.3668623441699</v>
      </c>
    </row>
    <row r="102" spans="1:29" x14ac:dyDescent="0.25">
      <c r="A102" t="s">
        <v>98</v>
      </c>
      <c r="C102" s="8">
        <v>304.69231217696898</v>
      </c>
      <c r="D102" s="8">
        <v>157.94255293107699</v>
      </c>
      <c r="E102" s="8">
        <v>198.96619354840999</v>
      </c>
      <c r="F102" s="7">
        <f t="shared" si="6"/>
        <v>0.51836737134129607</v>
      </c>
      <c r="G102" s="27">
        <v>24.245568019806498</v>
      </c>
      <c r="H102" s="27">
        <v>0.49557513556671101</v>
      </c>
      <c r="I102" s="27">
        <v>0.64929339397238595</v>
      </c>
      <c r="J102" s="27">
        <v>9.4042427031491207E-3</v>
      </c>
      <c r="K102" s="27">
        <v>0.38197910887520897</v>
      </c>
      <c r="L102" s="27">
        <v>1.5412149750258599</v>
      </c>
      <c r="M102" s="27">
        <v>2.2403731733050301E-2</v>
      </c>
      <c r="N102" s="27">
        <v>0.27032669277254301</v>
      </c>
      <c r="O102" s="27">
        <v>5.0105736088689196E-3</v>
      </c>
      <c r="P102" s="27">
        <v>0.31886869630141101</v>
      </c>
      <c r="Q102" s="7">
        <v>3276.93338514068</v>
      </c>
      <c r="R102" s="7">
        <v>19.928450070032898</v>
      </c>
      <c r="S102" s="7">
        <v>3224.6311932938602</v>
      </c>
      <c r="T102" s="7">
        <v>36.768892465043201</v>
      </c>
      <c r="U102" s="7">
        <v>3304.8365837286801</v>
      </c>
      <c r="V102" s="7">
        <v>29.4515643958952</v>
      </c>
      <c r="W102" s="7">
        <f t="shared" si="5"/>
        <v>2.426909422078849</v>
      </c>
      <c r="X102" s="39">
        <v>509.92340328581002</v>
      </c>
      <c r="Y102" s="39">
        <v>84.893432082959293</v>
      </c>
      <c r="Z102" s="39">
        <v>89.685551192943905</v>
      </c>
      <c r="AA102" s="39">
        <v>13.6726793526405</v>
      </c>
      <c r="AB102" s="39">
        <v>10279.040134528501</v>
      </c>
      <c r="AC102" s="39">
        <v>919.98975590480302</v>
      </c>
    </row>
    <row r="103" spans="1:29" x14ac:dyDescent="0.25">
      <c r="A103" t="s">
        <v>99</v>
      </c>
      <c r="C103" s="8">
        <v>660.39242772125897</v>
      </c>
      <c r="D103" s="8">
        <v>446.58349111334297</v>
      </c>
      <c r="E103" s="8">
        <v>282.39045979640298</v>
      </c>
      <c r="F103" s="7">
        <f t="shared" si="6"/>
        <v>0.67623956963637188</v>
      </c>
      <c r="G103" s="27">
        <v>24.293191894522899</v>
      </c>
      <c r="H103" s="27">
        <v>0.42793248418428598</v>
      </c>
      <c r="I103" s="27">
        <v>0.65165802898556902</v>
      </c>
      <c r="J103" s="27">
        <v>6.8735416396568097E-3</v>
      </c>
      <c r="K103" s="27">
        <v>0.60422563112082905</v>
      </c>
      <c r="L103" s="27">
        <v>1.53502861911112</v>
      </c>
      <c r="M103" s="27">
        <v>1.6373267485075799E-2</v>
      </c>
      <c r="N103" s="27">
        <v>0.269971422197686</v>
      </c>
      <c r="O103" s="27">
        <v>3.6073473795889101E-3</v>
      </c>
      <c r="P103" s="27">
        <v>3.2543849752952499E-2</v>
      </c>
      <c r="Q103" s="7">
        <v>3282.4622863387199</v>
      </c>
      <c r="R103" s="7">
        <v>15.6781236359485</v>
      </c>
      <c r="S103" s="7">
        <v>3234.0359751333799</v>
      </c>
      <c r="T103" s="7">
        <v>26.875371326445499</v>
      </c>
      <c r="U103" s="7">
        <v>3303.36203429131</v>
      </c>
      <c r="V103" s="7">
        <v>20.842276985613001</v>
      </c>
      <c r="W103" s="7">
        <f t="shared" si="5"/>
        <v>2.0986515688645402</v>
      </c>
      <c r="X103" s="39">
        <v>1564.72322648166</v>
      </c>
      <c r="Y103" s="39">
        <v>158.02552577079101</v>
      </c>
      <c r="Z103" s="39">
        <v>256.74990890278599</v>
      </c>
      <c r="AA103" s="39">
        <v>24.150177205212199</v>
      </c>
      <c r="AB103" s="39">
        <v>12041.18804384</v>
      </c>
      <c r="AC103" s="39">
        <v>1150.6878441428601</v>
      </c>
    </row>
    <row r="104" spans="1:29" x14ac:dyDescent="0.25">
      <c r="A104" t="s">
        <v>100</v>
      </c>
      <c r="C104" s="8">
        <v>307.90913014071799</v>
      </c>
      <c r="D104" s="8">
        <v>121.01674649590301</v>
      </c>
      <c r="E104" s="8">
        <v>182.25673950458301</v>
      </c>
      <c r="F104" s="7">
        <f t="shared" si="6"/>
        <v>0.39302747028188795</v>
      </c>
      <c r="G104" s="27">
        <v>24.858790635763199</v>
      </c>
      <c r="H104" s="27">
        <v>0.27459567753082198</v>
      </c>
      <c r="I104" s="27">
        <v>0.66828067577338301</v>
      </c>
      <c r="J104" s="27">
        <v>5.0322365352923797E-3</v>
      </c>
      <c r="K104" s="27">
        <v>0.66868272870562795</v>
      </c>
      <c r="L104" s="27">
        <v>1.49731431898635</v>
      </c>
      <c r="M104" s="27">
        <v>1.1576713962861101E-2</v>
      </c>
      <c r="N104" s="27">
        <v>0.27027470723412</v>
      </c>
      <c r="O104" s="27">
        <v>1.91784637434709E-3</v>
      </c>
      <c r="P104" s="27">
        <v>0.25045489923678499</v>
      </c>
      <c r="Q104" s="7">
        <v>3300.9383844932299</v>
      </c>
      <c r="R104" s="7">
        <v>10.817303686530799</v>
      </c>
      <c r="S104" s="7">
        <v>3300.2605472873502</v>
      </c>
      <c r="T104" s="7">
        <v>19.9336575938196</v>
      </c>
      <c r="U104" s="7">
        <v>3305.0133004017898</v>
      </c>
      <c r="V104" s="7">
        <v>11.074556488332</v>
      </c>
      <c r="W104" s="7">
        <f t="shared" si="5"/>
        <v>0.1438043566681535</v>
      </c>
      <c r="X104" s="39">
        <v>473.24471523513898</v>
      </c>
      <c r="Y104" s="39">
        <v>91.200656491028596</v>
      </c>
      <c r="Z104" s="39">
        <v>77.479238025696503</v>
      </c>
      <c r="AA104" s="39">
        <v>14.2768417041497</v>
      </c>
      <c r="AB104" s="39">
        <v>15037.6681193491</v>
      </c>
      <c r="AC104" s="39">
        <v>1455.0563230423099</v>
      </c>
    </row>
    <row r="105" spans="1:29" x14ac:dyDescent="0.25">
      <c r="A105" t="s">
        <v>101</v>
      </c>
      <c r="C105" s="8">
        <v>405.11704079817201</v>
      </c>
      <c r="D105" s="8">
        <v>57.810200797131799</v>
      </c>
      <c r="E105" s="8">
        <v>92.743844518575798</v>
      </c>
      <c r="F105" s="7">
        <f t="shared" si="6"/>
        <v>0.14269999771728351</v>
      </c>
      <c r="G105" s="27">
        <v>24.7639250892435</v>
      </c>
      <c r="H105" s="27">
        <v>0.336936418406664</v>
      </c>
      <c r="I105" s="27">
        <v>0.66720714046380003</v>
      </c>
      <c r="J105" s="27">
        <v>6.7341976137386796E-3</v>
      </c>
      <c r="K105" s="27">
        <v>0.66652893489360798</v>
      </c>
      <c r="L105" s="27">
        <v>1.5000337441292</v>
      </c>
      <c r="M105" s="27">
        <v>1.5027597083205099E-2</v>
      </c>
      <c r="N105" s="27">
        <v>0.269332902803263</v>
      </c>
      <c r="O105" s="27">
        <v>2.5306105289157402E-3</v>
      </c>
      <c r="P105" s="27">
        <v>0.23361921293219401</v>
      </c>
      <c r="Q105" s="7">
        <v>3297.6461470181698</v>
      </c>
      <c r="R105" s="7">
        <v>13.141142981811999</v>
      </c>
      <c r="S105" s="7">
        <v>3294.0871120470401</v>
      </c>
      <c r="T105" s="7">
        <v>25.988191387194501</v>
      </c>
      <c r="U105" s="7">
        <v>3299.95466602753</v>
      </c>
      <c r="V105" s="7">
        <v>14.8189056015537</v>
      </c>
      <c r="W105" s="7">
        <f t="shared" si="5"/>
        <v>0.17780710871259098</v>
      </c>
      <c r="X105" s="39">
        <v>1205.1853924470699</v>
      </c>
      <c r="Y105" s="39">
        <v>113.95652533692299</v>
      </c>
      <c r="Z105" s="39">
        <v>200.47492258456501</v>
      </c>
      <c r="AA105" s="39">
        <v>17.366861245217699</v>
      </c>
      <c r="AB105" s="39">
        <v>17140.147179127001</v>
      </c>
      <c r="AC105" s="39">
        <v>1452.08777078241</v>
      </c>
    </row>
    <row r="106" spans="1:29" x14ac:dyDescent="0.25">
      <c r="A106" t="s">
        <v>102</v>
      </c>
      <c r="C106" s="8">
        <v>500.79229634906397</v>
      </c>
      <c r="D106" s="8">
        <v>61.423483864822998</v>
      </c>
      <c r="E106" s="8">
        <v>100.631333251632</v>
      </c>
      <c r="F106" s="7">
        <f t="shared" si="6"/>
        <v>0.12265261329421367</v>
      </c>
      <c r="G106" s="27">
        <v>24.467595930835099</v>
      </c>
      <c r="H106" s="27">
        <v>0.404681409718122</v>
      </c>
      <c r="I106" s="27">
        <v>0.66104286560424597</v>
      </c>
      <c r="J106" s="27">
        <v>9.0475368559956599E-3</v>
      </c>
      <c r="K106" s="27">
        <v>0.57727411571146703</v>
      </c>
      <c r="L106" s="27">
        <v>1.51367389488016</v>
      </c>
      <c r="M106" s="27">
        <v>2.08969377104232E-2</v>
      </c>
      <c r="N106" s="27">
        <v>0.26916445702827402</v>
      </c>
      <c r="O106" s="27">
        <v>3.6934746973792901E-3</v>
      </c>
      <c r="P106" s="27">
        <v>0.34808556166773502</v>
      </c>
      <c r="Q106" s="7">
        <v>3286.1660293066502</v>
      </c>
      <c r="R106" s="7">
        <v>16.296378194664001</v>
      </c>
      <c r="S106" s="7">
        <v>3270.3188362311398</v>
      </c>
      <c r="T106" s="7">
        <v>35.154188464790103</v>
      </c>
      <c r="U106" s="7">
        <v>3298.9320211024501</v>
      </c>
      <c r="V106" s="7">
        <v>21.473168000082801</v>
      </c>
      <c r="W106" s="7">
        <f t="shared" si="5"/>
        <v>0.86734690767432676</v>
      </c>
      <c r="X106" s="39">
        <v>1248.9842341640799</v>
      </c>
      <c r="Y106" s="39">
        <v>105.93845841350399</v>
      </c>
      <c r="Z106" s="39">
        <v>212.191010552721</v>
      </c>
      <c r="AA106" s="39">
        <v>16.687945493178201</v>
      </c>
      <c r="AB106" s="39">
        <v>13727.3880141585</v>
      </c>
      <c r="AC106" s="39">
        <v>1208.6987350023301</v>
      </c>
    </row>
    <row r="107" spans="1:29" x14ac:dyDescent="0.25">
      <c r="A107" t="s">
        <v>103</v>
      </c>
      <c r="C107" s="8">
        <v>443.98043411591402</v>
      </c>
      <c r="D107" s="8">
        <v>302.57401175303397</v>
      </c>
      <c r="E107" s="8">
        <v>141.558968086345</v>
      </c>
      <c r="F107" s="7">
        <f t="shared" si="6"/>
        <v>0.68150303144673763</v>
      </c>
      <c r="G107" s="27">
        <v>24.704373145753699</v>
      </c>
      <c r="H107" s="27">
        <v>0.271489760158793</v>
      </c>
      <c r="I107" s="27">
        <v>0.66584719379107604</v>
      </c>
      <c r="J107" s="27">
        <v>5.7587269921463603E-3</v>
      </c>
      <c r="K107" s="27">
        <v>0.70740704966781898</v>
      </c>
      <c r="L107" s="27">
        <v>1.50391146455201</v>
      </c>
      <c r="M107" s="27">
        <v>1.3122202566950399E-2</v>
      </c>
      <c r="N107" s="27">
        <v>0.26919062694906598</v>
      </c>
      <c r="O107" s="27">
        <v>1.82720964203929E-3</v>
      </c>
      <c r="P107" s="27">
        <v>0.30343427924706901</v>
      </c>
      <c r="Q107" s="7">
        <v>3294.9627737484898</v>
      </c>
      <c r="R107" s="7">
        <v>10.8087472951546</v>
      </c>
      <c r="S107" s="7">
        <v>3288.2428466241699</v>
      </c>
      <c r="T107" s="7">
        <v>22.297348670170798</v>
      </c>
      <c r="U107" s="7">
        <v>3298.9419389254799</v>
      </c>
      <c r="V107" s="7">
        <v>10.6879989449916</v>
      </c>
      <c r="W107" s="7">
        <f t="shared" si="5"/>
        <v>0.32431890282964559</v>
      </c>
      <c r="X107" s="39">
        <v>1028.53904734514</v>
      </c>
      <c r="Y107" s="39">
        <v>184.07075087265699</v>
      </c>
      <c r="Z107" s="39">
        <v>179.932318592592</v>
      </c>
      <c r="AA107" s="39">
        <v>29.853991095906402</v>
      </c>
      <c r="AB107" s="39">
        <v>12942.3648466293</v>
      </c>
      <c r="AC107" s="39">
        <v>1071.8385446719799</v>
      </c>
    </row>
    <row r="108" spans="1:29" x14ac:dyDescent="0.25">
      <c r="A108" t="s">
        <v>104</v>
      </c>
      <c r="C108" s="8">
        <v>65.789868763768396</v>
      </c>
      <c r="D108" s="8">
        <v>22.563035017797102</v>
      </c>
      <c r="E108" s="8">
        <v>37.137949639312097</v>
      </c>
      <c r="F108" s="7">
        <f t="shared" si="6"/>
        <v>0.34295607274752538</v>
      </c>
      <c r="G108" s="27">
        <v>24.001013438360498</v>
      </c>
      <c r="H108" s="27">
        <v>0.78823754411282398</v>
      </c>
      <c r="I108" s="27">
        <v>0.66481966407176996</v>
      </c>
      <c r="J108" s="27">
        <v>1.85577000848441E-2</v>
      </c>
      <c r="K108" s="27">
        <v>0.69854144932732798</v>
      </c>
      <c r="L108" s="27">
        <v>1.5193865513981799</v>
      </c>
      <c r="M108" s="27">
        <v>4.1926143454140703E-2</v>
      </c>
      <c r="N108" s="27">
        <v>0.268250733939004</v>
      </c>
      <c r="O108" s="27">
        <v>5.7881988403130297E-3</v>
      </c>
      <c r="P108" s="27">
        <v>0.118480481177608</v>
      </c>
      <c r="Q108" s="7">
        <v>3260.9858095263198</v>
      </c>
      <c r="R108" s="7">
        <v>31.696700120972601</v>
      </c>
      <c r="S108" s="7">
        <v>3279.6916552090902</v>
      </c>
      <c r="T108" s="7">
        <v>71.404922533650307</v>
      </c>
      <c r="U108" s="7">
        <v>3288.6747183512998</v>
      </c>
      <c r="V108" s="7">
        <v>34.3021905287575</v>
      </c>
      <c r="W108" s="7">
        <f t="shared" si="5"/>
        <v>0.27315146408620761</v>
      </c>
      <c r="X108" s="39">
        <v>423.53618235648099</v>
      </c>
      <c r="Y108" s="39">
        <v>37.344665974335499</v>
      </c>
      <c r="Z108" s="39">
        <v>72.4185017888218</v>
      </c>
      <c r="AA108" s="39">
        <v>5.9982709663368201</v>
      </c>
      <c r="AB108" s="39">
        <v>10948.317794070001</v>
      </c>
      <c r="AC108" s="39">
        <v>1097.0339648834299</v>
      </c>
    </row>
    <row r="109" spans="1:29" x14ac:dyDescent="0.25">
      <c r="A109" t="s">
        <v>105</v>
      </c>
      <c r="C109" s="8">
        <v>335.85852881622299</v>
      </c>
      <c r="D109" s="8">
        <v>77.663299559083598</v>
      </c>
      <c r="E109" s="8">
        <v>124.447651898766</v>
      </c>
      <c r="F109" s="7">
        <f t="shared" si="6"/>
        <v>0.23123813420137934</v>
      </c>
      <c r="G109" s="27">
        <v>24.8965258001076</v>
      </c>
      <c r="H109" s="27">
        <v>0.342822242513868</v>
      </c>
      <c r="I109" s="27">
        <v>0.66551557954614504</v>
      </c>
      <c r="J109" s="27">
        <v>5.7745755182192302E-3</v>
      </c>
      <c r="K109" s="27">
        <v>0.68823787509437395</v>
      </c>
      <c r="L109" s="27">
        <v>1.50256335417264</v>
      </c>
      <c r="M109" s="27">
        <v>1.3025924189021799E-2</v>
      </c>
      <c r="N109" s="27">
        <v>0.27109528343593198</v>
      </c>
      <c r="O109" s="27">
        <v>2.4164336028899502E-3</v>
      </c>
      <c r="P109" s="27">
        <v>2.4197963285938501E-3</v>
      </c>
      <c r="Q109" s="7">
        <v>3302.37472046741</v>
      </c>
      <c r="R109" s="7">
        <v>13.506472228009301</v>
      </c>
      <c r="S109" s="7">
        <v>3287.5818335659601</v>
      </c>
      <c r="T109" s="7">
        <v>22.3332669543409</v>
      </c>
      <c r="U109" s="7">
        <v>3309.9447557508602</v>
      </c>
      <c r="V109" s="7">
        <v>13.946109109889001</v>
      </c>
      <c r="W109" s="7">
        <f t="shared" si="5"/>
        <v>0.67562826074500926</v>
      </c>
      <c r="X109" s="39">
        <v>686.36617880145104</v>
      </c>
      <c r="Y109" s="39">
        <v>79.249078252106003</v>
      </c>
      <c r="Z109" s="39">
        <v>115.750549584403</v>
      </c>
      <c r="AA109" s="39">
        <v>12.484406365188301</v>
      </c>
      <c r="AB109" s="39">
        <v>12185.4861391104</v>
      </c>
      <c r="AC109" s="39">
        <v>1051.5025634969199</v>
      </c>
    </row>
    <row r="110" spans="1:29" x14ac:dyDescent="0.25">
      <c r="A110" t="s">
        <v>106</v>
      </c>
      <c r="C110" s="8">
        <v>525.63643816639899</v>
      </c>
      <c r="D110" s="8">
        <v>330.61716804728798</v>
      </c>
      <c r="E110" s="8">
        <v>135.157478245965</v>
      </c>
      <c r="F110" s="7">
        <f t="shared" si="6"/>
        <v>0.62898449201998741</v>
      </c>
      <c r="G110" s="27">
        <v>24.4634105602319</v>
      </c>
      <c r="H110" s="27">
        <v>0.34609436943333199</v>
      </c>
      <c r="I110" s="27">
        <v>0.664514846781325</v>
      </c>
      <c r="J110" s="27">
        <v>6.9668333908247098E-3</v>
      </c>
      <c r="K110" s="27">
        <v>0.63059853334480098</v>
      </c>
      <c r="L110" s="27">
        <v>1.5047773661951001</v>
      </c>
      <c r="M110" s="27">
        <v>1.5981332381250799E-2</v>
      </c>
      <c r="N110" s="27">
        <v>0.26684227582305697</v>
      </c>
      <c r="O110" s="27">
        <v>2.77831499419475E-3</v>
      </c>
      <c r="P110" s="27">
        <v>0.25691410961538802</v>
      </c>
      <c r="Q110" s="7">
        <v>3285.65650776542</v>
      </c>
      <c r="R110" s="7">
        <v>13.817715407710899</v>
      </c>
      <c r="S110" s="7">
        <v>3283.6464697053598</v>
      </c>
      <c r="T110" s="7">
        <v>27.0303896317638</v>
      </c>
      <c r="U110" s="7">
        <v>3288.1612462401899</v>
      </c>
      <c r="V110" s="7">
        <v>15.3633455670295</v>
      </c>
      <c r="W110" s="7">
        <f t="shared" si="5"/>
        <v>0.13730398836104829</v>
      </c>
      <c r="X110" s="39">
        <v>751.40371587693505</v>
      </c>
      <c r="Y110" s="39">
        <v>142.379372242155</v>
      </c>
      <c r="Z110" s="39">
        <v>128.486335792799</v>
      </c>
      <c r="AA110" s="39">
        <v>22.823025779552999</v>
      </c>
      <c r="AB110" s="39">
        <v>11620.6376439838</v>
      </c>
      <c r="AC110" s="39">
        <v>1348.2679680793599</v>
      </c>
    </row>
    <row r="111" spans="1:29" x14ac:dyDescent="0.25">
      <c r="A111" t="s">
        <v>107</v>
      </c>
      <c r="C111" s="8">
        <v>364.44206753073797</v>
      </c>
      <c r="D111" s="8">
        <v>171.828712885957</v>
      </c>
      <c r="E111" s="8">
        <v>191.38638786304799</v>
      </c>
      <c r="F111" s="7">
        <f t="shared" si="6"/>
        <v>0.47148429941190728</v>
      </c>
      <c r="G111" s="27">
        <v>24.647616726971801</v>
      </c>
      <c r="H111" s="27">
        <v>0.39503983135341902</v>
      </c>
      <c r="I111" s="27">
        <v>0.66689157585547398</v>
      </c>
      <c r="J111" s="27">
        <v>1.0017766866161499E-2</v>
      </c>
      <c r="K111" s="27">
        <v>0.62149424697380495</v>
      </c>
      <c r="L111" s="27">
        <v>1.5014359958769901</v>
      </c>
      <c r="M111" s="27">
        <v>2.21985706225062E-2</v>
      </c>
      <c r="N111" s="27">
        <v>0.26802192431369898</v>
      </c>
      <c r="O111" s="27">
        <v>3.4702880034112198E-3</v>
      </c>
      <c r="P111" s="27">
        <v>0.45695295427549998</v>
      </c>
      <c r="Q111" s="7">
        <v>3292.75392368242</v>
      </c>
      <c r="R111" s="7">
        <v>15.6691982695265</v>
      </c>
      <c r="S111" s="7">
        <v>3292.06972819366</v>
      </c>
      <c r="T111" s="7">
        <v>38.570591043939302</v>
      </c>
      <c r="U111" s="7">
        <v>3291.4796276324601</v>
      </c>
      <c r="V111" s="7">
        <v>20.440106424191001</v>
      </c>
      <c r="W111" s="7">
        <f t="shared" si="5"/>
        <v>-1.7928124368316034E-2</v>
      </c>
      <c r="X111" s="39">
        <v>553.63938015765905</v>
      </c>
      <c r="Y111" s="39">
        <v>45.810203493899799</v>
      </c>
      <c r="Z111" s="39">
        <v>89.715333018066502</v>
      </c>
      <c r="AA111" s="39">
        <v>7.4855924992980096</v>
      </c>
      <c r="AB111" s="39">
        <v>11230.6513767819</v>
      </c>
      <c r="AC111" s="39">
        <v>1052.70498178565</v>
      </c>
    </row>
    <row r="112" spans="1:29" x14ac:dyDescent="0.25">
      <c r="A112" t="s">
        <v>108</v>
      </c>
      <c r="C112" s="8">
        <v>246.71080717308001</v>
      </c>
      <c r="D112" s="8">
        <v>59.349258232200398</v>
      </c>
      <c r="E112" s="8">
        <v>105.355599019775</v>
      </c>
      <c r="F112" s="7">
        <f t="shared" si="6"/>
        <v>0.24056205284336779</v>
      </c>
      <c r="G112" s="27">
        <v>24.791217666545801</v>
      </c>
      <c r="H112" s="27">
        <v>0.31936034686576997</v>
      </c>
      <c r="I112" s="27">
        <v>0.66451912893757203</v>
      </c>
      <c r="J112" s="27">
        <v>6.7272639277556404E-3</v>
      </c>
      <c r="K112" s="27">
        <v>0.66808391889349295</v>
      </c>
      <c r="L112" s="27">
        <v>1.5051802294679699</v>
      </c>
      <c r="M112" s="27">
        <v>1.53984574919247E-2</v>
      </c>
      <c r="N112" s="27">
        <v>0.270349014014583</v>
      </c>
      <c r="O112" s="27">
        <v>2.38898430161181E-3</v>
      </c>
      <c r="P112" s="27">
        <v>0.265644410180636</v>
      </c>
      <c r="Q112" s="7">
        <v>3298.5009311972899</v>
      </c>
      <c r="R112" s="7">
        <v>12.7157950420874</v>
      </c>
      <c r="S112" s="7">
        <v>3283.37686336764</v>
      </c>
      <c r="T112" s="7">
        <v>26.083592691842298</v>
      </c>
      <c r="U112" s="7">
        <v>3305.64871341853</v>
      </c>
      <c r="V112" s="7">
        <v>13.850087955871601</v>
      </c>
      <c r="W112" s="7">
        <f t="shared" si="5"/>
        <v>0.67375126584027223</v>
      </c>
      <c r="X112" s="39">
        <v>568.11338097335397</v>
      </c>
      <c r="Y112" s="39">
        <v>61.391022192392199</v>
      </c>
      <c r="Z112" s="39">
        <v>95.912007758464398</v>
      </c>
      <c r="AA112" s="39">
        <v>9.4938901013090806</v>
      </c>
      <c r="AB112" s="39">
        <v>12231.370644712801</v>
      </c>
      <c r="AC112" s="39">
        <v>1074.70326168821</v>
      </c>
    </row>
    <row r="113" spans="1:29" x14ac:dyDescent="0.25">
      <c r="A113" t="s">
        <v>109</v>
      </c>
      <c r="C113" s="8">
        <v>225.60543585407501</v>
      </c>
      <c r="D113" s="8">
        <v>45.618833797240697</v>
      </c>
      <c r="E113" s="8">
        <v>75.386030225625603</v>
      </c>
      <c r="F113" s="7">
        <f t="shared" si="6"/>
        <v>0.20220627053839094</v>
      </c>
      <c r="G113" s="27">
        <v>24.371844305221199</v>
      </c>
      <c r="H113" s="27">
        <v>0.25353484419160199</v>
      </c>
      <c r="I113" s="27">
        <v>0.66328413618196602</v>
      </c>
      <c r="J113" s="27">
        <v>4.98062069048507E-3</v>
      </c>
      <c r="K113" s="27">
        <v>0.68943113677768997</v>
      </c>
      <c r="L113" s="27">
        <v>1.50845195457795</v>
      </c>
      <c r="M113" s="27">
        <v>1.14656098936196E-2</v>
      </c>
      <c r="N113" s="27">
        <v>0.26651027058143101</v>
      </c>
      <c r="O113" s="27">
        <v>1.6944698403022101E-3</v>
      </c>
      <c r="P113" s="27">
        <v>0.25429452253098001</v>
      </c>
      <c r="Q113" s="7">
        <v>3281.6203226779799</v>
      </c>
      <c r="R113" s="7">
        <v>10.189509173240801</v>
      </c>
      <c r="S113" s="7">
        <v>3278.39115608676</v>
      </c>
      <c r="T113" s="7">
        <v>19.334015151842902</v>
      </c>
      <c r="U113" s="7">
        <v>3283.0437112750101</v>
      </c>
      <c r="V113" s="7">
        <v>10.016371691369899</v>
      </c>
      <c r="W113" s="7">
        <f t="shared" si="5"/>
        <v>0.14171468909389695</v>
      </c>
      <c r="X113" s="39">
        <v>672.32325833162201</v>
      </c>
      <c r="Y113" s="39">
        <v>71.812025686426395</v>
      </c>
      <c r="Z113" s="39">
        <v>119.67202562260999</v>
      </c>
      <c r="AA113" s="39">
        <v>11.6709013477236</v>
      </c>
      <c r="AB113" s="39">
        <v>12068.451563516401</v>
      </c>
      <c r="AC113" s="39">
        <v>1057.68391388093</v>
      </c>
    </row>
    <row r="114" spans="1:29" x14ac:dyDescent="0.25">
      <c r="A114" t="s">
        <v>110</v>
      </c>
      <c r="C114" s="8">
        <v>102.317050392391</v>
      </c>
      <c r="D114" s="8">
        <v>23.5169448884362</v>
      </c>
      <c r="E114" s="8">
        <v>41.2846958367426</v>
      </c>
      <c r="F114" s="7">
        <f t="shared" si="6"/>
        <v>0.22984385103213534</v>
      </c>
      <c r="G114" s="27">
        <v>24.952951576576901</v>
      </c>
      <c r="H114" s="27">
        <v>0.361868772057164</v>
      </c>
      <c r="I114" s="27">
        <v>0.66852849189487995</v>
      </c>
      <c r="J114" s="27">
        <v>7.9208473582613407E-3</v>
      </c>
      <c r="K114" s="27">
        <v>0.651162993918731</v>
      </c>
      <c r="L114" s="27">
        <v>1.500118698676</v>
      </c>
      <c r="M114" s="27">
        <v>1.80947336750658E-2</v>
      </c>
      <c r="N114" s="27">
        <v>0.270535581080593</v>
      </c>
      <c r="O114" s="27">
        <v>2.87052085257356E-3</v>
      </c>
      <c r="P114" s="27">
        <v>0.327142993895849</v>
      </c>
      <c r="Q114" s="7">
        <v>3303.08477776169</v>
      </c>
      <c r="R114" s="7">
        <v>14.5270509249189</v>
      </c>
      <c r="S114" s="7">
        <v>3299.4322156828398</v>
      </c>
      <c r="T114" s="7">
        <v>31.0391521659567</v>
      </c>
      <c r="U114" s="7">
        <v>3303.0875797137801</v>
      </c>
      <c r="V114" s="7">
        <v>16.587566212979102</v>
      </c>
      <c r="W114" s="7">
        <f t="shared" si="5"/>
        <v>0.11066506541909105</v>
      </c>
      <c r="X114" s="39">
        <v>487.019830484735</v>
      </c>
      <c r="Y114" s="39">
        <v>35.1646877065456</v>
      </c>
      <c r="Z114" s="39">
        <v>85.385523344753196</v>
      </c>
      <c r="AA114" s="39">
        <v>5.7737970828846601</v>
      </c>
      <c r="AB114" s="39">
        <v>11944.543121303899</v>
      </c>
      <c r="AC114" s="39">
        <v>972.62703671230304</v>
      </c>
    </row>
    <row r="115" spans="1:29" x14ac:dyDescent="0.25">
      <c r="A115" t="s">
        <v>111</v>
      </c>
      <c r="C115" s="8">
        <v>568.12479111974699</v>
      </c>
      <c r="D115" s="8">
        <v>211.13426487577999</v>
      </c>
      <c r="E115" s="8">
        <v>323.18692364725501</v>
      </c>
      <c r="F115" s="7">
        <f t="shared" si="6"/>
        <v>0.3716336061653715</v>
      </c>
      <c r="G115" s="27">
        <v>24.686918316253799</v>
      </c>
      <c r="H115" s="27">
        <v>0.31500017874504499</v>
      </c>
      <c r="I115" s="27">
        <v>0.66563006462474705</v>
      </c>
      <c r="J115" s="27">
        <v>9.1396005178437604E-3</v>
      </c>
      <c r="K115" s="27">
        <v>0.55978944030813405</v>
      </c>
      <c r="L115" s="27">
        <v>1.5012612981739599</v>
      </c>
      <c r="M115" s="27">
        <v>2.0675149838783501E-2</v>
      </c>
      <c r="N115" s="27">
        <v>0.26985120349138297</v>
      </c>
      <c r="O115" s="27">
        <v>3.4975434247896402E-3</v>
      </c>
      <c r="P115" s="27">
        <v>0.45740007007373201</v>
      </c>
      <c r="Q115" s="7">
        <v>3295.3157387062001</v>
      </c>
      <c r="R115" s="7">
        <v>12.5453190485719</v>
      </c>
      <c r="S115" s="7">
        <v>3288.0125528306999</v>
      </c>
      <c r="T115" s="7">
        <v>35.369613197658801</v>
      </c>
      <c r="U115" s="7">
        <v>3302.96321565781</v>
      </c>
      <c r="V115" s="7">
        <v>20.4917624283366</v>
      </c>
      <c r="W115" s="7">
        <f t="shared" si="5"/>
        <v>0.45264393972769268</v>
      </c>
      <c r="X115" s="39">
        <v>636.81288973749201</v>
      </c>
      <c r="Y115" s="39">
        <v>58.327564712247501</v>
      </c>
      <c r="Z115" s="39">
        <v>103.29296630691201</v>
      </c>
      <c r="AA115" s="39">
        <v>8.6812642649208005</v>
      </c>
      <c r="AB115" s="39">
        <v>14885.9532532386</v>
      </c>
      <c r="AC115" s="39">
        <v>1119.4606067807399</v>
      </c>
    </row>
    <row r="116" spans="1:29" x14ac:dyDescent="0.25">
      <c r="A116" t="s">
        <v>112</v>
      </c>
      <c r="C116" s="8">
        <v>178.27295325167</v>
      </c>
      <c r="D116" s="8">
        <v>59.896795292694698</v>
      </c>
      <c r="E116" s="8">
        <v>93.470527385086299</v>
      </c>
      <c r="F116" s="7">
        <f t="shared" si="6"/>
        <v>0.33598363745137322</v>
      </c>
      <c r="G116" s="27">
        <v>24.893069342504798</v>
      </c>
      <c r="H116" s="27">
        <v>0.366697294720852</v>
      </c>
      <c r="I116" s="27">
        <v>0.67090350199563498</v>
      </c>
      <c r="J116" s="27">
        <v>8.1244472924443603E-3</v>
      </c>
      <c r="K116" s="27">
        <v>0.70942877745791499</v>
      </c>
      <c r="L116" s="27">
        <v>1.4934860693452701</v>
      </c>
      <c r="M116" s="27">
        <v>1.8314448615919601E-2</v>
      </c>
      <c r="N116" s="27">
        <v>0.26862572407927199</v>
      </c>
      <c r="O116" s="27">
        <v>2.5744055903633599E-3</v>
      </c>
      <c r="P116" s="27">
        <v>0.25998708128847597</v>
      </c>
      <c r="Q116" s="7">
        <v>3301.3001732881999</v>
      </c>
      <c r="R116" s="7">
        <v>14.3714869897103</v>
      </c>
      <c r="S116" s="7">
        <v>3306.9013833836998</v>
      </c>
      <c r="T116" s="7">
        <v>31.3595942993853</v>
      </c>
      <c r="U116" s="7">
        <v>3296.7597853402199</v>
      </c>
      <c r="V116" s="7">
        <v>15.345778346220399</v>
      </c>
      <c r="W116" s="7">
        <f t="shared" si="5"/>
        <v>-0.30762320289687839</v>
      </c>
      <c r="X116" s="39">
        <v>485.69237585845201</v>
      </c>
      <c r="Y116" s="39">
        <v>39.756634210286499</v>
      </c>
      <c r="Z116" s="39">
        <v>83.498522164652599</v>
      </c>
      <c r="AA116" s="39">
        <v>6.4905753017477004</v>
      </c>
      <c r="AB116" s="39">
        <v>11993.1435722525</v>
      </c>
      <c r="AC116" s="39">
        <v>992.91830613938203</v>
      </c>
    </row>
    <row r="117" spans="1:29" x14ac:dyDescent="0.25">
      <c r="A117" t="s">
        <v>113</v>
      </c>
      <c r="C117" s="8">
        <v>455.58003337051701</v>
      </c>
      <c r="D117" s="8">
        <v>68.445128904025196</v>
      </c>
      <c r="E117" s="8">
        <v>85.312289552041506</v>
      </c>
      <c r="F117" s="7">
        <f t="shared" si="6"/>
        <v>0.15023733239063994</v>
      </c>
      <c r="G117" s="27">
        <v>24.621215911194</v>
      </c>
      <c r="H117" s="27">
        <v>0.24675443429951699</v>
      </c>
      <c r="I117" s="27">
        <v>0.665196320016187</v>
      </c>
      <c r="J117" s="27">
        <v>5.2100735102411904E-3</v>
      </c>
      <c r="K117" s="27">
        <v>0.77922537573675399</v>
      </c>
      <c r="L117" s="27">
        <v>1.50253345622904</v>
      </c>
      <c r="M117" s="27">
        <v>1.17155797195433E-2</v>
      </c>
      <c r="N117" s="27">
        <v>0.268532840653879</v>
      </c>
      <c r="O117" s="27">
        <v>1.4716322347583599E-3</v>
      </c>
      <c r="P117" s="27">
        <v>0.26740881648243803</v>
      </c>
      <c r="Q117" s="7">
        <v>3292.4793026002999</v>
      </c>
      <c r="R117" s="7">
        <v>10.0331107549877</v>
      </c>
      <c r="S117" s="7">
        <v>3285.5867354234601</v>
      </c>
      <c r="T117" s="7">
        <v>20.219503673558101</v>
      </c>
      <c r="U117" s="7">
        <v>3295.3461355791701</v>
      </c>
      <c r="V117" s="7">
        <v>8.5664550004856999</v>
      </c>
      <c r="W117" s="7">
        <f t="shared" si="5"/>
        <v>0.29615705768628597</v>
      </c>
      <c r="X117" s="39">
        <v>1095.0029334962301</v>
      </c>
      <c r="Y117" s="39">
        <v>120.47169329715599</v>
      </c>
      <c r="Z117" s="39">
        <v>195.937175997048</v>
      </c>
      <c r="AA117" s="39">
        <v>19.789644238810698</v>
      </c>
      <c r="AB117" s="39">
        <v>12959.0632391161</v>
      </c>
      <c r="AC117" s="39">
        <v>1569.70761067086</v>
      </c>
    </row>
    <row r="118" spans="1:29" x14ac:dyDescent="0.25">
      <c r="A118" t="s">
        <v>114</v>
      </c>
      <c r="C118" s="8">
        <v>125.880749221023</v>
      </c>
      <c r="D118" s="8">
        <v>20.371909225571599</v>
      </c>
      <c r="E118" s="8">
        <v>37.552706267858099</v>
      </c>
      <c r="F118" s="7">
        <f t="shared" si="6"/>
        <v>0.16183498550522882</v>
      </c>
      <c r="G118" s="27">
        <v>24.212687980311301</v>
      </c>
      <c r="H118" s="27">
        <v>0.59816354974150299</v>
      </c>
      <c r="I118" s="27">
        <v>0.65960894018984995</v>
      </c>
      <c r="J118" s="27">
        <v>1.56664264587335E-2</v>
      </c>
      <c r="K118" s="27">
        <v>0.58686499734269304</v>
      </c>
      <c r="L118" s="27">
        <v>1.5214490791667701</v>
      </c>
      <c r="M118" s="27">
        <v>3.5485876249013899E-2</v>
      </c>
      <c r="N118" s="27">
        <v>0.26763088638773003</v>
      </c>
      <c r="O118" s="27">
        <v>5.8660262853856204E-3</v>
      </c>
      <c r="P118" s="27">
        <v>0.44647557971472301</v>
      </c>
      <c r="Q118" s="7">
        <v>3273.7495314931298</v>
      </c>
      <c r="R118" s="7">
        <v>24.216305151011699</v>
      </c>
      <c r="S118" s="7">
        <v>3262.2158631893599</v>
      </c>
      <c r="T118" s="7">
        <v>60.524415209962697</v>
      </c>
      <c r="U118" s="7">
        <v>3286.4525786060099</v>
      </c>
      <c r="V118" s="7">
        <v>34.245090764838999</v>
      </c>
      <c r="W118" s="7">
        <f t="shared" si="5"/>
        <v>0.73747345616440585</v>
      </c>
      <c r="X118" s="39">
        <v>1183.6621379549499</v>
      </c>
      <c r="Y118" s="39">
        <v>141.18495888289399</v>
      </c>
      <c r="Z118" s="39">
        <v>199.71728246852999</v>
      </c>
      <c r="AA118" s="39">
        <v>22.839393058412998</v>
      </c>
      <c r="AB118" s="39">
        <v>12793.5843497108</v>
      </c>
      <c r="AC118" s="39">
        <v>1146.83898038455</v>
      </c>
    </row>
    <row r="119" spans="1:29" x14ac:dyDescent="0.25">
      <c r="A119" t="s">
        <v>115</v>
      </c>
      <c r="B119" s="10" t="s">
        <v>336</v>
      </c>
      <c r="C119" s="8">
        <v>268.683893999075</v>
      </c>
      <c r="D119" s="8">
        <v>225.567092938607</v>
      </c>
      <c r="E119" s="8">
        <v>223.35929223303799</v>
      </c>
      <c r="F119" s="7">
        <f t="shared" si="6"/>
        <v>0.83952591865958137</v>
      </c>
      <c r="G119" s="27">
        <v>23.227274136774</v>
      </c>
      <c r="H119" s="27">
        <v>0.28117140070084301</v>
      </c>
      <c r="I119" s="27">
        <v>0.634829143834995</v>
      </c>
      <c r="J119" s="27">
        <v>6.0620836518140899E-3</v>
      </c>
      <c r="K119" s="27">
        <v>0.69346359303962402</v>
      </c>
      <c r="L119" s="27">
        <v>1.5799846174625201</v>
      </c>
      <c r="M119" s="27">
        <v>1.50028525022549E-2</v>
      </c>
      <c r="N119" s="27">
        <v>0.26555596552753502</v>
      </c>
      <c r="O119" s="27">
        <v>2.1969893466760402E-3</v>
      </c>
      <c r="P119" s="27">
        <v>0.215641370011768</v>
      </c>
      <c r="Q119" s="7">
        <v>3236.05056722573</v>
      </c>
      <c r="R119" s="7">
        <v>12.134789655466699</v>
      </c>
      <c r="S119" s="7">
        <v>3167.0466541390701</v>
      </c>
      <c r="T119" s="7">
        <v>23.852386093128999</v>
      </c>
      <c r="U119" s="7">
        <v>3278.64208808381</v>
      </c>
      <c r="V119" s="7">
        <v>13.422673857568499</v>
      </c>
      <c r="W119" s="59">
        <f t="shared" si="5"/>
        <v>3.403708942501904</v>
      </c>
      <c r="X119" s="39">
        <v>526.96846993334202</v>
      </c>
      <c r="Y119" s="39">
        <v>40.963993722268498</v>
      </c>
      <c r="Z119" s="39">
        <v>92.342078569711404</v>
      </c>
      <c r="AA119" s="39">
        <v>6.3817601693018897</v>
      </c>
      <c r="AB119" s="39">
        <v>10299.0448026497</v>
      </c>
      <c r="AC119" s="39">
        <v>982.00019399171401</v>
      </c>
    </row>
    <row r="120" spans="1:29" x14ac:dyDescent="0.25">
      <c r="A120" t="s">
        <v>116</v>
      </c>
      <c r="B120" s="10" t="s">
        <v>336</v>
      </c>
      <c r="C120" s="8">
        <v>398.43319360012299</v>
      </c>
      <c r="D120" s="8">
        <v>91.866483934803995</v>
      </c>
      <c r="E120" s="8">
        <v>165.95618864573501</v>
      </c>
      <c r="F120" s="7">
        <f t="shared" si="6"/>
        <v>0.23056935368443066</v>
      </c>
      <c r="G120" s="27">
        <v>21.003781539529399</v>
      </c>
      <c r="H120" s="27">
        <v>0.4682635003883</v>
      </c>
      <c r="I120" s="27">
        <v>0.59869194942360804</v>
      </c>
      <c r="J120" s="27">
        <v>1.0608370209287401E-2</v>
      </c>
      <c r="K120" s="27">
        <v>0.55062801377499504</v>
      </c>
      <c r="L120" s="27">
        <v>1.67215707475124</v>
      </c>
      <c r="M120" s="27">
        <v>2.88991413453379E-2</v>
      </c>
      <c r="N120" s="27">
        <v>0.27157912732214001</v>
      </c>
      <c r="O120" s="27">
        <v>4.7292381155658002E-3</v>
      </c>
      <c r="P120" s="27">
        <v>0.356877559800588</v>
      </c>
      <c r="Q120" s="7">
        <v>3137.6152640810301</v>
      </c>
      <c r="R120" s="7">
        <v>21.319949791040202</v>
      </c>
      <c r="S120" s="7">
        <v>3023.79046962539</v>
      </c>
      <c r="T120" s="7">
        <v>42.559062718093401</v>
      </c>
      <c r="U120" s="7">
        <v>3312.96631673399</v>
      </c>
      <c r="V120" s="7">
        <v>27.744840954838299</v>
      </c>
      <c r="W120" s="59">
        <f t="shared" si="5"/>
        <v>8.7286081252307195</v>
      </c>
      <c r="X120" s="39">
        <v>862.15559660529505</v>
      </c>
      <c r="Y120" s="39">
        <v>180.114944105376</v>
      </c>
      <c r="Z120" s="39">
        <v>146.521754805233</v>
      </c>
      <c r="AA120" s="39">
        <v>31.071088185945001</v>
      </c>
      <c r="AB120" s="39">
        <v>18114.438052781501</v>
      </c>
      <c r="AC120" s="39">
        <v>1298.4362982206701</v>
      </c>
    </row>
    <row r="121" spans="1:29" x14ac:dyDescent="0.25">
      <c r="A121" t="s">
        <v>117</v>
      </c>
      <c r="B121" s="10" t="s">
        <v>336</v>
      </c>
      <c r="C121" s="8">
        <v>1212.9977052419799</v>
      </c>
      <c r="D121" s="8">
        <v>937.93935906729905</v>
      </c>
      <c r="E121" s="8">
        <v>1575.69425198564</v>
      </c>
      <c r="F121" s="7">
        <f t="shared" si="6"/>
        <v>0.77324083550528255</v>
      </c>
      <c r="G121" s="27">
        <v>18.639041447719499</v>
      </c>
      <c r="H121" s="27">
        <v>0.263494513286058</v>
      </c>
      <c r="I121" s="27">
        <v>0.51164876047711905</v>
      </c>
      <c r="J121" s="27">
        <v>5.38669748071931E-3</v>
      </c>
      <c r="K121" s="27">
        <v>0.758428238608987</v>
      </c>
      <c r="L121" s="27">
        <v>1.95005543260486</v>
      </c>
      <c r="M121" s="27">
        <v>2.2777628005793801E-2</v>
      </c>
      <c r="N121" s="27">
        <v>0.26444047712677399</v>
      </c>
      <c r="O121" s="27">
        <v>2.42346484384709E-3</v>
      </c>
      <c r="P121" s="27">
        <v>-0.23609627363793501</v>
      </c>
      <c r="Q121" s="7">
        <v>3021.8157347134702</v>
      </c>
      <c r="R121" s="7">
        <v>13.216849781163701</v>
      </c>
      <c r="S121" s="7">
        <v>2662.8071560995099</v>
      </c>
      <c r="T121" s="7">
        <v>22.932827898922799</v>
      </c>
      <c r="U121" s="7">
        <v>3271.1051360391898</v>
      </c>
      <c r="V121" s="7">
        <v>14.3344535987192</v>
      </c>
      <c r="W121" s="59">
        <f t="shared" si="5"/>
        <v>18.596099930809196</v>
      </c>
      <c r="X121" s="39">
        <v>1065.6485626874301</v>
      </c>
      <c r="Y121" s="39">
        <v>101.988389440091</v>
      </c>
      <c r="Z121" s="39">
        <v>169.276430346734</v>
      </c>
      <c r="AA121" s="39">
        <v>14.0771698277014</v>
      </c>
      <c r="AB121" s="39">
        <v>14542.0181023359</v>
      </c>
      <c r="AC121" s="39">
        <v>1736.5356926766001</v>
      </c>
    </row>
    <row r="122" spans="1:29" x14ac:dyDescent="0.25">
      <c r="A122" t="s">
        <v>118</v>
      </c>
      <c r="B122" s="10" t="s">
        <v>336</v>
      </c>
      <c r="C122" s="8">
        <v>813.890947713483</v>
      </c>
      <c r="D122" s="8">
        <v>1288.99838694255</v>
      </c>
      <c r="E122" s="8">
        <v>285.608688689357</v>
      </c>
      <c r="F122" s="7">
        <f t="shared" si="6"/>
        <v>1.5837482780264571</v>
      </c>
      <c r="G122" s="27">
        <v>21.926198284524801</v>
      </c>
      <c r="H122" s="27">
        <v>0.33102251753151202</v>
      </c>
      <c r="I122" s="27">
        <v>0.60311929249110097</v>
      </c>
      <c r="J122" s="27">
        <v>7.1571566942592903E-3</v>
      </c>
      <c r="K122" s="27">
        <v>0.57397133762751595</v>
      </c>
      <c r="L122" s="27">
        <v>1.6571855215357101</v>
      </c>
      <c r="M122" s="27">
        <v>1.97916128476394E-2</v>
      </c>
      <c r="N122" s="27">
        <v>0.26419708270345899</v>
      </c>
      <c r="O122" s="27">
        <v>3.2762324518529999E-3</v>
      </c>
      <c r="P122" s="27">
        <v>0.326360718160908</v>
      </c>
      <c r="Q122" s="7">
        <v>3179.5482561221502</v>
      </c>
      <c r="R122" s="7">
        <v>14.7086591460456</v>
      </c>
      <c r="S122" s="7">
        <v>3041.7343993462</v>
      </c>
      <c r="T122" s="7">
        <v>28.799678034338299</v>
      </c>
      <c r="U122" s="7">
        <v>3269.84138256183</v>
      </c>
      <c r="V122" s="7">
        <v>19.175139971182301</v>
      </c>
      <c r="W122" s="59">
        <f t="shared" si="5"/>
        <v>6.9760871102840571</v>
      </c>
      <c r="X122" s="39">
        <v>902.75119743622497</v>
      </c>
      <c r="Y122" s="39">
        <v>120.392835507374</v>
      </c>
      <c r="Z122" s="39">
        <v>155.01237420648599</v>
      </c>
      <c r="AA122" s="39">
        <v>19.460693521569301</v>
      </c>
      <c r="AB122" s="39">
        <v>10521.7760656353</v>
      </c>
      <c r="AC122" s="39">
        <v>1144.0759743726101</v>
      </c>
    </row>
    <row r="123" spans="1:29" x14ac:dyDescent="0.25">
      <c r="A123" t="s">
        <v>119</v>
      </c>
      <c r="B123" s="10" t="s">
        <v>336</v>
      </c>
      <c r="C123" s="8">
        <v>437.16989948734403</v>
      </c>
      <c r="D123" s="8">
        <v>205.14884929750701</v>
      </c>
      <c r="E123" s="8">
        <v>271.77045962799002</v>
      </c>
      <c r="F123" s="7">
        <f t="shared" si="6"/>
        <v>0.4692657237794251</v>
      </c>
      <c r="G123" s="27">
        <v>23.236977195017499</v>
      </c>
      <c r="H123" s="27">
        <v>0.39695539511907901</v>
      </c>
      <c r="I123" s="27">
        <v>0.62971809440207704</v>
      </c>
      <c r="J123" s="27">
        <v>8.3150662611131201E-3</v>
      </c>
      <c r="K123" s="27">
        <v>0.69121056680578696</v>
      </c>
      <c r="L123" s="27">
        <v>1.58756346191339</v>
      </c>
      <c r="M123" s="27">
        <v>2.0494762569941202E-2</v>
      </c>
      <c r="N123" s="27">
        <v>0.26797088534669999</v>
      </c>
      <c r="O123" s="27">
        <v>3.13506044976185E-3</v>
      </c>
      <c r="P123" s="27">
        <v>0.22197383723625599</v>
      </c>
      <c r="Q123" s="7">
        <v>3235.5737356063501</v>
      </c>
      <c r="R123" s="7">
        <v>16.391840030399798</v>
      </c>
      <c r="S123" s="7">
        <v>3147.5154301037801</v>
      </c>
      <c r="T123" s="7">
        <v>32.732313527585397</v>
      </c>
      <c r="U123" s="7">
        <v>3292.1177628051701</v>
      </c>
      <c r="V123" s="7">
        <v>18.171366517987099</v>
      </c>
      <c r="W123" s="59">
        <f t="shared" si="5"/>
        <v>4.3923803192925988</v>
      </c>
      <c r="X123" s="39">
        <v>700.74972799496902</v>
      </c>
      <c r="Y123" s="39">
        <v>92.353434208721197</v>
      </c>
      <c r="Z123" s="39">
        <v>116.886406245019</v>
      </c>
      <c r="AA123" s="39">
        <v>14.451019240775</v>
      </c>
      <c r="AB123" s="39">
        <v>10673.9974130808</v>
      </c>
      <c r="AC123" s="39">
        <v>1049.6562138995</v>
      </c>
    </row>
    <row r="124" spans="1:29" x14ac:dyDescent="0.25">
      <c r="A124" t="s">
        <v>120</v>
      </c>
      <c r="B124" s="10" t="s">
        <v>336</v>
      </c>
      <c r="C124" s="8">
        <v>527.18747372093799</v>
      </c>
      <c r="D124" s="8">
        <v>512.634853767099</v>
      </c>
      <c r="E124" s="8">
        <v>117.204613886305</v>
      </c>
      <c r="F124" s="7">
        <f t="shared" si="6"/>
        <v>0.97239574026460596</v>
      </c>
      <c r="G124" s="27">
        <v>23.104054105518799</v>
      </c>
      <c r="H124" s="27">
        <v>0.31396926969709399</v>
      </c>
      <c r="I124" s="27">
        <v>0.62265591553611099</v>
      </c>
      <c r="J124" s="27">
        <v>6.4211948613634596E-3</v>
      </c>
      <c r="K124" s="27">
        <v>0.56467381723766297</v>
      </c>
      <c r="L124" s="27">
        <v>1.6041961508884499</v>
      </c>
      <c r="M124" s="27">
        <v>1.6729482772289101E-2</v>
      </c>
      <c r="N124" s="27">
        <v>0.26858643091332302</v>
      </c>
      <c r="O124" s="27">
        <v>2.85400149250021E-3</v>
      </c>
      <c r="P124" s="27">
        <v>0.33625562439943402</v>
      </c>
      <c r="Q124" s="7">
        <v>3230.3293499019401</v>
      </c>
      <c r="R124" s="7">
        <v>13.241652044451</v>
      </c>
      <c r="S124" s="7">
        <v>3119.7453042625398</v>
      </c>
      <c r="T124" s="7">
        <v>25.550707085050401</v>
      </c>
      <c r="U124" s="7">
        <v>3295.6437278960502</v>
      </c>
      <c r="V124" s="7">
        <v>16.6863306314585</v>
      </c>
      <c r="W124" s="59">
        <f t="shared" si="5"/>
        <v>5.3373009389520609</v>
      </c>
      <c r="X124" s="39">
        <v>763.44478231789299</v>
      </c>
      <c r="Y124" s="39">
        <v>110.275300884695</v>
      </c>
      <c r="Z124" s="39">
        <v>128.81421653093199</v>
      </c>
      <c r="AA124" s="39">
        <v>18.599475009387501</v>
      </c>
      <c r="AB124" s="39">
        <v>12805.043965114</v>
      </c>
      <c r="AC124" s="39">
        <v>1432.1956171955701</v>
      </c>
    </row>
    <row r="125" spans="1:29" x14ac:dyDescent="0.25">
      <c r="A125" t="s">
        <v>121</v>
      </c>
      <c r="B125" s="10" t="s">
        <v>336</v>
      </c>
      <c r="C125" s="8">
        <v>256.68351810098602</v>
      </c>
      <c r="D125" s="8">
        <v>248.392830502577</v>
      </c>
      <c r="E125" s="8">
        <v>85.888063864508794</v>
      </c>
      <c r="F125" s="7">
        <f t="shared" si="6"/>
        <v>0.9677007403523773</v>
      </c>
      <c r="G125" s="27">
        <v>23.243027815441099</v>
      </c>
      <c r="H125" s="27">
        <v>0.47271829989262198</v>
      </c>
      <c r="I125" s="27">
        <v>0.62170120707649001</v>
      </c>
      <c r="J125" s="27">
        <v>1.1902231199648601E-2</v>
      </c>
      <c r="K125" s="27">
        <v>0.78503376259105095</v>
      </c>
      <c r="L125" s="27">
        <v>1.6080463908814</v>
      </c>
      <c r="M125" s="27">
        <v>3.0422015820400002E-2</v>
      </c>
      <c r="N125" s="27">
        <v>0.27070320428422701</v>
      </c>
      <c r="O125" s="27">
        <v>3.3884359319241702E-3</v>
      </c>
      <c r="P125" s="27">
        <v>0.30246776557997501</v>
      </c>
      <c r="Q125" s="7">
        <v>3235.9011355942998</v>
      </c>
      <c r="R125" s="7">
        <v>19.734266990794101</v>
      </c>
      <c r="S125" s="7">
        <v>3115.4309845294001</v>
      </c>
      <c r="T125" s="7">
        <v>47.173858828667797</v>
      </c>
      <c r="U125" s="7">
        <v>3308.3996491959601</v>
      </c>
      <c r="V125" s="7">
        <v>19.634379672056099</v>
      </c>
      <c r="W125" s="59">
        <f t="shared" si="5"/>
        <v>5.8326890680651999</v>
      </c>
      <c r="X125" s="39">
        <v>1230.6308258992599</v>
      </c>
      <c r="Y125" s="39">
        <v>153.96176254173201</v>
      </c>
      <c r="Z125" s="39">
        <v>208.52265542382901</v>
      </c>
      <c r="AA125" s="39">
        <v>23.8724702005875</v>
      </c>
      <c r="AB125" s="39">
        <v>12434.795514817801</v>
      </c>
      <c r="AC125" s="39">
        <v>1299.2738549266801</v>
      </c>
    </row>
    <row r="126" spans="1:29" x14ac:dyDescent="0.25">
      <c r="C126" s="8"/>
      <c r="D126" s="8"/>
      <c r="E126" s="8"/>
      <c r="F126" s="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7"/>
      <c r="R126" s="7"/>
      <c r="S126" s="7"/>
      <c r="T126" s="7"/>
      <c r="U126" s="7"/>
      <c r="V126" s="7"/>
      <c r="W126" s="7"/>
      <c r="X126" s="39"/>
      <c r="Y126" s="39"/>
      <c r="Z126" s="39"/>
      <c r="AA126" s="39"/>
      <c r="AB126" s="39"/>
      <c r="AC126" s="39"/>
    </row>
    <row r="127" spans="1:29" s="1" customFormat="1" x14ac:dyDescent="0.25">
      <c r="A127" s="1" t="s">
        <v>192</v>
      </c>
      <c r="B127" s="2"/>
      <c r="C127" s="3"/>
      <c r="D127" s="3"/>
      <c r="E127" s="3"/>
      <c r="F127" s="7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11"/>
      <c r="R127" s="11"/>
      <c r="S127" s="11"/>
      <c r="T127" s="11"/>
      <c r="U127" s="11"/>
      <c r="V127" s="11"/>
      <c r="W127" s="7"/>
      <c r="X127" s="37"/>
      <c r="Y127" s="37"/>
      <c r="Z127" s="37"/>
      <c r="AA127" s="37"/>
      <c r="AB127" s="37"/>
      <c r="AC127" s="37"/>
    </row>
    <row r="128" spans="1:29" x14ac:dyDescent="0.25">
      <c r="A128" t="s">
        <v>122</v>
      </c>
      <c r="C128" s="8">
        <v>63.763623571750301</v>
      </c>
      <c r="D128" s="8">
        <v>40.646300319808503</v>
      </c>
      <c r="E128" s="8">
        <v>61.542010113301799</v>
      </c>
      <c r="F128" s="7">
        <f t="shared" ref="F128:F165" si="7">D128/C128</f>
        <v>0.6374527989939448</v>
      </c>
      <c r="G128" s="27">
        <v>14.984723009072701</v>
      </c>
      <c r="H128" s="27">
        <v>0.33044672715670798</v>
      </c>
      <c r="I128" s="27">
        <v>0.53993805923768901</v>
      </c>
      <c r="J128" s="27">
        <v>8.5301334632036704E-3</v>
      </c>
      <c r="K128" s="27">
        <v>0.46080491701348097</v>
      </c>
      <c r="L128" s="27">
        <v>1.85488860125398</v>
      </c>
      <c r="M128" s="27">
        <v>2.9916883461042699E-2</v>
      </c>
      <c r="N128" s="27">
        <v>0.201242123763544</v>
      </c>
      <c r="O128" s="27">
        <v>4.08750260223223E-3</v>
      </c>
      <c r="P128" s="27">
        <v>0.35404634220319198</v>
      </c>
      <c r="Q128" s="7">
        <v>2808.8704548494002</v>
      </c>
      <c r="R128" s="7">
        <v>20.945554944439401</v>
      </c>
      <c r="S128" s="7">
        <v>2785.8453753762901</v>
      </c>
      <c r="T128" s="7">
        <v>36.989617136160703</v>
      </c>
      <c r="U128" s="7">
        <v>2825.2951220331802</v>
      </c>
      <c r="V128" s="7">
        <v>32.8210015486994</v>
      </c>
      <c r="W128" s="7">
        <f t="shared" si="5"/>
        <v>1.3963053399002279</v>
      </c>
      <c r="X128" s="39">
        <v>206.979491906596</v>
      </c>
      <c r="Y128" s="39">
        <v>19.965992205203801</v>
      </c>
      <c r="Z128" s="39">
        <v>35.0807969540705</v>
      </c>
      <c r="AA128" s="39">
        <v>3.07337828512838</v>
      </c>
      <c r="AB128" s="39">
        <v>9300.0332551143601</v>
      </c>
      <c r="AC128" s="39">
        <v>932.35000783547798</v>
      </c>
    </row>
    <row r="129" spans="1:29" x14ac:dyDescent="0.25">
      <c r="A129" t="s">
        <v>123</v>
      </c>
      <c r="C129" s="8">
        <v>95.816748620049296</v>
      </c>
      <c r="D129" s="8">
        <v>57.932579221242001</v>
      </c>
      <c r="E129" s="8">
        <v>79.247674057945005</v>
      </c>
      <c r="F129" s="7">
        <f t="shared" si="7"/>
        <v>0.60461850412987006</v>
      </c>
      <c r="G129" s="27">
        <v>14.7508812626474</v>
      </c>
      <c r="H129" s="27">
        <v>0.21420378012185101</v>
      </c>
      <c r="I129" s="27">
        <v>0.54169740254864696</v>
      </c>
      <c r="J129" s="27">
        <v>6.1978929773236196E-3</v>
      </c>
      <c r="K129" s="27">
        <v>0.56361156371694399</v>
      </c>
      <c r="L129" s="27">
        <v>1.85086941965275</v>
      </c>
      <c r="M129" s="27">
        <v>2.13323991125524E-2</v>
      </c>
      <c r="N129" s="27">
        <v>0.19814996117129</v>
      </c>
      <c r="O129" s="27">
        <v>2.3725038517094801E-3</v>
      </c>
      <c r="P129" s="27">
        <v>0.29915261218333999</v>
      </c>
      <c r="Q129" s="7">
        <v>2797.73457911077</v>
      </c>
      <c r="R129" s="7">
        <v>13.9362277167829</v>
      </c>
      <c r="S129" s="7">
        <v>2787.7524645534099</v>
      </c>
      <c r="T129" s="7">
        <v>25.809213830920399</v>
      </c>
      <c r="U129" s="7">
        <v>2807.1108372712101</v>
      </c>
      <c r="V129" s="7">
        <v>19.186585950810201</v>
      </c>
      <c r="W129" s="7">
        <f t="shared" si="5"/>
        <v>0.68961910804414828</v>
      </c>
      <c r="X129" s="39">
        <v>214.97374879904399</v>
      </c>
      <c r="Y129" s="39">
        <v>19.456970162412201</v>
      </c>
      <c r="Z129" s="39">
        <v>36.2806175260976</v>
      </c>
      <c r="AA129" s="39">
        <v>2.94434784191276</v>
      </c>
      <c r="AB129" s="39">
        <v>9856.8577631449498</v>
      </c>
      <c r="AC129" s="39">
        <v>863.46241765893103</v>
      </c>
    </row>
    <row r="130" spans="1:29" x14ac:dyDescent="0.25">
      <c r="A130" t="s">
        <v>124</v>
      </c>
      <c r="C130" s="8">
        <v>77.416715383829796</v>
      </c>
      <c r="D130" s="8">
        <v>57.309338195270598</v>
      </c>
      <c r="E130" s="8">
        <v>85.550183620930099</v>
      </c>
      <c r="F130" s="7">
        <f t="shared" si="7"/>
        <v>0.74027085637943413</v>
      </c>
      <c r="G130" s="27">
        <v>14.766773236799599</v>
      </c>
      <c r="H130" s="27">
        <v>0.32216312930476798</v>
      </c>
      <c r="I130" s="27">
        <v>0.53806306572066098</v>
      </c>
      <c r="J130" s="27">
        <v>7.9371889938022605E-3</v>
      </c>
      <c r="K130" s="27">
        <v>0.57197630401072297</v>
      </c>
      <c r="L130" s="27">
        <v>1.8604695146731101</v>
      </c>
      <c r="M130" s="27">
        <v>2.7857215657496399E-2</v>
      </c>
      <c r="N130" s="27">
        <v>0.19936971411208701</v>
      </c>
      <c r="O130" s="27">
        <v>3.4235526963102099E-3</v>
      </c>
      <c r="P130" s="27">
        <v>0.19446907941319799</v>
      </c>
      <c r="Q130" s="7">
        <v>2796.57158731853</v>
      </c>
      <c r="R130" s="7">
        <v>20.458842386846001</v>
      </c>
      <c r="S130" s="7">
        <v>2771.61424341673</v>
      </c>
      <c r="T130" s="7">
        <v>33.187192129926302</v>
      </c>
      <c r="U130" s="7">
        <v>2808.2977247808599</v>
      </c>
      <c r="V130" s="7">
        <v>28.093524037544999</v>
      </c>
      <c r="W130" s="7">
        <f t="shared" si="5"/>
        <v>1.3062532879056565</v>
      </c>
      <c r="X130" s="39">
        <v>300.74768580129199</v>
      </c>
      <c r="Y130" s="39">
        <v>25.5409625652991</v>
      </c>
      <c r="Z130" s="39">
        <v>49.271101170333601</v>
      </c>
      <c r="AA130" s="39">
        <v>3.7584093136669101</v>
      </c>
      <c r="AB130" s="39">
        <v>10243.488553005</v>
      </c>
      <c r="AC130" s="39">
        <v>843.58599125834598</v>
      </c>
    </row>
    <row r="131" spans="1:29" x14ac:dyDescent="0.25">
      <c r="A131" t="s">
        <v>125</v>
      </c>
      <c r="C131" s="8">
        <v>72.728441691660507</v>
      </c>
      <c r="D131" s="8">
        <v>46.6398395940721</v>
      </c>
      <c r="E131" s="8">
        <v>65.447058698139699</v>
      </c>
      <c r="F131" s="7">
        <f t="shared" si="7"/>
        <v>0.64128748683776782</v>
      </c>
      <c r="G131" s="27">
        <v>14.866428063692201</v>
      </c>
      <c r="H131" s="27">
        <v>0.25932268392916302</v>
      </c>
      <c r="I131" s="27">
        <v>0.54979031680615498</v>
      </c>
      <c r="J131" s="27">
        <v>7.0558271533441297E-3</v>
      </c>
      <c r="K131" s="27">
        <v>0.57902119066690005</v>
      </c>
      <c r="L131" s="27">
        <v>1.8297412454623401</v>
      </c>
      <c r="M131" s="27">
        <v>2.34591732482302E-2</v>
      </c>
      <c r="N131" s="27">
        <v>0.196965530104528</v>
      </c>
      <c r="O131" s="27">
        <v>2.8012327767417602E-3</v>
      </c>
      <c r="P131" s="27">
        <v>0.26157423757758402</v>
      </c>
      <c r="Q131" s="7">
        <v>2802.61905296347</v>
      </c>
      <c r="R131" s="7">
        <v>16.559267593755699</v>
      </c>
      <c r="S131" s="7">
        <v>2820.3255682160602</v>
      </c>
      <c r="T131" s="7">
        <v>29.260166541651699</v>
      </c>
      <c r="U131" s="7">
        <v>2789.3187570216</v>
      </c>
      <c r="V131" s="7">
        <v>23.004619908829302</v>
      </c>
      <c r="W131" s="7">
        <f t="shared" si="5"/>
        <v>-1.1116266692864141</v>
      </c>
      <c r="X131" s="39">
        <v>263.95420156007998</v>
      </c>
      <c r="Y131" s="39">
        <v>22.6946898546379</v>
      </c>
      <c r="Z131" s="39">
        <v>44.072449842137203</v>
      </c>
      <c r="AA131" s="39">
        <v>3.41582301372121</v>
      </c>
      <c r="AB131" s="39">
        <v>11264.4533787201</v>
      </c>
      <c r="AC131" s="39">
        <v>856.83884444205705</v>
      </c>
    </row>
    <row r="132" spans="1:29" x14ac:dyDescent="0.25">
      <c r="A132" t="s">
        <v>126</v>
      </c>
      <c r="C132" s="8">
        <v>90.746459129120893</v>
      </c>
      <c r="D132" s="8">
        <v>52.6909855253272</v>
      </c>
      <c r="E132" s="8">
        <v>73.374863345841007</v>
      </c>
      <c r="F132" s="7">
        <f t="shared" si="7"/>
        <v>0.58063957570349378</v>
      </c>
      <c r="G132" s="27">
        <v>14.9521779932744</v>
      </c>
      <c r="H132" s="27">
        <v>0.270244012002818</v>
      </c>
      <c r="I132" s="27">
        <v>0.54608420453397599</v>
      </c>
      <c r="J132" s="27">
        <v>7.0171228198807603E-3</v>
      </c>
      <c r="K132" s="27">
        <v>0.52820912040593204</v>
      </c>
      <c r="L132" s="27">
        <v>1.8374209422291301</v>
      </c>
      <c r="M132" s="27">
        <v>2.34773768510083E-2</v>
      </c>
      <c r="N132" s="27">
        <v>0.198826062464209</v>
      </c>
      <c r="O132" s="27">
        <v>3.0477196173667098E-3</v>
      </c>
      <c r="P132" s="27">
        <v>0.23813696224686601</v>
      </c>
      <c r="Q132" s="7">
        <v>2812.22455396637</v>
      </c>
      <c r="R132" s="7">
        <v>16.981776195849299</v>
      </c>
      <c r="S132" s="7">
        <v>2805.9253223012802</v>
      </c>
      <c r="T132" s="7">
        <v>29.160870167010501</v>
      </c>
      <c r="U132" s="7">
        <v>2808.6899638964701</v>
      </c>
      <c r="V132" s="7">
        <v>25.042219196256799</v>
      </c>
      <c r="W132" s="7">
        <f t="shared" si="5"/>
        <v>9.8431711250701603E-2</v>
      </c>
      <c r="X132" s="39">
        <v>227.901319424783</v>
      </c>
      <c r="Y132" s="39">
        <v>22.7489216817787</v>
      </c>
      <c r="Z132" s="39">
        <v>38.071008806541698</v>
      </c>
      <c r="AA132" s="39">
        <v>3.4494052281140699</v>
      </c>
      <c r="AB132" s="39">
        <v>11007.125465413201</v>
      </c>
      <c r="AC132" s="39">
        <v>967.482490863355</v>
      </c>
    </row>
    <row r="133" spans="1:29" x14ac:dyDescent="0.25">
      <c r="A133" t="s">
        <v>127</v>
      </c>
      <c r="C133" s="8">
        <v>97.153815969342702</v>
      </c>
      <c r="D133" s="8">
        <v>75.194691742936399</v>
      </c>
      <c r="E133" s="8">
        <v>82.7042257118528</v>
      </c>
      <c r="F133" s="7">
        <f t="shared" si="7"/>
        <v>0.77397568991694987</v>
      </c>
      <c r="G133" s="27">
        <v>14.9254232807201</v>
      </c>
      <c r="H133" s="27">
        <v>0.30749588894506802</v>
      </c>
      <c r="I133" s="27">
        <v>0.541990021965159</v>
      </c>
      <c r="J133" s="27">
        <v>8.1881307888433692E-3</v>
      </c>
      <c r="K133" s="27">
        <v>0.46595911165042703</v>
      </c>
      <c r="L133" s="27">
        <v>1.84482190023634</v>
      </c>
      <c r="M133" s="27">
        <v>2.9123559541371899E-2</v>
      </c>
      <c r="N133" s="27">
        <v>0.19913354249844301</v>
      </c>
      <c r="O133" s="27">
        <v>3.6932969877541801E-3</v>
      </c>
      <c r="P133" s="27">
        <v>0.34079107499122602</v>
      </c>
      <c r="Q133" s="7">
        <v>2806.0602120577501</v>
      </c>
      <c r="R133" s="7">
        <v>19.5523734168377</v>
      </c>
      <c r="S133" s="7">
        <v>2789.4338067296999</v>
      </c>
      <c r="T133" s="7">
        <v>34.2253112869234</v>
      </c>
      <c r="U133" s="7">
        <v>2810.1514877023201</v>
      </c>
      <c r="V133" s="7">
        <v>30.113119393123501</v>
      </c>
      <c r="W133" s="7">
        <f t="shared" ref="W133:W165" si="8">(1-S133/U133)*100</f>
        <v>0.73724427538103265</v>
      </c>
      <c r="X133" s="39">
        <v>236.06226652519999</v>
      </c>
      <c r="Y133" s="39">
        <v>19.885882295726098</v>
      </c>
      <c r="Z133" s="39">
        <v>39.241120300420299</v>
      </c>
      <c r="AA133" s="39">
        <v>3.3444145409966501</v>
      </c>
      <c r="AB133" s="39">
        <v>9219.9132855167009</v>
      </c>
      <c r="AC133" s="39">
        <v>1025.07056848091</v>
      </c>
    </row>
    <row r="134" spans="1:29" x14ac:dyDescent="0.25">
      <c r="A134" t="s">
        <v>128</v>
      </c>
      <c r="C134" s="8">
        <v>134.56086686598701</v>
      </c>
      <c r="D134" s="8">
        <v>78.249588053584603</v>
      </c>
      <c r="E134" s="8">
        <v>100.37152210266601</v>
      </c>
      <c r="F134" s="7">
        <f t="shared" si="7"/>
        <v>0.58151816256888111</v>
      </c>
      <c r="G134" s="27">
        <v>15.142576280019099</v>
      </c>
      <c r="H134" s="27">
        <v>0.23878578351271801</v>
      </c>
      <c r="I134" s="27">
        <v>0.54780150527260296</v>
      </c>
      <c r="J134" s="27">
        <v>7.0233915608949498E-3</v>
      </c>
      <c r="K134" s="27">
        <v>0.58264960209387096</v>
      </c>
      <c r="L134" s="27">
        <v>1.82989999561521</v>
      </c>
      <c r="M134" s="27">
        <v>2.3298073195262201E-2</v>
      </c>
      <c r="N134" s="27">
        <v>0.200305517173198</v>
      </c>
      <c r="O134" s="27">
        <v>2.5112514759004401E-3</v>
      </c>
      <c r="P134" s="27">
        <v>0.31777244294238899</v>
      </c>
      <c r="Q134" s="7">
        <v>2820.5293850255298</v>
      </c>
      <c r="R134" s="7">
        <v>14.9404894904979</v>
      </c>
      <c r="S134" s="7">
        <v>2813.4133359018301</v>
      </c>
      <c r="T134" s="7">
        <v>29.153613532340099</v>
      </c>
      <c r="U134" s="7">
        <v>2824.3443532577298</v>
      </c>
      <c r="V134" s="7">
        <v>21.044882833268201</v>
      </c>
      <c r="W134" s="7">
        <f t="shared" si="8"/>
        <v>0.38702849187959298</v>
      </c>
      <c r="X134" s="39">
        <v>234.051168056096</v>
      </c>
      <c r="Y134" s="39">
        <v>27.222395011506201</v>
      </c>
      <c r="Z134" s="39">
        <v>38.137149609380899</v>
      </c>
      <c r="AA134" s="39">
        <v>4.0549362972861003</v>
      </c>
      <c r="AB134" s="39">
        <v>12331.543080764999</v>
      </c>
      <c r="AC134" s="39">
        <v>935.980502106014</v>
      </c>
    </row>
    <row r="135" spans="1:29" x14ac:dyDescent="0.25">
      <c r="A135" t="s">
        <v>129</v>
      </c>
      <c r="C135" s="8">
        <v>122.786455646025</v>
      </c>
      <c r="D135" s="8">
        <v>73.113542252314602</v>
      </c>
      <c r="E135" s="8">
        <v>84.867160398938196</v>
      </c>
      <c r="F135" s="7">
        <f t="shared" si="7"/>
        <v>0.59545282798202115</v>
      </c>
      <c r="G135" s="27">
        <v>15.051307216376101</v>
      </c>
      <c r="H135" s="27">
        <v>0.58636594810232701</v>
      </c>
      <c r="I135" s="27">
        <v>0.54569132748133198</v>
      </c>
      <c r="J135" s="27">
        <v>1.00756445836122E-2</v>
      </c>
      <c r="K135" s="27">
        <v>0.57777988899088395</v>
      </c>
      <c r="L135" s="27">
        <v>1.83035692461221</v>
      </c>
      <c r="M135" s="27">
        <v>3.5021361137417203E-2</v>
      </c>
      <c r="N135" s="27">
        <v>0.200217497156987</v>
      </c>
      <c r="O135" s="27">
        <v>6.35789452292155E-3</v>
      </c>
      <c r="P135" s="27">
        <v>5.3527035042863901E-2</v>
      </c>
      <c r="Q135" s="7">
        <v>2812.9360340944299</v>
      </c>
      <c r="R135" s="7">
        <v>37.616883162593297</v>
      </c>
      <c r="S135" s="7">
        <v>2806.09113950858</v>
      </c>
      <c r="T135" s="7">
        <v>42.250410003099802</v>
      </c>
      <c r="U135" s="7">
        <v>2819.43697846952</v>
      </c>
      <c r="V135" s="7">
        <v>51.969877118897699</v>
      </c>
      <c r="W135" s="7">
        <f t="shared" si="8"/>
        <v>0.4733512067428669</v>
      </c>
      <c r="X135" s="39">
        <v>171.31093923540601</v>
      </c>
      <c r="Y135" s="39">
        <v>21.780647718519099</v>
      </c>
      <c r="Z135" s="39">
        <v>29.090900827674901</v>
      </c>
      <c r="AA135" s="39">
        <v>3.3688758612049101</v>
      </c>
      <c r="AB135" s="39">
        <v>9612.2669865969601</v>
      </c>
      <c r="AC135" s="39">
        <v>936.54784805838494</v>
      </c>
    </row>
    <row r="136" spans="1:29" x14ac:dyDescent="0.25">
      <c r="A136" t="s">
        <v>130</v>
      </c>
      <c r="C136" s="8">
        <v>87.804395505328799</v>
      </c>
      <c r="D136" s="8">
        <v>55.418693945774898</v>
      </c>
      <c r="E136" s="8">
        <v>78.155841878103303</v>
      </c>
      <c r="F136" s="7">
        <f t="shared" si="7"/>
        <v>0.63116081634445698</v>
      </c>
      <c r="G136" s="27">
        <v>14.855644040693001</v>
      </c>
      <c r="H136" s="27">
        <v>0.38096628839899899</v>
      </c>
      <c r="I136" s="27">
        <v>0.54147597348253695</v>
      </c>
      <c r="J136" s="27">
        <v>9.2748340568781194E-3</v>
      </c>
      <c r="K136" s="27">
        <v>0.61277891480859303</v>
      </c>
      <c r="L136" s="27">
        <v>1.83734689491668</v>
      </c>
      <c r="M136" s="27">
        <v>3.1715887580546498E-2</v>
      </c>
      <c r="N136" s="27">
        <v>0.19894600475850199</v>
      </c>
      <c r="O136" s="27">
        <v>4.2588133862313396E-3</v>
      </c>
      <c r="P136" s="27">
        <v>0.14936400699938199</v>
      </c>
      <c r="Q136" s="7">
        <v>2805.0348798180398</v>
      </c>
      <c r="R136" s="7">
        <v>25.793174376029199</v>
      </c>
      <c r="S136" s="7">
        <v>2787.4278072323</v>
      </c>
      <c r="T136" s="7">
        <v>38.903134774519103</v>
      </c>
      <c r="U136" s="7">
        <v>2808.7099628719998</v>
      </c>
      <c r="V136" s="7">
        <v>35.260598885064503</v>
      </c>
      <c r="W136" s="7">
        <f t="shared" si="8"/>
        <v>0.75771994691605782</v>
      </c>
      <c r="X136" s="39">
        <v>213.20798935330399</v>
      </c>
      <c r="Y136" s="39">
        <v>32.037153850350599</v>
      </c>
      <c r="Z136" s="39">
        <v>35.678431355459999</v>
      </c>
      <c r="AA136" s="39">
        <v>4.9320458815386301</v>
      </c>
      <c r="AB136" s="39">
        <v>9620.1587555570604</v>
      </c>
      <c r="AC136" s="39">
        <v>863.376935875855</v>
      </c>
    </row>
    <row r="137" spans="1:29" x14ac:dyDescent="0.25">
      <c r="A137" t="s">
        <v>131</v>
      </c>
      <c r="C137" s="8">
        <v>62.701894141092197</v>
      </c>
      <c r="D137" s="8">
        <v>37.008375089946298</v>
      </c>
      <c r="E137" s="8">
        <v>52.457408909653303</v>
      </c>
      <c r="F137" s="7">
        <f t="shared" si="7"/>
        <v>0.59022738622010074</v>
      </c>
      <c r="G137" s="27">
        <v>15.011102019399599</v>
      </c>
      <c r="H137" s="27">
        <v>0.32830684804777999</v>
      </c>
      <c r="I137" s="27">
        <v>0.54852014622046397</v>
      </c>
      <c r="J137" s="27">
        <v>9.0733233606845008E-3</v>
      </c>
      <c r="K137" s="27">
        <v>0.57417217146393695</v>
      </c>
      <c r="L137" s="27">
        <v>1.83198688043069</v>
      </c>
      <c r="M137" s="27">
        <v>2.9878148098927099E-2</v>
      </c>
      <c r="N137" s="27">
        <v>0.19820400559315601</v>
      </c>
      <c r="O137" s="27">
        <v>3.3856733224644701E-3</v>
      </c>
      <c r="P137" s="27">
        <v>0.24532716065589499</v>
      </c>
      <c r="Q137" s="7">
        <v>2807.9807139529398</v>
      </c>
      <c r="R137" s="7">
        <v>20.906413572205</v>
      </c>
      <c r="S137" s="7">
        <v>2814.57079646587</v>
      </c>
      <c r="T137" s="7">
        <v>37.715588491207598</v>
      </c>
      <c r="U137" s="7">
        <v>2806.48865591701</v>
      </c>
      <c r="V137" s="7">
        <v>28.115827994222901</v>
      </c>
      <c r="W137" s="7">
        <f t="shared" si="8"/>
        <v>-0.28798051728520235</v>
      </c>
      <c r="X137" s="39">
        <v>187.73169440537501</v>
      </c>
      <c r="Y137" s="39">
        <v>17.272475543030801</v>
      </c>
      <c r="Z137" s="39">
        <v>31.689446881957199</v>
      </c>
      <c r="AA137" s="39">
        <v>2.5925877163826399</v>
      </c>
      <c r="AB137" s="39">
        <v>10630.948934993899</v>
      </c>
      <c r="AC137" s="39">
        <v>841.484514538741</v>
      </c>
    </row>
    <row r="138" spans="1:29" x14ac:dyDescent="0.25">
      <c r="A138" t="s">
        <v>132</v>
      </c>
      <c r="C138" s="8">
        <v>75.265900732144104</v>
      </c>
      <c r="D138" s="8">
        <v>43.690421213369099</v>
      </c>
      <c r="E138" s="8">
        <v>62.576313998131901</v>
      </c>
      <c r="F138" s="7">
        <f t="shared" si="7"/>
        <v>0.58048094539988759</v>
      </c>
      <c r="G138" s="27">
        <v>14.9801698922842</v>
      </c>
      <c r="H138" s="27">
        <v>0.42564414327232702</v>
      </c>
      <c r="I138" s="27">
        <v>0.53814137665585604</v>
      </c>
      <c r="J138" s="27">
        <v>1.0492396681933301E-2</v>
      </c>
      <c r="K138" s="27">
        <v>0.68517723520345297</v>
      </c>
      <c r="L138" s="27">
        <v>1.85901762915496</v>
      </c>
      <c r="M138" s="27">
        <v>3.8869390973357898E-2</v>
      </c>
      <c r="N138" s="27">
        <v>0.20094023194199501</v>
      </c>
      <c r="O138" s="27">
        <v>4.1488516507722697E-3</v>
      </c>
      <c r="P138" s="27">
        <v>5.76094804211442E-2</v>
      </c>
      <c r="Q138" s="7">
        <v>2807.12002443952</v>
      </c>
      <c r="R138" s="7">
        <v>27.548374026821101</v>
      </c>
      <c r="S138" s="7">
        <v>2772.72731475929</v>
      </c>
      <c r="T138" s="7">
        <v>44.111806640989698</v>
      </c>
      <c r="U138" s="7">
        <v>2825.3989731114302</v>
      </c>
      <c r="V138" s="7">
        <v>33.550845985473401</v>
      </c>
      <c r="W138" s="7">
        <f t="shared" si="8"/>
        <v>1.8642201987543072</v>
      </c>
      <c r="X138" s="39">
        <v>198.63278638666199</v>
      </c>
      <c r="Y138" s="39">
        <v>14.5327632502485</v>
      </c>
      <c r="Z138" s="39">
        <v>33.664927832047297</v>
      </c>
      <c r="AA138" s="39">
        <v>2.2358466333151399</v>
      </c>
      <c r="AB138" s="39">
        <v>9882.9896713278995</v>
      </c>
      <c r="AC138" s="39">
        <v>801.34139725197394</v>
      </c>
    </row>
    <row r="139" spans="1:29" x14ac:dyDescent="0.25">
      <c r="A139" t="s">
        <v>133</v>
      </c>
      <c r="C139" s="8">
        <v>50.766001799437802</v>
      </c>
      <c r="D139" s="8">
        <v>30.967524021309298</v>
      </c>
      <c r="E139" s="8">
        <v>43.944863969162398</v>
      </c>
      <c r="F139" s="7">
        <f t="shared" si="7"/>
        <v>0.61000517912860808</v>
      </c>
      <c r="G139" s="27">
        <v>14.772474250631999</v>
      </c>
      <c r="H139" s="27">
        <v>0.50773561293962599</v>
      </c>
      <c r="I139" s="27">
        <v>0.54064906645436495</v>
      </c>
      <c r="J139" s="27">
        <v>1.6725418781783699E-2</v>
      </c>
      <c r="K139" s="27">
        <v>0.54888144570582698</v>
      </c>
      <c r="L139" s="27">
        <v>1.87074611498415</v>
      </c>
      <c r="M139" s="27">
        <v>6.02180436460572E-2</v>
      </c>
      <c r="N139" s="27">
        <v>0.199421182436783</v>
      </c>
      <c r="O139" s="27">
        <v>6.0168667636472696E-3</v>
      </c>
      <c r="P139" s="27">
        <v>0.40035077481712</v>
      </c>
      <c r="Q139" s="7">
        <v>2798.9835374044101</v>
      </c>
      <c r="R139" s="7">
        <v>30.615498230113001</v>
      </c>
      <c r="S139" s="7">
        <v>2780.1647071542002</v>
      </c>
      <c r="T139" s="7">
        <v>70.143827095867394</v>
      </c>
      <c r="U139" s="7">
        <v>2806.6806222282999</v>
      </c>
      <c r="V139" s="7">
        <v>51.120771911314499</v>
      </c>
      <c r="W139" s="7">
        <f t="shared" si="8"/>
        <v>0.94474287042491945</v>
      </c>
      <c r="X139" s="39">
        <v>195.646533384088</v>
      </c>
      <c r="Y139" s="39">
        <v>20.117186046798398</v>
      </c>
      <c r="Z139" s="39">
        <v>31.374412992720799</v>
      </c>
      <c r="AA139" s="39">
        <v>2.9063757687818499</v>
      </c>
      <c r="AB139" s="39">
        <v>8477.1756452934205</v>
      </c>
      <c r="AC139" s="39">
        <v>768.12098287836795</v>
      </c>
    </row>
    <row r="140" spans="1:29" x14ac:dyDescent="0.25">
      <c r="A140" t="s">
        <v>134</v>
      </c>
      <c r="C140" s="8">
        <v>100.32418136953901</v>
      </c>
      <c r="D140" s="8">
        <v>66.344633705545604</v>
      </c>
      <c r="E140" s="8">
        <v>88.567106248576593</v>
      </c>
      <c r="F140" s="7">
        <f t="shared" si="7"/>
        <v>0.66130251749743696</v>
      </c>
      <c r="G140" s="27">
        <v>15.068468278444</v>
      </c>
      <c r="H140" s="27">
        <v>0.28600744467943501</v>
      </c>
      <c r="I140" s="27">
        <v>0.55073662075604601</v>
      </c>
      <c r="J140" s="27">
        <v>8.0473996027359204E-3</v>
      </c>
      <c r="K140" s="27">
        <v>0.574253124574851</v>
      </c>
      <c r="L140" s="27">
        <v>1.8198913950442299</v>
      </c>
      <c r="M140" s="27">
        <v>2.6983360919988798E-2</v>
      </c>
      <c r="N140" s="27">
        <v>0.19870848681300901</v>
      </c>
      <c r="O140" s="27">
        <v>2.93590814830084E-3</v>
      </c>
      <c r="P140" s="27">
        <v>0.30358752914971998</v>
      </c>
      <c r="Q140" s="7">
        <v>2814.0078290930201</v>
      </c>
      <c r="R140" s="7">
        <v>18.178747405456001</v>
      </c>
      <c r="S140" s="7">
        <v>2829.2168943802099</v>
      </c>
      <c r="T140" s="7">
        <v>34.310165979608897</v>
      </c>
      <c r="U140" s="7">
        <v>2807.0594007457798</v>
      </c>
      <c r="V140" s="7">
        <v>24.167811128665502</v>
      </c>
      <c r="W140" s="7">
        <f t="shared" si="8"/>
        <v>-0.78934894033746428</v>
      </c>
      <c r="X140" s="39">
        <v>288.59129974507601</v>
      </c>
      <c r="Y140" s="39">
        <v>36.1291527154957</v>
      </c>
      <c r="Z140" s="39">
        <v>47.348947897430001</v>
      </c>
      <c r="AA140" s="39">
        <v>5.2399929260247697</v>
      </c>
      <c r="AB140" s="39">
        <v>11357.7142629592</v>
      </c>
      <c r="AC140" s="39">
        <v>891.43947952577503</v>
      </c>
    </row>
    <row r="141" spans="1:29" x14ac:dyDescent="0.25">
      <c r="A141" t="s">
        <v>135</v>
      </c>
      <c r="C141" s="8">
        <v>113.61795674595599</v>
      </c>
      <c r="D141" s="8">
        <v>87.944494255706502</v>
      </c>
      <c r="E141" s="8">
        <v>113.852927475434</v>
      </c>
      <c r="F141" s="7">
        <f t="shared" si="7"/>
        <v>0.77403692844385452</v>
      </c>
      <c r="G141" s="27">
        <v>14.8212100177099</v>
      </c>
      <c r="H141" s="27">
        <v>0.34184411025966199</v>
      </c>
      <c r="I141" s="27">
        <v>0.53767378873665195</v>
      </c>
      <c r="J141" s="27">
        <v>9.4784833403731006E-3</v>
      </c>
      <c r="K141" s="27">
        <v>0.492283235265352</v>
      </c>
      <c r="L141" s="27">
        <v>1.8607875287131801</v>
      </c>
      <c r="M141" s="27">
        <v>3.2622966300051098E-2</v>
      </c>
      <c r="N141" s="27">
        <v>0.19947292567386701</v>
      </c>
      <c r="O141" s="27">
        <v>4.0691781778432398E-3</v>
      </c>
      <c r="P141" s="27">
        <v>0.34852406369952099</v>
      </c>
      <c r="Q141" s="7">
        <v>2800.4754534945</v>
      </c>
      <c r="R141" s="7">
        <v>21.6168763155862</v>
      </c>
      <c r="S141" s="7">
        <v>2771.8103645101701</v>
      </c>
      <c r="T141" s="7">
        <v>39.656136654588103</v>
      </c>
      <c r="U141" s="7">
        <v>2815.1204473746302</v>
      </c>
      <c r="V141" s="7">
        <v>33.303507307159201</v>
      </c>
      <c r="W141" s="7">
        <f t="shared" si="8"/>
        <v>1.5384806325019262</v>
      </c>
      <c r="X141" s="39">
        <v>279.801366398781</v>
      </c>
      <c r="Y141" s="39">
        <v>30.713114779520701</v>
      </c>
      <c r="Z141" s="39">
        <v>46.295782111647398</v>
      </c>
      <c r="AA141" s="39">
        <v>4.6174167027011199</v>
      </c>
      <c r="AB141" s="39">
        <v>9182.1129596905703</v>
      </c>
      <c r="AC141" s="39">
        <v>833.75508616935997</v>
      </c>
    </row>
    <row r="142" spans="1:29" x14ac:dyDescent="0.25">
      <c r="A142" t="s">
        <v>136</v>
      </c>
      <c r="C142" s="8">
        <v>114.560363452798</v>
      </c>
      <c r="D142" s="8">
        <v>81.151899972484799</v>
      </c>
      <c r="E142" s="8">
        <v>103.499757133893</v>
      </c>
      <c r="F142" s="7">
        <f t="shared" si="7"/>
        <v>0.70837676772840896</v>
      </c>
      <c r="G142" s="27">
        <v>15.054293013739301</v>
      </c>
      <c r="H142" s="27">
        <v>0.41888422457803198</v>
      </c>
      <c r="I142" s="27">
        <v>0.54600704510429898</v>
      </c>
      <c r="J142" s="27">
        <v>9.9752674848575407E-3</v>
      </c>
      <c r="K142" s="27">
        <v>0.59758484812788204</v>
      </c>
      <c r="L142" s="27">
        <v>1.83341513345352</v>
      </c>
      <c r="M142" s="27">
        <v>3.3736943914135398E-2</v>
      </c>
      <c r="N142" s="27">
        <v>0.198082920781086</v>
      </c>
      <c r="O142" s="27">
        <v>3.6047010164531501E-3</v>
      </c>
      <c r="P142" s="27">
        <v>6.1508953621198299E-2</v>
      </c>
      <c r="Q142" s="7">
        <v>2818.36670118438</v>
      </c>
      <c r="R142" s="7">
        <v>27.7961992881662</v>
      </c>
      <c r="S142" s="7">
        <v>2806.40003051147</v>
      </c>
      <c r="T142" s="7">
        <v>41.564529392155698</v>
      </c>
      <c r="U142" s="7">
        <v>2804.7074187417502</v>
      </c>
      <c r="V142" s="7">
        <v>30.031505894546399</v>
      </c>
      <c r="W142" s="7">
        <f t="shared" si="8"/>
        <v>-6.03489604088292E-2</v>
      </c>
      <c r="X142" s="39">
        <v>170.09660618970301</v>
      </c>
      <c r="Y142" s="39">
        <v>31.227613819984501</v>
      </c>
      <c r="Z142" s="39">
        <v>28.605233548968201</v>
      </c>
      <c r="AA142" s="39">
        <v>4.85868737128507</v>
      </c>
      <c r="AB142" s="39">
        <v>8337.9773663008491</v>
      </c>
      <c r="AC142" s="39">
        <v>1340.5418064284599</v>
      </c>
    </row>
    <row r="143" spans="1:29" x14ac:dyDescent="0.25">
      <c r="A143" t="s">
        <v>138</v>
      </c>
      <c r="C143" s="8">
        <v>89.718608734844096</v>
      </c>
      <c r="D143" s="8">
        <v>56.046748587453301</v>
      </c>
      <c r="E143" s="8">
        <v>75.577347260534793</v>
      </c>
      <c r="F143" s="7">
        <f t="shared" si="7"/>
        <v>0.62469480275931177</v>
      </c>
      <c r="G143" s="27">
        <v>14.893837525806999</v>
      </c>
      <c r="H143" s="27">
        <v>0.24286121671119201</v>
      </c>
      <c r="I143" s="27">
        <v>0.54600902114788197</v>
      </c>
      <c r="J143" s="27">
        <v>7.5647114500666203E-3</v>
      </c>
      <c r="K143" s="27">
        <v>0.476695735585211</v>
      </c>
      <c r="L143" s="27">
        <v>1.8364557311907499</v>
      </c>
      <c r="M143" s="27">
        <v>2.5152649814101799E-2</v>
      </c>
      <c r="N143" s="27">
        <v>0.19827704700146501</v>
      </c>
      <c r="O143" s="27">
        <v>3.04192945863956E-3</v>
      </c>
      <c r="P143" s="27">
        <v>0.408164852775175</v>
      </c>
      <c r="Q143" s="7">
        <v>2804.6325016728902</v>
      </c>
      <c r="R143" s="7">
        <v>15.632275165021101</v>
      </c>
      <c r="S143" s="7">
        <v>2805.6958233053201</v>
      </c>
      <c r="T143" s="7">
        <v>31.4025569490497</v>
      </c>
      <c r="U143" s="7">
        <v>2803.1139880610599</v>
      </c>
      <c r="V143" s="7">
        <v>25.084838694598801</v>
      </c>
      <c r="W143" s="7">
        <f t="shared" si="8"/>
        <v>-9.2105966980171594E-2</v>
      </c>
      <c r="X143" s="39">
        <v>205.810057203452</v>
      </c>
      <c r="Y143" s="39">
        <v>19.981373644373001</v>
      </c>
      <c r="Z143" s="39">
        <v>34.6757434105672</v>
      </c>
      <c r="AA143" s="39">
        <v>3.1210231614551902</v>
      </c>
      <c r="AB143" s="39">
        <v>9598.9283685536993</v>
      </c>
      <c r="AC143" s="39">
        <v>791.60864472396895</v>
      </c>
    </row>
    <row r="144" spans="1:29" x14ac:dyDescent="0.25">
      <c r="A144" t="s">
        <v>139</v>
      </c>
      <c r="C144" s="8">
        <v>722.21717092273104</v>
      </c>
      <c r="D144" s="8">
        <v>589.15212417465602</v>
      </c>
      <c r="E144" s="8">
        <v>580.01160209471595</v>
      </c>
      <c r="F144" s="7">
        <f t="shared" si="7"/>
        <v>0.81575480048741256</v>
      </c>
      <c r="G144" s="27">
        <v>14.878151175418999</v>
      </c>
      <c r="H144" s="27">
        <v>0.22025354893951801</v>
      </c>
      <c r="I144" s="27">
        <v>0.54135668446327301</v>
      </c>
      <c r="J144" s="27">
        <v>5.7878367437199296E-3</v>
      </c>
      <c r="K144" s="27">
        <v>0.74504216075718099</v>
      </c>
      <c r="L144" s="27">
        <v>1.8432375748477401</v>
      </c>
      <c r="M144" s="27">
        <v>1.95288751202564E-2</v>
      </c>
      <c r="N144" s="27">
        <v>0.19862717012987199</v>
      </c>
      <c r="O144" s="27">
        <v>1.81100740831029E-3</v>
      </c>
      <c r="P144" s="27">
        <v>9.9099428743576995E-2</v>
      </c>
      <c r="Q144" s="7">
        <v>2805.9184071661098</v>
      </c>
      <c r="R144" s="7">
        <v>14.015072260989101</v>
      </c>
      <c r="S144" s="7">
        <v>2788.2523484892099</v>
      </c>
      <c r="T144" s="7">
        <v>24.1576050484719</v>
      </c>
      <c r="U144" s="7">
        <v>2812.7222013373798</v>
      </c>
      <c r="V144" s="7">
        <v>14.8381205053001</v>
      </c>
      <c r="W144" s="7">
        <f t="shared" si="8"/>
        <v>0.86997048043120362</v>
      </c>
      <c r="X144" s="39">
        <v>368.94235639316503</v>
      </c>
      <c r="Y144" s="39">
        <v>92.350011092010803</v>
      </c>
      <c r="Z144" s="39">
        <v>58.530845955153701</v>
      </c>
      <c r="AA144" s="39">
        <v>13.913633638714</v>
      </c>
      <c r="AB144" s="39">
        <v>8275.9467187436203</v>
      </c>
      <c r="AC144" s="39">
        <v>1646.9500116260899</v>
      </c>
    </row>
    <row r="145" spans="1:29" x14ac:dyDescent="0.25">
      <c r="A145" t="s">
        <v>164</v>
      </c>
      <c r="C145" s="8">
        <v>355.01945736792999</v>
      </c>
      <c r="D145" s="8">
        <v>517.21699761956097</v>
      </c>
      <c r="E145" s="8">
        <v>466.03965071919203</v>
      </c>
      <c r="F145" s="7">
        <f t="shared" si="7"/>
        <v>1.4568694388024346</v>
      </c>
      <c r="G145" s="27">
        <v>14.6241274917626</v>
      </c>
      <c r="H145" s="27">
        <v>0.401330806940638</v>
      </c>
      <c r="I145" s="27">
        <v>0.53667993457309604</v>
      </c>
      <c r="J145" s="27">
        <v>1.12700216786734E-2</v>
      </c>
      <c r="K145" s="27">
        <v>0.65689905278374905</v>
      </c>
      <c r="L145" s="27">
        <v>1.86132317862491</v>
      </c>
      <c r="M145" s="27">
        <v>3.8679677257470901E-2</v>
      </c>
      <c r="N145" s="27">
        <v>0.201651368302633</v>
      </c>
      <c r="O145" s="27">
        <v>3.3759208644785601E-3</v>
      </c>
      <c r="P145" s="27">
        <v>0.17976140846840699</v>
      </c>
      <c r="Q145" s="7">
        <v>2788.6841395460401</v>
      </c>
      <c r="R145" s="7">
        <v>26.3038130018634</v>
      </c>
      <c r="S145" s="7">
        <v>2768.24101930714</v>
      </c>
      <c r="T145" s="7">
        <v>47.124475900126598</v>
      </c>
      <c r="U145" s="7">
        <v>2836.93687551932</v>
      </c>
      <c r="V145" s="7">
        <v>27.035529170835101</v>
      </c>
      <c r="W145" s="7">
        <f t="shared" si="8"/>
        <v>2.4214798998516529</v>
      </c>
      <c r="X145" s="39">
        <v>118.049233436018</v>
      </c>
      <c r="Y145" s="39">
        <v>12.9737919562412</v>
      </c>
      <c r="Z145" s="39">
        <v>20.0655816939076</v>
      </c>
      <c r="AA145" s="39">
        <v>2.0167691453283698</v>
      </c>
      <c r="AB145" s="39">
        <v>6888.8622494320998</v>
      </c>
      <c r="AC145" s="39">
        <v>607.17851838110801</v>
      </c>
    </row>
    <row r="146" spans="1:29" x14ac:dyDescent="0.25">
      <c r="A146" t="s">
        <v>140</v>
      </c>
      <c r="C146" s="8">
        <v>114.82175461238501</v>
      </c>
      <c r="D146" s="8">
        <v>113.119687899382</v>
      </c>
      <c r="E146" s="8">
        <v>114.543678807999</v>
      </c>
      <c r="F146" s="7">
        <f t="shared" si="7"/>
        <v>0.98517644396962201</v>
      </c>
      <c r="G146" s="27">
        <v>14.9805049717563</v>
      </c>
      <c r="H146" s="27">
        <v>0.32860404016297301</v>
      </c>
      <c r="I146" s="27">
        <v>0.54122791170404605</v>
      </c>
      <c r="J146" s="27">
        <v>1.0150923304426501E-2</v>
      </c>
      <c r="K146" s="27">
        <v>0.50363090309012704</v>
      </c>
      <c r="L146" s="27">
        <v>1.8498280828021001</v>
      </c>
      <c r="M146" s="27">
        <v>3.4530017544211297E-2</v>
      </c>
      <c r="N146" s="27">
        <v>0.20049852745108401</v>
      </c>
      <c r="O146" s="27">
        <v>3.9874338838970704E-3</v>
      </c>
      <c r="P146" s="27">
        <v>0.389519411046025</v>
      </c>
      <c r="Q146" s="7">
        <v>2810.8642117714598</v>
      </c>
      <c r="R146" s="7">
        <v>20.944383100376399</v>
      </c>
      <c r="S146" s="7">
        <v>2786.3912353403298</v>
      </c>
      <c r="T146" s="7">
        <v>42.357289933405902</v>
      </c>
      <c r="U146" s="7">
        <v>2823.6081106700399</v>
      </c>
      <c r="V146" s="7">
        <v>32.870787445563202</v>
      </c>
      <c r="W146" s="7">
        <f t="shared" si="8"/>
        <v>1.3180609302357649</v>
      </c>
      <c r="X146" s="39">
        <v>313.37590082123501</v>
      </c>
      <c r="Y146" s="39">
        <v>31.130789479094901</v>
      </c>
      <c r="Z146" s="39">
        <v>49.865119441390803</v>
      </c>
      <c r="AA146" s="39">
        <v>4.8226956825940404</v>
      </c>
      <c r="AB146" s="39">
        <v>9889.4964767514393</v>
      </c>
      <c r="AC146" s="39">
        <v>786.53387803784801</v>
      </c>
    </row>
    <row r="147" spans="1:29" x14ac:dyDescent="0.25">
      <c r="A147" t="s">
        <v>141</v>
      </c>
      <c r="C147" s="8">
        <v>135.961342686433</v>
      </c>
      <c r="D147" s="8">
        <v>95.369803353286798</v>
      </c>
      <c r="E147" s="8">
        <v>138.56698095897599</v>
      </c>
      <c r="F147" s="7">
        <f t="shared" si="7"/>
        <v>0.7014479371039879</v>
      </c>
      <c r="G147" s="27">
        <v>14.9043405402993</v>
      </c>
      <c r="H147" s="27">
        <v>0.19759848394537599</v>
      </c>
      <c r="I147" s="27">
        <v>0.54617324879337903</v>
      </c>
      <c r="J147" s="27">
        <v>5.3135910390039003E-3</v>
      </c>
      <c r="K147" s="27">
        <v>0.57950402395686995</v>
      </c>
      <c r="L147" s="27">
        <v>1.83042680059223</v>
      </c>
      <c r="M147" s="27">
        <v>1.7620568743812199E-2</v>
      </c>
      <c r="N147" s="27">
        <v>0.19882783556127001</v>
      </c>
      <c r="O147" s="27">
        <v>2.0354861940839099E-3</v>
      </c>
      <c r="P147" s="27">
        <v>0.284760703384629</v>
      </c>
      <c r="Q147" s="7">
        <v>2806.23843384473</v>
      </c>
      <c r="R147" s="7">
        <v>13.0093598574101</v>
      </c>
      <c r="S147" s="7">
        <v>2806.83004230907</v>
      </c>
      <c r="T147" s="7">
        <v>22.090585707634901</v>
      </c>
      <c r="U147" s="7">
        <v>2811.2910665510099</v>
      </c>
      <c r="V147" s="7">
        <v>16.592657476281602</v>
      </c>
      <c r="W147" s="7">
        <f t="shared" si="8"/>
        <v>0.15868240379011134</v>
      </c>
      <c r="X147" s="39">
        <v>406.75286201463899</v>
      </c>
      <c r="Y147" s="39">
        <v>10.1163868607659</v>
      </c>
      <c r="Z147" s="39">
        <v>64.918760441915794</v>
      </c>
      <c r="AA147" s="39">
        <v>1.5431352793442801</v>
      </c>
      <c r="AB147" s="39">
        <v>12645.220281402901</v>
      </c>
      <c r="AC147" s="39">
        <v>1032.28649113703</v>
      </c>
    </row>
    <row r="148" spans="1:29" x14ac:dyDescent="0.25">
      <c r="A148" t="s">
        <v>142</v>
      </c>
      <c r="C148" s="8">
        <v>76.5399631218812</v>
      </c>
      <c r="D148" s="8">
        <v>42.701197901138997</v>
      </c>
      <c r="E148" s="8">
        <v>58.729738646803199</v>
      </c>
      <c r="F148" s="7">
        <f t="shared" si="7"/>
        <v>0.55789415306017576</v>
      </c>
      <c r="G148" s="27">
        <v>14.7811973462605</v>
      </c>
      <c r="H148" s="27">
        <v>0.45890346820914502</v>
      </c>
      <c r="I148" s="27">
        <v>0.53746314903007197</v>
      </c>
      <c r="J148" s="27">
        <v>1.1771384459538301E-2</v>
      </c>
      <c r="K148" s="27">
        <v>0.479248779576469</v>
      </c>
      <c r="L148" s="27">
        <v>1.86898918358544</v>
      </c>
      <c r="M148" s="27">
        <v>4.1735559748634701E-2</v>
      </c>
      <c r="N148" s="27">
        <v>0.199855012179562</v>
      </c>
      <c r="O148" s="27">
        <v>5.4793105701459897E-3</v>
      </c>
      <c r="P148" s="27">
        <v>0.27862146679441202</v>
      </c>
      <c r="Q148" s="7">
        <v>2793.8623275463501</v>
      </c>
      <c r="R148" s="7">
        <v>30.0719575298202</v>
      </c>
      <c r="S148" s="7">
        <v>2769.5094366449898</v>
      </c>
      <c r="T148" s="7">
        <v>49.409132231506497</v>
      </c>
      <c r="U148" s="7">
        <v>2821.2604062525602</v>
      </c>
      <c r="V148" s="7">
        <v>42.686762879669303</v>
      </c>
      <c r="W148" s="7">
        <f t="shared" si="8"/>
        <v>1.8343209117768211</v>
      </c>
      <c r="X148" s="39">
        <v>218.52164827592401</v>
      </c>
      <c r="Y148" s="39">
        <v>32.876802429360701</v>
      </c>
      <c r="Z148" s="39">
        <v>36.545099798836098</v>
      </c>
      <c r="AA148" s="39">
        <v>5.0569503932636399</v>
      </c>
      <c r="AB148" s="39">
        <v>11491.022928819601</v>
      </c>
      <c r="AC148" s="39">
        <v>1088.9839745261199</v>
      </c>
    </row>
    <row r="149" spans="1:29" x14ac:dyDescent="0.25">
      <c r="A149" t="s">
        <v>143</v>
      </c>
      <c r="C149" s="8">
        <v>53.150848787812102</v>
      </c>
      <c r="D149" s="8">
        <v>33.233899984448897</v>
      </c>
      <c r="E149" s="8">
        <v>48.375843326695701</v>
      </c>
      <c r="F149" s="7">
        <f t="shared" si="7"/>
        <v>0.62527505660586336</v>
      </c>
      <c r="G149" s="27">
        <v>14.9444196035064</v>
      </c>
      <c r="H149" s="27">
        <v>0.28128909921246598</v>
      </c>
      <c r="I149" s="27">
        <v>0.54591581848767901</v>
      </c>
      <c r="J149" s="27">
        <v>8.1665934276680709E-3</v>
      </c>
      <c r="K149" s="27">
        <v>0.50807386967095003</v>
      </c>
      <c r="L149" s="27">
        <v>1.8483606678376201</v>
      </c>
      <c r="M149" s="27">
        <v>2.7550227757627201E-2</v>
      </c>
      <c r="N149" s="27">
        <v>0.19910797387986301</v>
      </c>
      <c r="O149" s="27">
        <v>3.20396464506114E-3</v>
      </c>
      <c r="P149" s="27">
        <v>0.33286269346770497</v>
      </c>
      <c r="Q149" s="7">
        <v>2803.3793234500399</v>
      </c>
      <c r="R149" s="7">
        <v>17.994027849238499</v>
      </c>
      <c r="S149" s="7">
        <v>2802.9383903641401</v>
      </c>
      <c r="T149" s="7">
        <v>33.885237082324899</v>
      </c>
      <c r="U149" s="7">
        <v>2812.22887118165</v>
      </c>
      <c r="V149" s="7">
        <v>25.9090763437754</v>
      </c>
      <c r="W149" s="7">
        <f t="shared" si="8"/>
        <v>0.33036005400250978</v>
      </c>
      <c r="X149" s="39">
        <v>193.86236317169701</v>
      </c>
      <c r="Y149" s="39">
        <v>19.2567006735304</v>
      </c>
      <c r="Z149" s="39">
        <v>32.759120255159203</v>
      </c>
      <c r="AA149" s="39">
        <v>2.9211723225231299</v>
      </c>
      <c r="AB149" s="39">
        <v>10129.8164614167</v>
      </c>
      <c r="AC149" s="39">
        <v>826.71290898637199</v>
      </c>
    </row>
    <row r="150" spans="1:29" x14ac:dyDescent="0.25">
      <c r="A150" t="s">
        <v>144</v>
      </c>
      <c r="C150" s="8">
        <v>122.741591899094</v>
      </c>
      <c r="D150" s="8">
        <v>74.931993342855307</v>
      </c>
      <c r="E150" s="8">
        <v>105.294666594738</v>
      </c>
      <c r="F150" s="7">
        <f t="shared" si="7"/>
        <v>0.61048575453100673</v>
      </c>
      <c r="G150" s="27">
        <v>15.017274597273699</v>
      </c>
      <c r="H150" s="27">
        <v>0.21508397443097699</v>
      </c>
      <c r="I150" s="27">
        <v>0.55188339104309003</v>
      </c>
      <c r="J150" s="27">
        <v>5.8807210461666202E-3</v>
      </c>
      <c r="K150" s="27">
        <v>0.53850139859302404</v>
      </c>
      <c r="L150" s="27">
        <v>1.8175428670460101</v>
      </c>
      <c r="M150" s="27">
        <v>1.9401379385889699E-2</v>
      </c>
      <c r="N150" s="27">
        <v>0.197497975958874</v>
      </c>
      <c r="O150" s="27">
        <v>2.3066178130157701E-3</v>
      </c>
      <c r="P150" s="27">
        <v>0.28681590763522002</v>
      </c>
      <c r="Q150" s="7">
        <v>2812.9106054456802</v>
      </c>
      <c r="R150" s="7">
        <v>13.8651992179405</v>
      </c>
      <c r="S150" s="7">
        <v>2830.1632466127298</v>
      </c>
      <c r="T150" s="7">
        <v>24.374719245869599</v>
      </c>
      <c r="U150" s="7">
        <v>2798.8436310040402</v>
      </c>
      <c r="V150" s="7">
        <v>19.403028203481899</v>
      </c>
      <c r="W150" s="7">
        <f t="shared" si="8"/>
        <v>-1.1190198431147991</v>
      </c>
      <c r="X150" s="39">
        <v>277.14467707050198</v>
      </c>
      <c r="Y150" s="39">
        <v>33.234821439657402</v>
      </c>
      <c r="Z150" s="39">
        <v>44.8433486505049</v>
      </c>
      <c r="AA150" s="39">
        <v>4.8580937177450796</v>
      </c>
      <c r="AB150" s="39">
        <v>12269.1719626758</v>
      </c>
      <c r="AC150" s="39">
        <v>994.08387987159597</v>
      </c>
    </row>
    <row r="151" spans="1:29" x14ac:dyDescent="0.25">
      <c r="A151" t="s">
        <v>145</v>
      </c>
      <c r="C151" s="8">
        <v>72.177479058483598</v>
      </c>
      <c r="D151" s="8">
        <v>41.112450488957698</v>
      </c>
      <c r="E151" s="8">
        <v>58.594080656188702</v>
      </c>
      <c r="F151" s="7">
        <f t="shared" si="7"/>
        <v>0.56960219482929453</v>
      </c>
      <c r="G151" s="27">
        <v>14.7165514899035</v>
      </c>
      <c r="H151" s="27">
        <v>0.259295854920497</v>
      </c>
      <c r="I151" s="27">
        <v>0.542251282220649</v>
      </c>
      <c r="J151" s="27">
        <v>6.7613028194128399E-3</v>
      </c>
      <c r="K151" s="27">
        <v>0.54875847635249098</v>
      </c>
      <c r="L151" s="27">
        <v>1.8458502523832001</v>
      </c>
      <c r="M151" s="27">
        <v>2.3890064203625799E-2</v>
      </c>
      <c r="N151" s="27">
        <v>0.197082913482754</v>
      </c>
      <c r="O151" s="27">
        <v>2.8224566586945101E-3</v>
      </c>
      <c r="P151" s="27">
        <v>0.308697555192261</v>
      </c>
      <c r="Q151" s="7">
        <v>2791.2688400573502</v>
      </c>
      <c r="R151" s="7">
        <v>16.478943324022701</v>
      </c>
      <c r="S151" s="7">
        <v>2791.9498347690701</v>
      </c>
      <c r="T151" s="7">
        <v>28.7526360994075</v>
      </c>
      <c r="U151" s="7">
        <v>2792.05584506676</v>
      </c>
      <c r="V151" s="7">
        <v>23.488919345554201</v>
      </c>
      <c r="W151" s="7">
        <f t="shared" si="8"/>
        <v>3.7968544890354394E-3</v>
      </c>
      <c r="X151" s="39">
        <v>238.93369098757901</v>
      </c>
      <c r="Y151" s="39">
        <v>17.9077959167046</v>
      </c>
      <c r="Z151" s="39">
        <v>39.8599197814885</v>
      </c>
      <c r="AA151" s="39">
        <v>2.5798337216228302</v>
      </c>
      <c r="AB151" s="39">
        <v>12302.494923693001</v>
      </c>
      <c r="AC151" s="39">
        <v>839.75319723504697</v>
      </c>
    </row>
    <row r="152" spans="1:29" x14ac:dyDescent="0.25">
      <c r="A152" t="s">
        <v>146</v>
      </c>
      <c r="C152" s="8">
        <v>92.879848747780102</v>
      </c>
      <c r="D152" s="8">
        <v>55.621981156674202</v>
      </c>
      <c r="E152" s="8">
        <v>74.823684999261104</v>
      </c>
      <c r="F152" s="7">
        <f t="shared" si="7"/>
        <v>0.59885951480948774</v>
      </c>
      <c r="G152" s="27">
        <v>15.2471241531841</v>
      </c>
      <c r="H152" s="27">
        <v>0.27517078371633302</v>
      </c>
      <c r="I152" s="27">
        <v>0.55149500698895504</v>
      </c>
      <c r="J152" s="27">
        <v>7.8456155167567904E-3</v>
      </c>
      <c r="K152" s="27">
        <v>0.61936060722152197</v>
      </c>
      <c r="L152" s="27">
        <v>1.8223453200397699</v>
      </c>
      <c r="M152" s="27">
        <v>2.5600305380139899E-2</v>
      </c>
      <c r="N152" s="27">
        <v>0.20141708395094601</v>
      </c>
      <c r="O152" s="27">
        <v>2.7707151771011402E-3</v>
      </c>
      <c r="P152" s="27">
        <v>0.24116629637145801</v>
      </c>
      <c r="Q152" s="7">
        <v>2827.1674269070299</v>
      </c>
      <c r="R152" s="7">
        <v>17.8473816328491</v>
      </c>
      <c r="S152" s="7">
        <v>2830.5956233818802</v>
      </c>
      <c r="T152" s="7">
        <v>31.893199401206498</v>
      </c>
      <c r="U152" s="7">
        <v>2830.1888594577199</v>
      </c>
      <c r="V152" s="7">
        <v>22.210607013917201</v>
      </c>
      <c r="W152" s="7">
        <f t="shared" si="8"/>
        <v>-1.4372324405176329E-2</v>
      </c>
      <c r="X152" s="39">
        <v>222.44496019148599</v>
      </c>
      <c r="Y152" s="39">
        <v>34.596761728371703</v>
      </c>
      <c r="Z152" s="39">
        <v>37.524883109848098</v>
      </c>
      <c r="AA152" s="39">
        <v>5.5360759297263202</v>
      </c>
      <c r="AB152" s="39">
        <v>9482.1832691198397</v>
      </c>
      <c r="AC152" s="39">
        <v>875.12289286959196</v>
      </c>
    </row>
    <row r="153" spans="1:29" x14ac:dyDescent="0.25">
      <c r="A153" t="s">
        <v>147</v>
      </c>
      <c r="C153" s="8">
        <v>100.99699637113</v>
      </c>
      <c r="D153" s="8">
        <v>67.3137284288525</v>
      </c>
      <c r="E153" s="8">
        <v>88.488177682377298</v>
      </c>
      <c r="F153" s="7">
        <f t="shared" si="7"/>
        <v>0.66649237945153528</v>
      </c>
      <c r="G153" s="27">
        <v>14.810262891124999</v>
      </c>
      <c r="H153" s="27">
        <v>0.30319427119133102</v>
      </c>
      <c r="I153" s="27">
        <v>0.53848916669751601</v>
      </c>
      <c r="J153" s="27">
        <v>8.5106576264219296E-3</v>
      </c>
      <c r="K153" s="27">
        <v>0.52597629268240498</v>
      </c>
      <c r="L153" s="27">
        <v>1.85781104122469</v>
      </c>
      <c r="M153" s="27">
        <v>3.0059033488349599E-2</v>
      </c>
      <c r="N153" s="27">
        <v>0.19914718010382401</v>
      </c>
      <c r="O153" s="27">
        <v>3.4099337715445799E-3</v>
      </c>
      <c r="P153" s="27">
        <v>0.31834465391203198</v>
      </c>
      <c r="Q153" s="7">
        <v>2798.8497771412199</v>
      </c>
      <c r="R153" s="7">
        <v>19.250994430371101</v>
      </c>
      <c r="S153" s="7">
        <v>2774.6203403569998</v>
      </c>
      <c r="T153" s="7">
        <v>35.510497026453898</v>
      </c>
      <c r="U153" s="7">
        <v>2811.4240795840501</v>
      </c>
      <c r="V153" s="7">
        <v>28.1691842914014</v>
      </c>
      <c r="W153" s="7">
        <f t="shared" si="8"/>
        <v>1.3090781819189434</v>
      </c>
      <c r="X153" s="39">
        <v>220.50715400825101</v>
      </c>
      <c r="Y153" s="39">
        <v>27.994047010524199</v>
      </c>
      <c r="Z153" s="39">
        <v>36.928153630569703</v>
      </c>
      <c r="AA153" s="39">
        <v>4.2591031333644898</v>
      </c>
      <c r="AB153" s="39">
        <v>9552.0906077072104</v>
      </c>
      <c r="AC153" s="39">
        <v>780.90360341913799</v>
      </c>
    </row>
    <row r="154" spans="1:29" x14ac:dyDescent="0.25">
      <c r="A154" t="s">
        <v>148</v>
      </c>
      <c r="C154" s="8">
        <v>49.528953511527199</v>
      </c>
      <c r="D154" s="8">
        <v>29.393734461903701</v>
      </c>
      <c r="E154" s="8">
        <v>42.896914671922801</v>
      </c>
      <c r="F154" s="7">
        <f t="shared" si="7"/>
        <v>0.59346568780345221</v>
      </c>
      <c r="G154" s="27">
        <v>14.7801707609849</v>
      </c>
      <c r="H154" s="27">
        <v>0.40137012900872598</v>
      </c>
      <c r="I154" s="27">
        <v>0.53322989380666697</v>
      </c>
      <c r="J154" s="27">
        <v>1.26855175450206E-2</v>
      </c>
      <c r="K154" s="27">
        <v>0.396799286454249</v>
      </c>
      <c r="L154" s="27">
        <v>1.8815900597997299</v>
      </c>
      <c r="M154" s="27">
        <v>4.7883651009513001E-2</v>
      </c>
      <c r="N154" s="27">
        <v>0.20121211434112801</v>
      </c>
      <c r="O154" s="27">
        <v>5.6662967327626998E-3</v>
      </c>
      <c r="P154" s="27">
        <v>0.51814261850699495</v>
      </c>
      <c r="Q154" s="7">
        <v>2795.5728717513098</v>
      </c>
      <c r="R154" s="7">
        <v>25.843632780684601</v>
      </c>
      <c r="S154" s="7">
        <v>2760.7756537866098</v>
      </c>
      <c r="T154" s="7">
        <v>56.481205099210896</v>
      </c>
      <c r="U154" s="7">
        <v>2821.7707867251002</v>
      </c>
      <c r="V154" s="7">
        <v>46.589171007631499</v>
      </c>
      <c r="W154" s="7">
        <f t="shared" si="8"/>
        <v>2.1615906304452315</v>
      </c>
      <c r="X154" s="39">
        <v>164.462925825556</v>
      </c>
      <c r="Y154" s="39">
        <v>19.332996786221301</v>
      </c>
      <c r="Z154" s="39">
        <v>27.9691448562494</v>
      </c>
      <c r="AA154" s="39">
        <v>2.95946353923188</v>
      </c>
      <c r="AB154" s="39">
        <v>8921.9257311982001</v>
      </c>
      <c r="AC154" s="39">
        <v>847.26440511618705</v>
      </c>
    </row>
    <row r="155" spans="1:29" x14ac:dyDescent="0.25">
      <c r="A155" t="s">
        <v>149</v>
      </c>
      <c r="C155" s="8">
        <v>56.450780268614402</v>
      </c>
      <c r="D155" s="8">
        <v>33.2230086980653</v>
      </c>
      <c r="E155" s="8">
        <v>48.911445849493298</v>
      </c>
      <c r="F155" s="7">
        <f t="shared" si="7"/>
        <v>0.58853054891318635</v>
      </c>
      <c r="G155" s="27">
        <v>14.919026922652</v>
      </c>
      <c r="H155" s="27">
        <v>0.48337648610181599</v>
      </c>
      <c r="I155" s="27">
        <v>0.54773853125715399</v>
      </c>
      <c r="J155" s="27">
        <v>1.30740709649002E-2</v>
      </c>
      <c r="K155" s="27">
        <v>0.62120014746588204</v>
      </c>
      <c r="L155" s="27">
        <v>1.84165553175677</v>
      </c>
      <c r="M155" s="27">
        <v>4.2983337432947299E-2</v>
      </c>
      <c r="N155" s="27">
        <v>0.198115712928494</v>
      </c>
      <c r="O155" s="27">
        <v>4.9298643535061696E-3</v>
      </c>
      <c r="P155" s="27">
        <v>0.15074971629025899</v>
      </c>
      <c r="Q155" s="7">
        <v>2805.08982677415</v>
      </c>
      <c r="R155" s="7">
        <v>29.665851090201802</v>
      </c>
      <c r="S155" s="7">
        <v>2810.7496561534399</v>
      </c>
      <c r="T155" s="7">
        <v>54.065083798892097</v>
      </c>
      <c r="U155" s="7">
        <v>2804.6384926692099</v>
      </c>
      <c r="V155" s="7">
        <v>39.589915811715898</v>
      </c>
      <c r="W155" s="7">
        <f t="shared" si="8"/>
        <v>-0.21789487308983002</v>
      </c>
      <c r="X155" s="39">
        <v>201.889165761198</v>
      </c>
      <c r="Y155" s="39">
        <v>14.410720071422</v>
      </c>
      <c r="Z155" s="39">
        <v>33.932819194443603</v>
      </c>
      <c r="AA155" s="39">
        <v>2.1704630217235401</v>
      </c>
      <c r="AB155" s="39">
        <v>10840.7754155692</v>
      </c>
      <c r="AC155" s="39">
        <v>863.65239280441403</v>
      </c>
    </row>
    <row r="156" spans="1:29" x14ac:dyDescent="0.25">
      <c r="A156" t="s">
        <v>150</v>
      </c>
      <c r="C156" s="8">
        <v>79.7934821010669</v>
      </c>
      <c r="D156" s="8">
        <v>49.338662165208802</v>
      </c>
      <c r="E156" s="8">
        <v>65.232305061842098</v>
      </c>
      <c r="F156" s="7">
        <f t="shared" si="7"/>
        <v>0.61832947837413788</v>
      </c>
      <c r="G156" s="27">
        <v>14.5507458310611</v>
      </c>
      <c r="H156" s="27">
        <v>0.28110629458802</v>
      </c>
      <c r="I156" s="27">
        <v>0.53594404178034005</v>
      </c>
      <c r="J156" s="27">
        <v>7.3941737379071004E-3</v>
      </c>
      <c r="K156" s="27">
        <v>0.56005371369881596</v>
      </c>
      <c r="L156" s="27">
        <v>1.8733383950532101</v>
      </c>
      <c r="M156" s="27">
        <v>2.61852487704879E-2</v>
      </c>
      <c r="N156" s="27">
        <v>0.19833377741226299</v>
      </c>
      <c r="O156" s="27">
        <v>3.2643455959071302E-3</v>
      </c>
      <c r="P156" s="27">
        <v>0.27323252535287601</v>
      </c>
      <c r="Q156" s="7">
        <v>2783.0648355441999</v>
      </c>
      <c r="R156" s="7">
        <v>19.175126569076401</v>
      </c>
      <c r="S156" s="7">
        <v>2762.9933169107098</v>
      </c>
      <c r="T156" s="7">
        <v>30.910894260023799</v>
      </c>
      <c r="U156" s="7">
        <v>2802.9974539722998</v>
      </c>
      <c r="V156" s="7">
        <v>26.7687469946341</v>
      </c>
      <c r="W156" s="7">
        <f t="shared" si="8"/>
        <v>1.4271913449260376</v>
      </c>
      <c r="X156" s="39">
        <v>149.114566374519</v>
      </c>
      <c r="Y156" s="39">
        <v>17.685194498717699</v>
      </c>
      <c r="Z156" s="39">
        <v>25.599793497986699</v>
      </c>
      <c r="AA156" s="39">
        <v>2.9164816727993301</v>
      </c>
      <c r="AB156" s="39">
        <v>7947.9622524811102</v>
      </c>
      <c r="AC156" s="39">
        <v>797.869328425351</v>
      </c>
    </row>
    <row r="157" spans="1:29" x14ac:dyDescent="0.25">
      <c r="A157" t="s">
        <v>151</v>
      </c>
      <c r="C157" s="8">
        <v>43.964437310484499</v>
      </c>
      <c r="D157" s="8">
        <v>24.426333808727101</v>
      </c>
      <c r="E157" s="8">
        <v>41.775284833469499</v>
      </c>
      <c r="F157" s="7">
        <f t="shared" si="7"/>
        <v>0.55559300432356462</v>
      </c>
      <c r="G157" s="27">
        <v>14.8983832136161</v>
      </c>
      <c r="H157" s="27">
        <v>0.42241023272828498</v>
      </c>
      <c r="I157" s="27">
        <v>0.54472911428715398</v>
      </c>
      <c r="J157" s="27">
        <v>1.28022270295727E-2</v>
      </c>
      <c r="K157" s="27">
        <v>0.61443468582591598</v>
      </c>
      <c r="L157" s="27">
        <v>1.84194873794295</v>
      </c>
      <c r="M157" s="27">
        <v>4.5221722301712799E-2</v>
      </c>
      <c r="N157" s="27">
        <v>0.199105615941915</v>
      </c>
      <c r="O157" s="27">
        <v>4.6008559926024803E-3</v>
      </c>
      <c r="P157" s="27">
        <v>0.283183316735998</v>
      </c>
      <c r="Q157" s="7">
        <v>2802.07997276178</v>
      </c>
      <c r="R157" s="7">
        <v>27.323055668196901</v>
      </c>
      <c r="S157" s="7">
        <v>2798.9785328125799</v>
      </c>
      <c r="T157" s="7">
        <v>53.192564190403502</v>
      </c>
      <c r="U157" s="7">
        <v>2808.4895575681699</v>
      </c>
      <c r="V157" s="7">
        <v>37.899234871079102</v>
      </c>
      <c r="W157" s="7">
        <f t="shared" si="8"/>
        <v>0.33865266580608289</v>
      </c>
      <c r="X157" s="39">
        <v>151.26931273808299</v>
      </c>
      <c r="Y157" s="39">
        <v>14.0789811269326</v>
      </c>
      <c r="Z157" s="39">
        <v>25.935438820046102</v>
      </c>
      <c r="AA157" s="39">
        <v>2.1625239101128999</v>
      </c>
      <c r="AB157" s="39">
        <v>8939.1498281373606</v>
      </c>
      <c r="AC157" s="39">
        <v>784.32469541144599</v>
      </c>
    </row>
    <row r="158" spans="1:29" x14ac:dyDescent="0.25">
      <c r="A158" t="s">
        <v>152</v>
      </c>
      <c r="C158" s="8">
        <v>84.871587842870099</v>
      </c>
      <c r="D158" s="8">
        <v>45.414316449387499</v>
      </c>
      <c r="E158" s="8">
        <v>71.244156052825403</v>
      </c>
      <c r="F158" s="7">
        <f t="shared" si="7"/>
        <v>0.53509445980281223</v>
      </c>
      <c r="G158" s="27">
        <v>14.7881390016236</v>
      </c>
      <c r="H158" s="27">
        <v>0.324594087694626</v>
      </c>
      <c r="I158" s="27">
        <v>0.54253354024190203</v>
      </c>
      <c r="J158" s="27">
        <v>1.00344200617509E-2</v>
      </c>
      <c r="K158" s="27">
        <v>0.63893499244499097</v>
      </c>
      <c r="L158" s="27">
        <v>1.84789965727436</v>
      </c>
      <c r="M158" s="27">
        <v>3.4855144150802701E-2</v>
      </c>
      <c r="N158" s="27">
        <v>0.199099642991663</v>
      </c>
      <c r="O158" s="27">
        <v>3.7056398035389799E-3</v>
      </c>
      <c r="P158" s="27">
        <v>0.27556353235153902</v>
      </c>
      <c r="Q158" s="7">
        <v>2799.9784790408598</v>
      </c>
      <c r="R158" s="7">
        <v>21.411550136679299</v>
      </c>
      <c r="S158" s="7">
        <v>2790.72540093522</v>
      </c>
      <c r="T158" s="7">
        <v>41.733734364007901</v>
      </c>
      <c r="U158" s="7">
        <v>2810.2365660586302</v>
      </c>
      <c r="V158" s="7">
        <v>30.1578860882525</v>
      </c>
      <c r="W158" s="7">
        <f t="shared" si="8"/>
        <v>0.69428906302982929</v>
      </c>
      <c r="X158" s="39">
        <v>238.70030543866699</v>
      </c>
      <c r="Y158" s="39">
        <v>22.3168719080637</v>
      </c>
      <c r="Z158" s="39">
        <v>39.073227099492101</v>
      </c>
      <c r="AA158" s="39">
        <v>3.23523340816622</v>
      </c>
      <c r="AB158" s="39">
        <v>12832.9691395396</v>
      </c>
      <c r="AC158" s="39">
        <v>1206.41864217335</v>
      </c>
    </row>
    <row r="159" spans="1:29" x14ac:dyDescent="0.25">
      <c r="A159" t="s">
        <v>153</v>
      </c>
      <c r="C159" s="8">
        <v>104.67806321332</v>
      </c>
      <c r="D159" s="8">
        <v>61.908397013310001</v>
      </c>
      <c r="E159" s="8">
        <v>85.951566589369094</v>
      </c>
      <c r="F159" s="7">
        <f t="shared" si="7"/>
        <v>0.59141710414672943</v>
      </c>
      <c r="G159" s="27">
        <v>14.7336847357787</v>
      </c>
      <c r="H159" s="27">
        <v>0.233692038326895</v>
      </c>
      <c r="I159" s="27">
        <v>0.54450540357608701</v>
      </c>
      <c r="J159" s="27">
        <v>5.8331434737964802E-3</v>
      </c>
      <c r="K159" s="27">
        <v>0.47463470260120999</v>
      </c>
      <c r="L159" s="27">
        <v>1.8403956529921699</v>
      </c>
      <c r="M159" s="27">
        <v>1.9743174785951001E-2</v>
      </c>
      <c r="N159" s="27">
        <v>0.19725468557881201</v>
      </c>
      <c r="O159" s="27">
        <v>2.5810402944460198E-3</v>
      </c>
      <c r="P159" s="27">
        <v>0.28480834947495598</v>
      </c>
      <c r="Q159" s="7">
        <v>2793.7342826170002</v>
      </c>
      <c r="R159" s="7">
        <v>15.227919998860999</v>
      </c>
      <c r="S159" s="7">
        <v>2800.1696804530502</v>
      </c>
      <c r="T159" s="7">
        <v>24.312113459773698</v>
      </c>
      <c r="U159" s="7">
        <v>2795.40262803615</v>
      </c>
      <c r="V159" s="7">
        <v>21.614833082888499</v>
      </c>
      <c r="W159" s="7">
        <f t="shared" si="8"/>
        <v>-0.17053187147675342</v>
      </c>
      <c r="X159" s="39">
        <v>227.14667174694401</v>
      </c>
      <c r="Y159" s="39">
        <v>20.852202102722298</v>
      </c>
      <c r="Z159" s="39">
        <v>37.903205785191602</v>
      </c>
      <c r="AA159" s="39">
        <v>3.1257806407697202</v>
      </c>
      <c r="AB159" s="39">
        <v>11426.8806556582</v>
      </c>
      <c r="AC159" s="39">
        <v>821.84936439647504</v>
      </c>
    </row>
    <row r="160" spans="1:29" x14ac:dyDescent="0.25">
      <c r="A160" t="s">
        <v>154</v>
      </c>
      <c r="C160" s="8">
        <v>95.536486609618905</v>
      </c>
      <c r="D160" s="8">
        <v>63.694465496462001</v>
      </c>
      <c r="E160" s="8">
        <v>80.158095236401806</v>
      </c>
      <c r="F160" s="7">
        <f t="shared" si="7"/>
        <v>0.66670303416882248</v>
      </c>
      <c r="G160" s="27">
        <v>14.5228600906777</v>
      </c>
      <c r="H160" s="27">
        <v>0.348552851586302</v>
      </c>
      <c r="I160" s="27">
        <v>0.52878999003593197</v>
      </c>
      <c r="J160" s="27">
        <v>1.03825538682697E-2</v>
      </c>
      <c r="K160" s="27">
        <v>0.429701885455257</v>
      </c>
      <c r="L160" s="27">
        <v>1.8986188859016899</v>
      </c>
      <c r="M160" s="27">
        <v>3.7967233207175002E-2</v>
      </c>
      <c r="N160" s="27">
        <v>0.199816774525411</v>
      </c>
      <c r="O160" s="27">
        <v>4.6445087984870303E-3</v>
      </c>
      <c r="P160" s="27">
        <v>0.39953304540376999</v>
      </c>
      <c r="Q160" s="7">
        <v>2780.1676689009801</v>
      </c>
      <c r="R160" s="7">
        <v>22.873261336353401</v>
      </c>
      <c r="S160" s="7">
        <v>2733.6723258797601</v>
      </c>
      <c r="T160" s="7">
        <v>43.826373145007302</v>
      </c>
      <c r="U160" s="7">
        <v>2815.0868119759202</v>
      </c>
      <c r="V160" s="7">
        <v>37.272698523354002</v>
      </c>
      <c r="W160" s="7">
        <f t="shared" si="8"/>
        <v>2.8920772798127325</v>
      </c>
      <c r="X160" s="39">
        <v>224.334762202729</v>
      </c>
      <c r="Y160" s="39">
        <v>25.892413822273699</v>
      </c>
      <c r="Z160" s="39">
        <v>37.787487291256497</v>
      </c>
      <c r="AA160" s="39">
        <v>3.9121654057857702</v>
      </c>
      <c r="AB160" s="39">
        <v>10917.611926159399</v>
      </c>
      <c r="AC160" s="39">
        <v>912.25904954789996</v>
      </c>
    </row>
    <row r="161" spans="1:29" x14ac:dyDescent="0.25">
      <c r="A161" t="s">
        <v>155</v>
      </c>
      <c r="C161" s="8">
        <v>51.778966755733897</v>
      </c>
      <c r="D161" s="8">
        <v>37.3511574748307</v>
      </c>
      <c r="E161" s="8">
        <v>59.342545819620099</v>
      </c>
      <c r="F161" s="7">
        <f t="shared" si="7"/>
        <v>0.72135772138972831</v>
      </c>
      <c r="G161" s="27">
        <v>14.9062476304395</v>
      </c>
      <c r="H161" s="27">
        <v>0.38615861317189998</v>
      </c>
      <c r="I161" s="27">
        <v>0.54319069429326095</v>
      </c>
      <c r="J161" s="27">
        <v>1.1747520803270101E-2</v>
      </c>
      <c r="K161" s="27">
        <v>0.61682719179621404</v>
      </c>
      <c r="L161" s="27">
        <v>1.8548685018637101</v>
      </c>
      <c r="M161" s="27">
        <v>4.0986841335344998E-2</v>
      </c>
      <c r="N161" s="27">
        <v>0.200778291375418</v>
      </c>
      <c r="O161" s="27">
        <v>4.2315226546861496E-3</v>
      </c>
      <c r="P161" s="27">
        <v>0.233205153852729</v>
      </c>
      <c r="Q161" s="7">
        <v>2806.9272298373298</v>
      </c>
      <c r="R161" s="7">
        <v>26.005917906428699</v>
      </c>
      <c r="S161" s="7">
        <v>2792.6748634514302</v>
      </c>
      <c r="T161" s="7">
        <v>49.136259049924597</v>
      </c>
      <c r="U161" s="7">
        <v>2822.5052699306898</v>
      </c>
      <c r="V161" s="7">
        <v>34.8849483320056</v>
      </c>
      <c r="W161" s="7">
        <f t="shared" si="8"/>
        <v>1.0568769099230879</v>
      </c>
      <c r="X161" s="39">
        <v>243.19533639831101</v>
      </c>
      <c r="Y161" s="39">
        <v>29.338882390011602</v>
      </c>
      <c r="Z161" s="39">
        <v>40.3716580614579</v>
      </c>
      <c r="AA161" s="39">
        <v>4.5359462236680503</v>
      </c>
      <c r="AB161" s="39">
        <v>8878.0211370468605</v>
      </c>
      <c r="AC161" s="39">
        <v>800.77277195338297</v>
      </c>
    </row>
    <row r="162" spans="1:29" x14ac:dyDescent="0.25">
      <c r="A162" t="s">
        <v>156</v>
      </c>
      <c r="C162" s="8">
        <v>100.316980434443</v>
      </c>
      <c r="D162" s="8">
        <v>64.292680170883699</v>
      </c>
      <c r="E162" s="8">
        <v>86.421132609778198</v>
      </c>
      <c r="F162" s="7">
        <f t="shared" si="7"/>
        <v>0.64089528903732174</v>
      </c>
      <c r="G162" s="27">
        <v>14.681999921452899</v>
      </c>
      <c r="H162" s="27">
        <v>0.24839919233160301</v>
      </c>
      <c r="I162" s="27">
        <v>0.54002093047581401</v>
      </c>
      <c r="J162" s="27">
        <v>6.9665846922024304E-3</v>
      </c>
      <c r="K162" s="27">
        <v>0.49241824001865198</v>
      </c>
      <c r="L162" s="27">
        <v>1.8572071612421901</v>
      </c>
      <c r="M162" s="27">
        <v>2.3971277819457799E-2</v>
      </c>
      <c r="N162" s="27">
        <v>0.19739638315616401</v>
      </c>
      <c r="O162" s="27">
        <v>2.8214946503345301E-3</v>
      </c>
      <c r="P162" s="27">
        <v>0.337660507449555</v>
      </c>
      <c r="Q162" s="7">
        <v>2790.96330811814</v>
      </c>
      <c r="R162" s="7">
        <v>16.088064528597702</v>
      </c>
      <c r="S162" s="7">
        <v>2781.2324896274199</v>
      </c>
      <c r="T162" s="7">
        <v>29.1146894188789</v>
      </c>
      <c r="U162" s="7">
        <v>2803.42137951837</v>
      </c>
      <c r="V162" s="7">
        <v>23.242932499596101</v>
      </c>
      <c r="W162" s="7">
        <f t="shared" si="8"/>
        <v>0.7914932108694317</v>
      </c>
      <c r="X162" s="39">
        <v>216.72974958819</v>
      </c>
      <c r="Y162" s="39">
        <v>18.611820133683999</v>
      </c>
      <c r="Z162" s="39">
        <v>36.574343640408102</v>
      </c>
      <c r="AA162" s="39">
        <v>2.8487839948742701</v>
      </c>
      <c r="AB162" s="39">
        <v>9631.8205650356904</v>
      </c>
      <c r="AC162" s="39">
        <v>778.04351378404704</v>
      </c>
    </row>
    <row r="163" spans="1:29" x14ac:dyDescent="0.25">
      <c r="A163" t="s">
        <v>157</v>
      </c>
      <c r="C163" s="8">
        <v>113.81956010375499</v>
      </c>
      <c r="D163" s="8">
        <v>73.681794897464101</v>
      </c>
      <c r="E163" s="8">
        <v>96.568273838922394</v>
      </c>
      <c r="F163" s="7">
        <f t="shared" si="7"/>
        <v>0.64735617349335794</v>
      </c>
      <c r="G163" s="27">
        <v>14.7229022325846</v>
      </c>
      <c r="H163" s="27">
        <v>0.26634978884509802</v>
      </c>
      <c r="I163" s="27">
        <v>0.54009619069732595</v>
      </c>
      <c r="J163" s="27">
        <v>6.91342445503388E-3</v>
      </c>
      <c r="K163" s="27">
        <v>0.48793589696849599</v>
      </c>
      <c r="L163" s="27">
        <v>1.8543012356525199</v>
      </c>
      <c r="M163" s="27">
        <v>2.4343603132876999E-2</v>
      </c>
      <c r="N163" s="27">
        <v>0.19811560274743101</v>
      </c>
      <c r="O163" s="27">
        <v>3.0963287483255302E-3</v>
      </c>
      <c r="P163" s="27">
        <v>0.30624151581310899</v>
      </c>
      <c r="Q163" s="7">
        <v>2793.0614564191401</v>
      </c>
      <c r="R163" s="7">
        <v>17.031176556201601</v>
      </c>
      <c r="S163" s="7">
        <v>2785.3198305270698</v>
      </c>
      <c r="T163" s="7">
        <v>29.757012625191098</v>
      </c>
      <c r="U163" s="7">
        <v>2802.1036961452</v>
      </c>
      <c r="V163" s="7">
        <v>25.412666132683601</v>
      </c>
      <c r="W163" s="7">
        <f t="shared" si="8"/>
        <v>0.59897375108635131</v>
      </c>
      <c r="X163" s="39">
        <v>243.77338062012899</v>
      </c>
      <c r="Y163" s="39">
        <v>32.802211281841601</v>
      </c>
      <c r="Z163" s="39">
        <v>40.402885133272498</v>
      </c>
      <c r="AA163" s="39">
        <v>4.9281358593956401</v>
      </c>
      <c r="AB163" s="39">
        <v>9540.9386114373592</v>
      </c>
      <c r="AC163" s="39">
        <v>838.35482361799802</v>
      </c>
    </row>
    <row r="164" spans="1:29" x14ac:dyDescent="0.25">
      <c r="A164" t="s">
        <v>158</v>
      </c>
      <c r="C164" s="8">
        <v>119.809829666357</v>
      </c>
      <c r="D164" s="8">
        <v>92.138000891357194</v>
      </c>
      <c r="E164" s="8">
        <v>109.54302357976501</v>
      </c>
      <c r="F164" s="7">
        <f t="shared" si="7"/>
        <v>0.76903540509105528</v>
      </c>
      <c r="G164" s="27">
        <v>14.7579753652535</v>
      </c>
      <c r="H164" s="27">
        <v>0.444004563849897</v>
      </c>
      <c r="I164" s="27">
        <v>0.53739625485879705</v>
      </c>
      <c r="J164" s="27">
        <v>1.41882416416571E-2</v>
      </c>
      <c r="K164" s="27">
        <v>0.62415036621550202</v>
      </c>
      <c r="L164" s="27">
        <v>1.87185712943186</v>
      </c>
      <c r="M164" s="27">
        <v>4.9116017676094498E-2</v>
      </c>
      <c r="N164" s="27">
        <v>0.19976318515594299</v>
      </c>
      <c r="O164" s="27">
        <v>4.9384670255471696E-3</v>
      </c>
      <c r="P164" s="27">
        <v>0.319777765129026</v>
      </c>
      <c r="Q164" s="7">
        <v>2794.91478675594</v>
      </c>
      <c r="R164" s="7">
        <v>28.681645679282202</v>
      </c>
      <c r="S164" s="7">
        <v>2769.1295618795002</v>
      </c>
      <c r="T164" s="7">
        <v>59.224643918750701</v>
      </c>
      <c r="U164" s="7">
        <v>2816.3104123779199</v>
      </c>
      <c r="V164" s="7">
        <v>40.711651742829403</v>
      </c>
      <c r="W164" s="7">
        <f t="shared" si="8"/>
        <v>1.675271670731171</v>
      </c>
      <c r="X164" s="39">
        <v>260.12065551993499</v>
      </c>
      <c r="Y164" s="39">
        <v>19.974570439501601</v>
      </c>
      <c r="Z164" s="39">
        <v>41.083881608708801</v>
      </c>
      <c r="AA164" s="39">
        <v>3.0641354409725001</v>
      </c>
      <c r="AB164" s="39">
        <v>7907.47604736842</v>
      </c>
      <c r="AC164" s="39">
        <v>944.88283688423098</v>
      </c>
    </row>
    <row r="165" spans="1:29" x14ac:dyDescent="0.25">
      <c r="A165" t="s">
        <v>159</v>
      </c>
      <c r="C165" s="8">
        <v>62.990356361398597</v>
      </c>
      <c r="D165" s="8">
        <v>33.716213765377198</v>
      </c>
      <c r="E165" s="8">
        <v>46.267097397472099</v>
      </c>
      <c r="F165" s="7">
        <f t="shared" si="7"/>
        <v>0.53525993045562414</v>
      </c>
      <c r="G165" s="27">
        <v>14.7285086567706</v>
      </c>
      <c r="H165" s="27">
        <v>0.29732869419198998</v>
      </c>
      <c r="I165" s="27">
        <v>0.54093938607180903</v>
      </c>
      <c r="J165" s="27">
        <v>8.4976837385605606E-3</v>
      </c>
      <c r="K165" s="27">
        <v>0.63488656472199301</v>
      </c>
      <c r="L165" s="27">
        <v>1.85965341388815</v>
      </c>
      <c r="M165" s="27">
        <v>2.8845209647850201E-2</v>
      </c>
      <c r="N165" s="27">
        <v>0.19897730251354101</v>
      </c>
      <c r="O165" s="27">
        <v>3.11683151150152E-3</v>
      </c>
      <c r="P165" s="27">
        <v>0.245032655337521</v>
      </c>
      <c r="Q165" s="7">
        <v>2792.9669801342302</v>
      </c>
      <c r="R165" s="7">
        <v>19.5758270042809</v>
      </c>
      <c r="S165" s="7">
        <v>2783.27333225748</v>
      </c>
      <c r="T165" s="7">
        <v>35.484578680568703</v>
      </c>
      <c r="U165" s="7">
        <v>2810.5657176202499</v>
      </c>
      <c r="V165" s="7">
        <v>25.250147666659601</v>
      </c>
      <c r="W165" s="7">
        <f t="shared" si="8"/>
        <v>0.97106376811137984</v>
      </c>
      <c r="X165" s="39">
        <v>185.36598601930001</v>
      </c>
      <c r="Y165" s="39">
        <v>20.127831814917698</v>
      </c>
      <c r="Z165" s="39">
        <v>31.475827799773</v>
      </c>
      <c r="AA165" s="39">
        <v>3.0824014971363498</v>
      </c>
      <c r="AB165" s="39">
        <v>9931.3904613481609</v>
      </c>
      <c r="AC165" s="39">
        <v>844.54176773278402</v>
      </c>
    </row>
    <row r="166" spans="1:29" x14ac:dyDescent="0.25">
      <c r="A166" s="14" t="s">
        <v>160</v>
      </c>
      <c r="B166" s="10" t="s">
        <v>336</v>
      </c>
      <c r="C166" s="8">
        <v>63.756599147539603</v>
      </c>
      <c r="D166" s="8">
        <v>46.168606154651599</v>
      </c>
      <c r="E166" s="8">
        <v>74.502401790288303</v>
      </c>
      <c r="F166" s="7">
        <f t="shared" ref="F166" si="9">D166/C166</f>
        <v>0.72413846993018705</v>
      </c>
      <c r="G166" s="29">
        <v>17.7780746352805</v>
      </c>
      <c r="H166" s="29">
        <v>0.60808671774379497</v>
      </c>
      <c r="I166" s="29">
        <v>0.552161959049561</v>
      </c>
      <c r="J166" s="29">
        <v>1.05055703750898E-2</v>
      </c>
      <c r="K166" s="29">
        <v>0.34713360492575102</v>
      </c>
      <c r="L166" s="29">
        <v>1.82090401418186</v>
      </c>
      <c r="M166" s="29">
        <v>3.3750211165798197E-2</v>
      </c>
      <c r="N166" s="29">
        <v>0.23465309403545501</v>
      </c>
      <c r="O166" s="29">
        <v>7.8598154931410792E-3</v>
      </c>
      <c r="P166" s="29">
        <v>0.262480934399483</v>
      </c>
      <c r="Q166" s="15">
        <v>2968.79442086159</v>
      </c>
      <c r="R166" s="15">
        <v>33.468932085116599</v>
      </c>
      <c r="S166" s="15">
        <v>2830.2154947252802</v>
      </c>
      <c r="T166" s="15">
        <v>43.277658323799002</v>
      </c>
      <c r="U166" s="15">
        <v>3064.4293061725398</v>
      </c>
      <c r="V166" s="15">
        <v>52.643152627577997</v>
      </c>
      <c r="W166" s="59">
        <f t="shared" ref="W166" si="10">(1-S166/U166)*100</f>
        <v>7.6429830172780715</v>
      </c>
      <c r="X166" s="39">
        <v>265.78517342710097</v>
      </c>
      <c r="Y166" s="39">
        <v>27.7133713387908</v>
      </c>
      <c r="Z166" s="39">
        <v>43.330297497682899</v>
      </c>
      <c r="AA166" s="39">
        <v>4.0139225958901097</v>
      </c>
      <c r="AB166" s="39">
        <v>13988.234919995601</v>
      </c>
      <c r="AC166" s="39">
        <v>948.52993790466098</v>
      </c>
    </row>
    <row r="167" spans="1:29" ht="15.75" thickBot="1" x14ac:dyDescent="0.3">
      <c r="A167" t="s">
        <v>137</v>
      </c>
      <c r="B167" s="10" t="s">
        <v>336</v>
      </c>
      <c r="C167" s="8">
        <v>93.941223838676194</v>
      </c>
      <c r="D167" s="8">
        <v>61.288824379909698</v>
      </c>
      <c r="E167" s="8">
        <v>70.563568005921198</v>
      </c>
      <c r="F167" s="7">
        <f>D167/C167</f>
        <v>0.65241671201942231</v>
      </c>
      <c r="G167" s="27">
        <v>14.4817943183811</v>
      </c>
      <c r="H167" s="27">
        <v>0.38845875165864902</v>
      </c>
      <c r="I167" s="27">
        <v>0.523046338345446</v>
      </c>
      <c r="J167" s="27">
        <v>1.05384927568611E-2</v>
      </c>
      <c r="K167" s="27">
        <v>0.61569069415722499</v>
      </c>
      <c r="L167" s="27">
        <v>1.9182362517340701</v>
      </c>
      <c r="M167" s="27">
        <v>3.7327618042172502E-2</v>
      </c>
      <c r="N167" s="27">
        <v>0.20056168967219501</v>
      </c>
      <c r="O167" s="27">
        <v>4.3015314535730298E-3</v>
      </c>
      <c r="P167" s="27">
        <v>0.209111986990698</v>
      </c>
      <c r="Q167" s="7">
        <v>2775.9981046950502</v>
      </c>
      <c r="R167" s="7">
        <v>25.153672009570101</v>
      </c>
      <c r="S167" s="7">
        <v>2709.1079528986502</v>
      </c>
      <c r="T167" s="7">
        <v>44.271484099169001</v>
      </c>
      <c r="U167" s="7">
        <v>2821.76848339655</v>
      </c>
      <c r="V167" s="7">
        <v>34.6476693489235</v>
      </c>
      <c r="W167" s="59">
        <f>(1-S167/U167)*100</f>
        <v>3.9925504576580617</v>
      </c>
      <c r="X167" s="39">
        <v>234.46835774720799</v>
      </c>
      <c r="Y167" s="39">
        <v>16.547616994753</v>
      </c>
      <c r="Z167" s="39">
        <v>38.822672656499698</v>
      </c>
      <c r="AA167" s="39">
        <v>2.4397736368555898</v>
      </c>
      <c r="AB167" s="39">
        <v>11903.8141674326</v>
      </c>
      <c r="AC167" s="39">
        <v>840.67171225540596</v>
      </c>
    </row>
    <row r="168" spans="1:29" x14ac:dyDescent="0.25">
      <c r="A168" s="40" t="s">
        <v>340</v>
      </c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</row>
    <row r="169" spans="1:29" ht="17.25" x14ac:dyDescent="0.25">
      <c r="A169" s="18" t="s">
        <v>184</v>
      </c>
    </row>
    <row r="170" spans="1:29" ht="17.25" x14ac:dyDescent="0.25">
      <c r="A170" s="18" t="s">
        <v>185</v>
      </c>
    </row>
    <row r="171" spans="1:29" ht="17.25" x14ac:dyDescent="0.25">
      <c r="A171" s="18" t="s">
        <v>342</v>
      </c>
    </row>
    <row r="172" spans="1:29" ht="17.25" x14ac:dyDescent="0.25">
      <c r="A172" s="18" t="s">
        <v>335</v>
      </c>
    </row>
  </sheetData>
  <sortState xmlns:xlrd2="http://schemas.microsoft.com/office/spreadsheetml/2017/richdata2" ref="A40:AC43">
    <sortCondition ref="A40:A43"/>
  </sortState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630C8-1F97-457A-BF8C-F2FEB031CA45}">
  <dimension ref="A1:AC153"/>
  <sheetViews>
    <sheetView zoomScaleNormal="100" workbookViewId="0">
      <pane xSplit="1" ySplit="11" topLeftCell="J12" activePane="bottomRight" state="frozen"/>
      <selection pane="topRight" activeCell="B1" sqref="B1"/>
      <selection pane="bottomLeft" activeCell="A2" sqref="A2"/>
      <selection pane="bottomRight" activeCell="J10" sqref="J10"/>
    </sheetView>
  </sheetViews>
  <sheetFormatPr defaultRowHeight="15" x14ac:dyDescent="0.25"/>
  <cols>
    <col min="1" max="1" width="28.5703125" customWidth="1"/>
    <col min="2" max="3" width="12" style="16" bestFit="1" customWidth="1"/>
    <col min="4" max="4" width="12.7109375" style="16" bestFit="1" customWidth="1"/>
    <col min="5" max="8" width="12" style="16" bestFit="1" customWidth="1"/>
    <col min="9" max="9" width="12" style="6" bestFit="1" customWidth="1"/>
    <col min="10" max="10" width="12.7109375" style="6" bestFit="1" customWidth="1"/>
    <col min="11" max="14" width="12" style="6" bestFit="1" customWidth="1"/>
    <col min="15" max="15" width="12.7109375" style="6" bestFit="1" customWidth="1"/>
    <col min="16" max="16" width="13.85546875" style="6" bestFit="1" customWidth="1"/>
    <col min="17" max="17" width="12" style="6" bestFit="1" customWidth="1"/>
    <col min="18" max="18" width="13.85546875" style="6" bestFit="1" customWidth="1"/>
    <col min="19" max="19" width="12" style="6" bestFit="1" customWidth="1"/>
    <col min="20" max="20" width="14.28515625" style="6" bestFit="1" customWidth="1"/>
    <col min="21" max="21" width="12" style="6" bestFit="1" customWidth="1"/>
    <col min="22" max="22" width="12.7109375" style="6" bestFit="1" customWidth="1"/>
    <col min="23" max="23" width="8.7109375" style="6" customWidth="1"/>
    <col min="24" max="27" width="12.140625" style="6" bestFit="1" customWidth="1"/>
    <col min="28" max="28" width="13.7109375" style="6" bestFit="1" customWidth="1"/>
    <col min="29" max="29" width="12.5703125" style="6" bestFit="1" customWidth="1"/>
    <col min="30" max="30" width="17.5703125" bestFit="1" customWidth="1"/>
    <col min="31" max="31" width="19.42578125" bestFit="1" customWidth="1"/>
    <col min="32" max="32" width="17.28515625" bestFit="1" customWidth="1"/>
    <col min="33" max="33" width="19.140625" bestFit="1" customWidth="1"/>
    <col min="34" max="34" width="17.28515625" bestFit="1" customWidth="1"/>
    <col min="35" max="35" width="19.140625" bestFit="1" customWidth="1"/>
  </cols>
  <sheetData>
    <row r="1" spans="1:29" ht="16.5" thickBot="1" x14ac:dyDescent="0.3">
      <c r="A1" s="56" t="s">
        <v>326</v>
      </c>
      <c r="B1" s="23"/>
      <c r="C1" s="23"/>
      <c r="D1" s="23"/>
      <c r="E1" s="23"/>
      <c r="F1" s="23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41"/>
      <c r="X1" s="24"/>
      <c r="Y1" s="24"/>
      <c r="Z1" s="24"/>
      <c r="AA1" s="24"/>
      <c r="AB1" s="24"/>
      <c r="AC1" s="24"/>
    </row>
    <row r="2" spans="1:29" s="25" customFormat="1" ht="27.75" customHeight="1" x14ac:dyDescent="0.25">
      <c r="A2" s="25" t="s">
        <v>165</v>
      </c>
      <c r="B2" s="32" t="s">
        <v>166</v>
      </c>
      <c r="C2" s="32" t="s">
        <v>167</v>
      </c>
      <c r="D2" s="32" t="s">
        <v>168</v>
      </c>
      <c r="E2" s="31" t="s">
        <v>1</v>
      </c>
      <c r="F2" s="34" t="s">
        <v>169</v>
      </c>
      <c r="G2" s="34" t="s">
        <v>170</v>
      </c>
      <c r="H2" s="34" t="s">
        <v>171</v>
      </c>
      <c r="I2" s="34" t="s">
        <v>170</v>
      </c>
      <c r="J2" s="34" t="s">
        <v>172</v>
      </c>
      <c r="K2" s="34" t="s">
        <v>173</v>
      </c>
      <c r="L2" s="34" t="s">
        <v>170</v>
      </c>
      <c r="M2" s="34" t="s">
        <v>174</v>
      </c>
      <c r="N2" s="34" t="s">
        <v>170</v>
      </c>
      <c r="O2" s="34" t="s">
        <v>172</v>
      </c>
      <c r="P2" s="51" t="s">
        <v>175</v>
      </c>
      <c r="Q2" s="31" t="s">
        <v>176</v>
      </c>
      <c r="R2" s="31" t="s">
        <v>177</v>
      </c>
      <c r="S2" s="31" t="s">
        <v>176</v>
      </c>
      <c r="T2" s="36" t="s">
        <v>178</v>
      </c>
      <c r="U2" s="36" t="s">
        <v>176</v>
      </c>
      <c r="V2" s="25" t="s">
        <v>179</v>
      </c>
      <c r="W2" s="53"/>
      <c r="X2" s="37" t="s">
        <v>186</v>
      </c>
      <c r="Y2" s="38" t="s">
        <v>183</v>
      </c>
      <c r="Z2" s="37" t="s">
        <v>187</v>
      </c>
      <c r="AA2" s="38" t="s">
        <v>183</v>
      </c>
      <c r="AB2" s="37" t="s">
        <v>188</v>
      </c>
      <c r="AC2" s="38" t="s">
        <v>183</v>
      </c>
    </row>
    <row r="3" spans="1:29" x14ac:dyDescent="0.25">
      <c r="A3" s="45" t="s">
        <v>333</v>
      </c>
      <c r="B3" s="39">
        <f t="shared" ref="B3:V3" si="0">AVERAGE(B13:B42)</f>
        <v>188.33808890440199</v>
      </c>
      <c r="C3" s="39">
        <f t="shared" si="0"/>
        <v>172.0409405807936</v>
      </c>
      <c r="D3" s="39">
        <f t="shared" si="0"/>
        <v>425.02595284389577</v>
      </c>
      <c r="E3" s="20">
        <f t="shared" si="0"/>
        <v>0.86975500173314435</v>
      </c>
      <c r="F3" s="30">
        <f t="shared" si="0"/>
        <v>29.056596194866628</v>
      </c>
      <c r="G3" s="30">
        <f t="shared" si="0"/>
        <v>0.41387342316045778</v>
      </c>
      <c r="H3" s="30">
        <f t="shared" si="0"/>
        <v>0.70508757533336874</v>
      </c>
      <c r="I3" s="30">
        <f t="shared" si="0"/>
        <v>8.1009604094251179E-3</v>
      </c>
      <c r="J3" s="30">
        <f t="shared" si="0"/>
        <v>0.67153209567694816</v>
      </c>
      <c r="K3" s="30">
        <f t="shared" si="0"/>
        <v>1.4184175011144602</v>
      </c>
      <c r="L3" s="30">
        <f t="shared" si="0"/>
        <v>1.6370248412739187E-2</v>
      </c>
      <c r="M3" s="30">
        <f t="shared" si="0"/>
        <v>0.2990872852715965</v>
      </c>
      <c r="N3" s="30">
        <f t="shared" si="0"/>
        <v>3.0021509858854933E-3</v>
      </c>
      <c r="O3" s="30">
        <f t="shared" si="0"/>
        <v>0.28559161169027253</v>
      </c>
      <c r="P3" s="20">
        <f t="shared" si="0"/>
        <v>3453.4791859853085</v>
      </c>
      <c r="Q3" s="20">
        <f t="shared" si="0"/>
        <v>14.01600165849203</v>
      </c>
      <c r="R3" s="20">
        <f t="shared" si="0"/>
        <v>3438.7959848168744</v>
      </c>
      <c r="S3" s="20">
        <f t="shared" si="0"/>
        <v>30.822557104162637</v>
      </c>
      <c r="T3" s="46">
        <f t="shared" si="0"/>
        <v>3462.3754919254925</v>
      </c>
      <c r="U3" s="46">
        <f t="shared" si="0"/>
        <v>15.56820251785309</v>
      </c>
      <c r="V3" s="20">
        <f t="shared" si="0"/>
        <v>-0.68084191291350038</v>
      </c>
      <c r="W3" s="39"/>
      <c r="X3" s="39">
        <f t="shared" ref="X3:AC3" si="1">AVERAGE(X13:X42)</f>
        <v>325.22227341875134</v>
      </c>
      <c r="Y3" s="39">
        <f t="shared" si="1"/>
        <v>41.99559164759112</v>
      </c>
      <c r="Z3" s="39">
        <f t="shared" si="1"/>
        <v>58.811108155002543</v>
      </c>
      <c r="AA3" s="39">
        <f t="shared" si="1"/>
        <v>6.7351605130565302</v>
      </c>
      <c r="AB3" s="39">
        <f t="shared" si="1"/>
        <v>10761.393255155497</v>
      </c>
      <c r="AC3" s="39">
        <f t="shared" si="1"/>
        <v>726.39248416200871</v>
      </c>
    </row>
    <row r="4" spans="1:29" x14ac:dyDescent="0.25">
      <c r="A4" s="44" t="s">
        <v>332</v>
      </c>
      <c r="B4" s="39">
        <f t="shared" ref="B4:V4" si="2">AVERAGE(B45:B51)</f>
        <v>523.75228649318808</v>
      </c>
      <c r="C4" s="39">
        <f t="shared" si="2"/>
        <v>296.20276321106485</v>
      </c>
      <c r="D4" s="39">
        <f t="shared" si="2"/>
        <v>-323.316347817691</v>
      </c>
      <c r="E4" s="20">
        <f t="shared" si="2"/>
        <v>0.72252094870125239</v>
      </c>
      <c r="F4" s="30">
        <f t="shared" si="2"/>
        <v>5.0737820714854838</v>
      </c>
      <c r="G4" s="30">
        <f t="shared" si="2"/>
        <v>9.0823653821259981E-2</v>
      </c>
      <c r="H4" s="30">
        <f t="shared" si="2"/>
        <v>0.32634792565094239</v>
      </c>
      <c r="I4" s="30">
        <f t="shared" si="2"/>
        <v>3.1926462125556471E-3</v>
      </c>
      <c r="J4" s="30">
        <f t="shared" si="2"/>
        <v>0.47406767166950875</v>
      </c>
      <c r="K4" s="30">
        <f t="shared" si="2"/>
        <v>3.0618768763497926</v>
      </c>
      <c r="L4" s="30">
        <f t="shared" si="2"/>
        <v>3.0269426576145713E-2</v>
      </c>
      <c r="M4" s="30">
        <f t="shared" si="2"/>
        <v>0.11293471334229974</v>
      </c>
      <c r="N4" s="30">
        <f t="shared" si="2"/>
        <v>1.6958793703505531E-3</v>
      </c>
      <c r="O4" s="30">
        <f t="shared" si="2"/>
        <v>0.17815926487227857</v>
      </c>
      <c r="P4" s="20">
        <f t="shared" si="2"/>
        <v>1828.5049430607328</v>
      </c>
      <c r="Q4" s="20">
        <f t="shared" si="2"/>
        <v>15.273047887283857</v>
      </c>
      <c r="R4" s="20">
        <f t="shared" si="2"/>
        <v>1820.5550646060085</v>
      </c>
      <c r="S4" s="20">
        <f t="shared" si="2"/>
        <v>15.391574826582669</v>
      </c>
      <c r="T4" s="46">
        <f t="shared" si="2"/>
        <v>1842.107669362864</v>
      </c>
      <c r="U4" s="46">
        <f t="shared" si="2"/>
        <v>27.240798732285132</v>
      </c>
      <c r="V4" s="20">
        <f t="shared" si="2"/>
        <v>-1.1698644675750864</v>
      </c>
      <c r="W4" s="39"/>
      <c r="X4" s="39">
        <f t="shared" ref="X4:AC4" si="3">AVERAGE(X45:X51)</f>
        <v>312.40175101285342</v>
      </c>
      <c r="Y4" s="39">
        <f t="shared" si="3"/>
        <v>37.945329557289654</v>
      </c>
      <c r="Z4" s="39">
        <f t="shared" si="3"/>
        <v>52.548112920497452</v>
      </c>
      <c r="AA4" s="39">
        <f t="shared" si="3"/>
        <v>5.8787511104610575</v>
      </c>
      <c r="AB4" s="39">
        <f t="shared" si="3"/>
        <v>13842.469056153972</v>
      </c>
      <c r="AC4" s="39">
        <f t="shared" si="3"/>
        <v>1222.9134399320246</v>
      </c>
    </row>
    <row r="5" spans="1:29" x14ac:dyDescent="0.25">
      <c r="A5" s="44" t="s">
        <v>329</v>
      </c>
      <c r="B5" s="39">
        <f t="shared" ref="B5:V5" si="4">AVERAGE(B54:B83)</f>
        <v>79.98452790942973</v>
      </c>
      <c r="C5" s="39">
        <f t="shared" si="4"/>
        <v>29.993865057537999</v>
      </c>
      <c r="D5" s="39">
        <f t="shared" si="4"/>
        <v>25.565467050999789</v>
      </c>
      <c r="E5" s="20">
        <f t="shared" si="4"/>
        <v>0.37500989169263199</v>
      </c>
      <c r="F5" s="30">
        <f t="shared" si="4"/>
        <v>1.8485268811400446</v>
      </c>
      <c r="G5" s="30">
        <f t="shared" si="4"/>
        <v>8.7080931057492789E-2</v>
      </c>
      <c r="H5" s="30">
        <f t="shared" si="4"/>
        <v>0.1786298882647924</v>
      </c>
      <c r="I5" s="30">
        <f t="shared" si="4"/>
        <v>4.0916682828903142E-3</v>
      </c>
      <c r="J5" s="30">
        <f t="shared" si="4"/>
        <v>0.26219377299731961</v>
      </c>
      <c r="K5" s="30">
        <f t="shared" si="4"/>
        <v>5.6383056687630626</v>
      </c>
      <c r="L5" s="30">
        <f t="shared" si="4"/>
        <v>0.12871947300906797</v>
      </c>
      <c r="M5" s="30">
        <f t="shared" si="4"/>
        <v>7.5624481275835279E-2</v>
      </c>
      <c r="N5" s="30">
        <f t="shared" si="4"/>
        <v>3.5316344006034476E-3</v>
      </c>
      <c r="O5" s="30">
        <f t="shared" si="4"/>
        <v>0.32245030904488081</v>
      </c>
      <c r="P5" s="20">
        <f t="shared" si="4"/>
        <v>1054.0940809051442</v>
      </c>
      <c r="Q5" s="20">
        <f t="shared" si="4"/>
        <v>31.334809393041503</v>
      </c>
      <c r="R5" s="46">
        <f t="shared" si="4"/>
        <v>1059.1279477402481</v>
      </c>
      <c r="S5" s="46">
        <f t="shared" si="4"/>
        <v>22.471222467618439</v>
      </c>
      <c r="T5" s="20">
        <f t="shared" si="4"/>
        <v>1026.5204097021349</v>
      </c>
      <c r="U5" s="20">
        <f t="shared" si="4"/>
        <v>96.249808492457305</v>
      </c>
      <c r="V5" s="20">
        <f t="shared" si="4"/>
        <v>3.5982770695822404</v>
      </c>
      <c r="W5" s="39"/>
      <c r="X5" s="39">
        <f t="shared" ref="X5:AC5" si="5">AVERAGE(X54:X83)</f>
        <v>73.75211975330302</v>
      </c>
      <c r="Y5" s="39">
        <f t="shared" si="5"/>
        <v>6.5082047589027487</v>
      </c>
      <c r="Z5" s="39">
        <f t="shared" si="5"/>
        <v>12.952215075167944</v>
      </c>
      <c r="AA5" s="39">
        <f t="shared" si="5"/>
        <v>1.0365382908089218</v>
      </c>
      <c r="AB5" s="39">
        <f t="shared" si="5"/>
        <v>5877.7793690000808</v>
      </c>
      <c r="AC5" s="39">
        <f t="shared" si="5"/>
        <v>477.63339238774722</v>
      </c>
    </row>
    <row r="6" spans="1:29" x14ac:dyDescent="0.25">
      <c r="A6" s="44" t="s">
        <v>328</v>
      </c>
      <c r="B6" s="39">
        <f t="shared" ref="B6:V6" si="6">AVERAGE(B86:B94)</f>
        <v>276.44901630744505</v>
      </c>
      <c r="C6" s="39">
        <f t="shared" si="6"/>
        <v>16.596823148346363</v>
      </c>
      <c r="D6" s="39">
        <f t="shared" si="6"/>
        <v>2.3591932656258314</v>
      </c>
      <c r="E6" s="20">
        <f t="shared" si="6"/>
        <v>6.0037945217044496E-2</v>
      </c>
      <c r="F6" s="30">
        <f t="shared" si="6"/>
        <v>0.80856774179645141</v>
      </c>
      <c r="G6" s="30">
        <f t="shared" si="6"/>
        <v>4.5958303284733805E-2</v>
      </c>
      <c r="H6" s="30">
        <f t="shared" si="6"/>
        <v>9.7886556111514547E-2</v>
      </c>
      <c r="I6" s="30">
        <f t="shared" si="6"/>
        <v>2.1481886381218601E-3</v>
      </c>
      <c r="J6" s="30">
        <f t="shared" si="6"/>
        <v>0.20461525815773729</v>
      </c>
      <c r="K6" s="30">
        <f t="shared" si="6"/>
        <v>10.233298301843579</v>
      </c>
      <c r="L6" s="30">
        <f t="shared" si="6"/>
        <v>0.23044029276420547</v>
      </c>
      <c r="M6" s="30">
        <f t="shared" si="6"/>
        <v>6.0233852792514919E-2</v>
      </c>
      <c r="N6" s="30">
        <f t="shared" si="6"/>
        <v>3.5547874322030154E-3</v>
      </c>
      <c r="O6" s="30">
        <f t="shared" si="6"/>
        <v>0.13995750489956499</v>
      </c>
      <c r="P6" s="20">
        <f t="shared" si="6"/>
        <v>597.38652777410266</v>
      </c>
      <c r="Q6" s="20">
        <f t="shared" si="6"/>
        <v>25.823707209829955</v>
      </c>
      <c r="R6" s="46">
        <f t="shared" si="6"/>
        <v>601.8262055823966</v>
      </c>
      <c r="S6" s="46">
        <f t="shared" si="6"/>
        <v>12.599325872787823</v>
      </c>
      <c r="T6" s="20">
        <f t="shared" si="6"/>
        <v>542.95399646891087</v>
      </c>
      <c r="U6" s="20">
        <f t="shared" si="6"/>
        <v>129.72958250683178</v>
      </c>
      <c r="V6" s="20">
        <f t="shared" si="6"/>
        <v>12.80466315297326</v>
      </c>
      <c r="W6" s="39"/>
      <c r="X6" s="39">
        <f t="shared" ref="X6:AC6" si="7">AVERAGE(X86:X94)</f>
        <v>44.103141415094761</v>
      </c>
      <c r="Y6" s="39">
        <f t="shared" si="7"/>
        <v>3.800961279327669</v>
      </c>
      <c r="Z6" s="39">
        <f t="shared" si="7"/>
        <v>8.017111622411333</v>
      </c>
      <c r="AA6" s="39">
        <f t="shared" si="7"/>
        <v>0.62497049273333172</v>
      </c>
      <c r="AB6" s="39">
        <f t="shared" si="7"/>
        <v>7072.3472030051098</v>
      </c>
      <c r="AC6" s="39">
        <f t="shared" si="7"/>
        <v>558.52744388108863</v>
      </c>
    </row>
    <row r="7" spans="1:29" x14ac:dyDescent="0.25">
      <c r="A7" s="44" t="s">
        <v>330</v>
      </c>
      <c r="B7" s="39">
        <f t="shared" ref="B7:V7" si="8">AVERAGE(B97:B105)</f>
        <v>743.82044690050031</v>
      </c>
      <c r="C7" s="39">
        <f t="shared" si="8"/>
        <v>66.410670295091563</v>
      </c>
      <c r="D7" s="39">
        <f t="shared" si="8"/>
        <v>24.611738194757649</v>
      </c>
      <c r="E7" s="20">
        <f t="shared" si="8"/>
        <v>8.9135834819444357E-2</v>
      </c>
      <c r="F7" s="30">
        <f t="shared" si="8"/>
        <v>0.39011920660219002</v>
      </c>
      <c r="G7" s="30">
        <f t="shared" si="8"/>
        <v>1.3791228554158076E-2</v>
      </c>
      <c r="H7" s="30">
        <f t="shared" si="8"/>
        <v>5.3357405428624882E-2</v>
      </c>
      <c r="I7" s="30">
        <f t="shared" si="8"/>
        <v>7.3559844723333182E-4</v>
      </c>
      <c r="J7" s="30">
        <f t="shared" si="8"/>
        <v>0.27736535306292553</v>
      </c>
      <c r="K7" s="30">
        <f t="shared" si="8"/>
        <v>18.757441035432358</v>
      </c>
      <c r="L7" s="30">
        <f t="shared" si="8"/>
        <v>0.26214255048124024</v>
      </c>
      <c r="M7" s="30">
        <f t="shared" si="8"/>
        <v>5.3195548010926935E-2</v>
      </c>
      <c r="N7" s="30">
        <f t="shared" si="8"/>
        <v>1.830791347421508E-3</v>
      </c>
      <c r="O7" s="30">
        <f t="shared" si="8"/>
        <v>0.13825187953644985</v>
      </c>
      <c r="P7" s="20">
        <f t="shared" si="8"/>
        <v>333.00614627100316</v>
      </c>
      <c r="Q7" s="20">
        <f t="shared" si="8"/>
        <v>10.024041674604032</v>
      </c>
      <c r="R7" s="46">
        <f t="shared" si="8"/>
        <v>335.18208147517339</v>
      </c>
      <c r="S7" s="46">
        <f t="shared" si="8"/>
        <v>4.5329362270421525</v>
      </c>
      <c r="T7" s="20">
        <f t="shared" si="8"/>
        <v>290.48243374923589</v>
      </c>
      <c r="U7" s="20">
        <f t="shared" si="8"/>
        <v>79.838272709520112</v>
      </c>
      <c r="V7" s="20">
        <f t="shared" si="8"/>
        <v>17.1331334404824</v>
      </c>
      <c r="W7" s="39"/>
      <c r="X7" s="39">
        <f t="shared" ref="X7:AC7" si="9">AVERAGE(X97:X105)</f>
        <v>60.668379715686861</v>
      </c>
      <c r="Y7" s="39">
        <f t="shared" si="9"/>
        <v>5.1310275464658206</v>
      </c>
      <c r="Z7" s="39">
        <f t="shared" si="9"/>
        <v>7.4117210902403361</v>
      </c>
      <c r="AA7" s="39">
        <f t="shared" si="9"/>
        <v>0.56699387567170034</v>
      </c>
      <c r="AB7" s="39">
        <f t="shared" si="9"/>
        <v>12511.938476809068</v>
      </c>
      <c r="AC7" s="39">
        <f t="shared" si="9"/>
        <v>1007.1044806547343</v>
      </c>
    </row>
    <row r="8" spans="1:29" x14ac:dyDescent="0.25">
      <c r="A8" s="44" t="s">
        <v>331</v>
      </c>
      <c r="B8" s="39">
        <f t="shared" ref="B8:V8" si="10">AVERAGE(B108:B151)</f>
        <v>16.858350179289531</v>
      </c>
      <c r="C8" s="39">
        <f t="shared" si="10"/>
        <v>9.7707621458551799</v>
      </c>
      <c r="D8" s="39">
        <f t="shared" si="10"/>
        <v>3.6616263724314151</v>
      </c>
      <c r="E8" s="20">
        <f t="shared" si="10"/>
        <v>0.55816442457069604</v>
      </c>
      <c r="F8" s="30">
        <f t="shared" si="10"/>
        <v>1.0661435003299946</v>
      </c>
      <c r="G8" s="30">
        <f t="shared" si="10"/>
        <v>0.12308627198153407</v>
      </c>
      <c r="H8" s="30">
        <f t="shared" si="10"/>
        <v>0.12040610276765898</v>
      </c>
      <c r="I8" s="30">
        <f t="shared" si="10"/>
        <v>5.4715589887582884E-3</v>
      </c>
      <c r="J8" s="30">
        <f t="shared" si="10"/>
        <v>0.16299865288183177</v>
      </c>
      <c r="K8" s="30">
        <f t="shared" si="10"/>
        <v>8.9102724976994629</v>
      </c>
      <c r="L8" s="30">
        <f t="shared" si="10"/>
        <v>0.42044161679774439</v>
      </c>
      <c r="M8" s="30">
        <f t="shared" si="10"/>
        <v>6.7560779493035711E-2</v>
      </c>
      <c r="N8" s="30">
        <f t="shared" si="10"/>
        <v>8.1338043605920993E-3</v>
      </c>
      <c r="O8" s="30">
        <f t="shared" si="10"/>
        <v>0.33042983161291073</v>
      </c>
      <c r="P8" s="20">
        <f t="shared" si="10"/>
        <v>667.0194858395912</v>
      </c>
      <c r="Q8" s="20">
        <f t="shared" si="10"/>
        <v>62.258040212629112</v>
      </c>
      <c r="R8" s="46">
        <f t="shared" si="10"/>
        <v>730.76001980532703</v>
      </c>
      <c r="S8" s="46">
        <f t="shared" si="10"/>
        <v>31.597795736307901</v>
      </c>
      <c r="T8" s="20">
        <f t="shared" si="10"/>
        <v>790.73401726841155</v>
      </c>
      <c r="U8" s="20">
        <f t="shared" si="10"/>
        <v>223.40378987019014</v>
      </c>
      <c r="V8" s="20">
        <f t="shared" si="10"/>
        <v>7.6066965652679812</v>
      </c>
      <c r="W8" s="39"/>
      <c r="X8" s="39">
        <f t="shared" ref="X8:AC8" si="11">AVERAGE(X108:X151)</f>
        <v>11.632255899808648</v>
      </c>
      <c r="Y8" s="39">
        <f t="shared" si="11"/>
        <v>0.98204008940129084</v>
      </c>
      <c r="Z8" s="39">
        <f t="shared" si="11"/>
        <v>1.7207266609418093</v>
      </c>
      <c r="AA8" s="39">
        <f t="shared" si="11"/>
        <v>0.13189203195201948</v>
      </c>
      <c r="AB8" s="39">
        <f t="shared" si="11"/>
        <v>12328.556092521416</v>
      </c>
      <c r="AC8" s="39">
        <f t="shared" si="11"/>
        <v>960.89086980359502</v>
      </c>
    </row>
    <row r="10" spans="1:29" ht="15.75" thickBot="1" x14ac:dyDescent="0.3">
      <c r="A10" s="22"/>
      <c r="B10" s="23"/>
      <c r="C10" s="23"/>
      <c r="D10" s="23"/>
      <c r="E10" s="23"/>
      <c r="F10" s="23"/>
      <c r="G10" s="23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41"/>
      <c r="X10" s="24"/>
      <c r="Y10" s="24"/>
      <c r="Z10" s="24"/>
      <c r="AA10" s="24"/>
      <c r="AB10" s="24"/>
      <c r="AC10" s="24"/>
    </row>
    <row r="11" spans="1:29" s="25" customFormat="1" ht="27.75" customHeight="1" x14ac:dyDescent="0.25">
      <c r="A11" s="49" t="s">
        <v>327</v>
      </c>
      <c r="B11" s="50" t="s">
        <v>166</v>
      </c>
      <c r="C11" s="50" t="s">
        <v>167</v>
      </c>
      <c r="D11" s="50" t="s">
        <v>168</v>
      </c>
      <c r="E11" s="51" t="s">
        <v>1</v>
      </c>
      <c r="F11" s="52" t="s">
        <v>169</v>
      </c>
      <c r="G11" s="52" t="s">
        <v>170</v>
      </c>
      <c r="H11" s="52" t="s">
        <v>171</v>
      </c>
      <c r="I11" s="52" t="s">
        <v>170</v>
      </c>
      <c r="J11" s="52" t="s">
        <v>172</v>
      </c>
      <c r="K11" s="52" t="s">
        <v>173</v>
      </c>
      <c r="L11" s="52" t="s">
        <v>170</v>
      </c>
      <c r="M11" s="52" t="s">
        <v>174</v>
      </c>
      <c r="N11" s="52" t="s">
        <v>170</v>
      </c>
      <c r="O11" s="52" t="s">
        <v>172</v>
      </c>
      <c r="P11" s="51" t="s">
        <v>175</v>
      </c>
      <c r="Q11" s="51" t="s">
        <v>176</v>
      </c>
      <c r="R11" s="51" t="s">
        <v>177</v>
      </c>
      <c r="S11" s="51" t="s">
        <v>176</v>
      </c>
      <c r="T11" s="57" t="s">
        <v>178</v>
      </c>
      <c r="U11" s="57" t="s">
        <v>176</v>
      </c>
      <c r="V11" s="53" t="s">
        <v>179</v>
      </c>
      <c r="W11" s="53"/>
      <c r="X11" s="54" t="s">
        <v>186</v>
      </c>
      <c r="Y11" s="55" t="s">
        <v>183</v>
      </c>
      <c r="Z11" s="54" t="s">
        <v>187</v>
      </c>
      <c r="AA11" s="55" t="s">
        <v>183</v>
      </c>
      <c r="AB11" s="54" t="s">
        <v>188</v>
      </c>
      <c r="AC11" s="55" t="s">
        <v>183</v>
      </c>
    </row>
    <row r="12" spans="1:29" s="1" customFormat="1" x14ac:dyDescent="0.25">
      <c r="A12" s="1" t="s">
        <v>322</v>
      </c>
      <c r="B12" s="2"/>
      <c r="C12" s="2"/>
      <c r="D12" s="2"/>
      <c r="E12" s="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11"/>
      <c r="Q12" s="11"/>
      <c r="R12" s="11"/>
      <c r="S12" s="11"/>
      <c r="T12" s="11"/>
      <c r="U12" s="11"/>
      <c r="V12" s="7"/>
      <c r="W12" s="2"/>
      <c r="X12" s="37"/>
      <c r="Y12" s="37"/>
      <c r="Z12" s="37"/>
      <c r="AA12" s="37"/>
      <c r="AB12" s="37"/>
      <c r="AC12" s="37"/>
    </row>
    <row r="13" spans="1:29" x14ac:dyDescent="0.25">
      <c r="A13" t="s">
        <v>283</v>
      </c>
      <c r="B13" s="8">
        <v>175.880253419833</v>
      </c>
      <c r="C13" s="8">
        <v>151.32116952526101</v>
      </c>
      <c r="D13" s="8">
        <v>424.65270082676602</v>
      </c>
      <c r="E13" s="7">
        <f t="shared" ref="E13:E42" si="12">C13/B13</f>
        <v>0.86036474580265421</v>
      </c>
      <c r="F13" s="27">
        <v>28.900338782710499</v>
      </c>
      <c r="G13" s="27">
        <v>0.36464782599418599</v>
      </c>
      <c r="H13" s="27">
        <v>0.70214238175471999</v>
      </c>
      <c r="I13" s="27">
        <v>6.6913327240959103E-3</v>
      </c>
      <c r="J13" s="27">
        <v>0.69757204676387496</v>
      </c>
      <c r="K13" s="27">
        <v>1.4244372115364501</v>
      </c>
      <c r="L13" s="27">
        <v>1.38140357665843E-2</v>
      </c>
      <c r="M13" s="27">
        <v>0.29815668573269599</v>
      </c>
      <c r="N13" s="27">
        <v>2.5670588080334302E-3</v>
      </c>
      <c r="O13" s="27">
        <v>0.218121167587564</v>
      </c>
      <c r="P13" s="7">
        <v>3449.1962338696098</v>
      </c>
      <c r="Q13" s="7">
        <v>11.844227828000999</v>
      </c>
      <c r="R13" s="7">
        <v>3426.6853897247502</v>
      </c>
      <c r="S13" s="7">
        <v>25.2617144435578</v>
      </c>
      <c r="T13" s="7">
        <v>3457.2759643999998</v>
      </c>
      <c r="U13" s="7">
        <v>13.4032349745281</v>
      </c>
      <c r="V13" s="7">
        <f t="shared" ref="V13:V42" si="13">(R13/T13-1)*100</f>
        <v>-0.88481726625946333</v>
      </c>
      <c r="X13" s="39">
        <v>273.73819777075602</v>
      </c>
      <c r="Y13" s="39">
        <v>36.063005843608103</v>
      </c>
      <c r="Z13" s="39">
        <v>52.096606052011502</v>
      </c>
      <c r="AA13" s="39">
        <v>5.94466883392779</v>
      </c>
      <c r="AB13" s="39">
        <v>7817.3428381637104</v>
      </c>
      <c r="AC13" s="39">
        <v>423.72971537891402</v>
      </c>
    </row>
    <row r="14" spans="1:29" x14ac:dyDescent="0.25">
      <c r="A14" t="s">
        <v>284</v>
      </c>
      <c r="B14" s="8">
        <v>186.22371674273799</v>
      </c>
      <c r="C14" s="8">
        <v>183.934334482407</v>
      </c>
      <c r="D14" s="8">
        <v>424.66499370955103</v>
      </c>
      <c r="E14" s="7">
        <f t="shared" si="12"/>
        <v>0.98770627984246651</v>
      </c>
      <c r="F14" s="27">
        <v>29.231475261233399</v>
      </c>
      <c r="G14" s="27">
        <v>0.43030669407574701</v>
      </c>
      <c r="H14" s="27">
        <v>0.70560553776885504</v>
      </c>
      <c r="I14" s="27">
        <v>7.8212594183807403E-3</v>
      </c>
      <c r="J14" s="27">
        <v>0.586922298859339</v>
      </c>
      <c r="K14" s="27">
        <v>1.4159339516033</v>
      </c>
      <c r="L14" s="27">
        <v>1.61372396226638E-2</v>
      </c>
      <c r="M14" s="27">
        <v>0.30009294678699</v>
      </c>
      <c r="N14" s="27">
        <v>3.43444414492895E-3</v>
      </c>
      <c r="O14" s="27">
        <v>0.31717333494788902</v>
      </c>
      <c r="P14" s="7">
        <v>3459.1110837588599</v>
      </c>
      <c r="Q14" s="7">
        <v>14.379746801029899</v>
      </c>
      <c r="R14" s="7">
        <v>3440.1147107734801</v>
      </c>
      <c r="S14" s="7">
        <v>29.4874646364127</v>
      </c>
      <c r="T14" s="7">
        <v>3467.0722350978699</v>
      </c>
      <c r="U14" s="7">
        <v>17.729685620135999</v>
      </c>
      <c r="V14" s="7">
        <f t="shared" si="13"/>
        <v>-0.7775299300514571</v>
      </c>
      <c r="X14" s="39">
        <v>352.298607924039</v>
      </c>
      <c r="Y14" s="39">
        <v>45.541600880206602</v>
      </c>
      <c r="Z14" s="39">
        <v>62.488126992768798</v>
      </c>
      <c r="AA14" s="39">
        <v>7.1796030182330801</v>
      </c>
      <c r="AB14" s="39">
        <v>9347.4755647627808</v>
      </c>
      <c r="AC14" s="39">
        <v>822.83576445777703</v>
      </c>
    </row>
    <row r="15" spans="1:29" x14ac:dyDescent="0.25">
      <c r="A15" t="s">
        <v>285</v>
      </c>
      <c r="B15" s="8">
        <v>151.17896660536201</v>
      </c>
      <c r="C15" s="8">
        <v>140.99549667550201</v>
      </c>
      <c r="D15" s="8">
        <v>421.96574546313798</v>
      </c>
      <c r="E15" s="7">
        <f t="shared" si="12"/>
        <v>0.93263963791707249</v>
      </c>
      <c r="F15" s="27">
        <v>29.2085364176388</v>
      </c>
      <c r="G15" s="27">
        <v>0.40421953818192302</v>
      </c>
      <c r="H15" s="27">
        <v>0.70969786762815401</v>
      </c>
      <c r="I15" s="27">
        <v>7.7425273676364299E-3</v>
      </c>
      <c r="J15" s="27">
        <v>0.66722532333120999</v>
      </c>
      <c r="K15" s="27">
        <v>1.4098971331967001</v>
      </c>
      <c r="L15" s="27">
        <v>1.5257289399632201E-2</v>
      </c>
      <c r="M15" s="27">
        <v>0.29895926122646599</v>
      </c>
      <c r="N15" s="27">
        <v>2.8512880471435399E-3</v>
      </c>
      <c r="O15" s="27">
        <v>0.27794069876402699</v>
      </c>
      <c r="P15" s="7">
        <v>3457.6966088735398</v>
      </c>
      <c r="Q15" s="7">
        <v>13.590980807185099</v>
      </c>
      <c r="R15" s="7">
        <v>3454.74907441918</v>
      </c>
      <c r="S15" s="7">
        <v>29.271384754059198</v>
      </c>
      <c r="T15" s="7">
        <v>3462.88805979976</v>
      </c>
      <c r="U15" s="7">
        <v>14.4535373762542</v>
      </c>
      <c r="V15" s="7">
        <f t="shared" si="13"/>
        <v>-0.23503460810830878</v>
      </c>
      <c r="X15" s="39">
        <v>321.22929457830099</v>
      </c>
      <c r="Y15" s="39">
        <v>46.541986258859701</v>
      </c>
      <c r="Z15" s="39">
        <v>57.431259533722503</v>
      </c>
      <c r="AA15" s="39">
        <v>7.6358921967714304</v>
      </c>
      <c r="AB15" s="39">
        <v>9240.5018678908891</v>
      </c>
      <c r="AC15" s="39">
        <v>1008.4418282157</v>
      </c>
    </row>
    <row r="16" spans="1:29" x14ac:dyDescent="0.25">
      <c r="A16" t="s">
        <v>286</v>
      </c>
      <c r="B16" s="8">
        <v>121.76574831636199</v>
      </c>
      <c r="C16" s="8">
        <v>110.920632969265</v>
      </c>
      <c r="D16" s="8">
        <v>423.59894943840601</v>
      </c>
      <c r="E16" s="7">
        <f t="shared" si="12"/>
        <v>0.91093459780725783</v>
      </c>
      <c r="F16" s="27">
        <v>28.953483968443201</v>
      </c>
      <c r="G16" s="27">
        <v>0.38092455229041799</v>
      </c>
      <c r="H16" s="27">
        <v>0.70348455699421797</v>
      </c>
      <c r="I16" s="27">
        <v>7.5198136944688299E-3</v>
      </c>
      <c r="J16" s="27">
        <v>0.72538674087017097</v>
      </c>
      <c r="K16" s="27">
        <v>1.42183545878136</v>
      </c>
      <c r="L16" s="27">
        <v>1.6113723260808299E-2</v>
      </c>
      <c r="M16" s="27">
        <v>0.29789637545522202</v>
      </c>
      <c r="N16" s="27">
        <v>2.4771129044536002E-3</v>
      </c>
      <c r="O16" s="27">
        <v>0.305383494188323</v>
      </c>
      <c r="P16" s="7">
        <v>3448.9634915504998</v>
      </c>
      <c r="Q16" s="7">
        <v>13.1373605273583</v>
      </c>
      <c r="R16" s="7">
        <v>3429.83437064803</v>
      </c>
      <c r="S16" s="7">
        <v>28.437963523077599</v>
      </c>
      <c r="T16" s="7">
        <v>3456.0733140932698</v>
      </c>
      <c r="U16" s="7">
        <v>12.799624388943901</v>
      </c>
      <c r="V16" s="7">
        <f t="shared" si="13"/>
        <v>-0.75921258204337816</v>
      </c>
      <c r="X16" s="39">
        <v>306.82208068272701</v>
      </c>
      <c r="Y16" s="39">
        <v>36.412488564262297</v>
      </c>
      <c r="Z16" s="39">
        <v>54.239846563472497</v>
      </c>
      <c r="AA16" s="39">
        <v>5.7610301049654096</v>
      </c>
      <c r="AB16" s="39">
        <v>9529.06713350871</v>
      </c>
      <c r="AC16" s="39">
        <v>837.01204107317096</v>
      </c>
    </row>
    <row r="17" spans="1:29" x14ac:dyDescent="0.25">
      <c r="A17" t="s">
        <v>287</v>
      </c>
      <c r="B17" s="8">
        <v>132.06742232252799</v>
      </c>
      <c r="C17" s="8">
        <v>112.88824335735799</v>
      </c>
      <c r="D17" s="8">
        <v>423.299790947703</v>
      </c>
      <c r="E17" s="7">
        <f t="shared" si="12"/>
        <v>0.85477736577358476</v>
      </c>
      <c r="F17" s="27">
        <v>28.997225980670802</v>
      </c>
      <c r="G17" s="27">
        <v>0.39587024150712202</v>
      </c>
      <c r="H17" s="27">
        <v>0.70386144619748803</v>
      </c>
      <c r="I17" s="27">
        <v>7.7983762653298597E-3</v>
      </c>
      <c r="J17" s="27">
        <v>0.61441288501387104</v>
      </c>
      <c r="K17" s="27">
        <v>1.42243651070545</v>
      </c>
      <c r="L17" s="27">
        <v>1.5744345713668902E-2</v>
      </c>
      <c r="M17" s="27">
        <v>0.29904401621968901</v>
      </c>
      <c r="N17" s="27">
        <v>3.0882822869179598E-3</v>
      </c>
      <c r="O17" s="27">
        <v>0.31380789297593098</v>
      </c>
      <c r="P17" s="7">
        <v>3453.08476585995</v>
      </c>
      <c r="Q17" s="7">
        <v>13.9422744607725</v>
      </c>
      <c r="R17" s="7">
        <v>3432.3641099706301</v>
      </c>
      <c r="S17" s="7">
        <v>29.4407177437614</v>
      </c>
      <c r="T17" s="7">
        <v>3462.5078494357899</v>
      </c>
      <c r="U17" s="7">
        <v>15.662915538785001</v>
      </c>
      <c r="V17" s="7">
        <f t="shared" si="13"/>
        <v>-0.87057533949191912</v>
      </c>
      <c r="X17" s="39">
        <v>389.60467332883701</v>
      </c>
      <c r="Y17" s="39">
        <v>35.556330920738802</v>
      </c>
      <c r="Z17" s="39">
        <v>68.549404184844207</v>
      </c>
      <c r="AA17" s="39">
        <v>5.4348223343739699</v>
      </c>
      <c r="AB17" s="39">
        <v>13618.679036276</v>
      </c>
      <c r="AC17" s="39">
        <v>891.08250316133797</v>
      </c>
    </row>
    <row r="18" spans="1:29" x14ac:dyDescent="0.25">
      <c r="A18" t="s">
        <v>288</v>
      </c>
      <c r="B18" s="8">
        <v>130.63724951169399</v>
      </c>
      <c r="C18" s="8">
        <v>100.050030587061</v>
      </c>
      <c r="D18" s="8">
        <v>425.21051502400201</v>
      </c>
      <c r="E18" s="7">
        <f t="shared" si="12"/>
        <v>0.76586142896483</v>
      </c>
      <c r="F18" s="27">
        <v>29.209911622670699</v>
      </c>
      <c r="G18" s="27">
        <v>0.412317177434045</v>
      </c>
      <c r="H18" s="27">
        <v>0.70656456036779702</v>
      </c>
      <c r="I18" s="27">
        <v>8.1328009410875993E-3</v>
      </c>
      <c r="J18" s="27">
        <v>0.65640706724699904</v>
      </c>
      <c r="K18" s="27">
        <v>1.41466896162792</v>
      </c>
      <c r="L18" s="27">
        <v>1.6273913030073299E-2</v>
      </c>
      <c r="M18" s="27">
        <v>0.30013229328595498</v>
      </c>
      <c r="N18" s="27">
        <v>3.0627879275965599E-3</v>
      </c>
      <c r="O18" s="27">
        <v>0.31989440579245598</v>
      </c>
      <c r="P18" s="7">
        <v>3457.3708490521099</v>
      </c>
      <c r="Q18" s="7">
        <v>13.6129978261965</v>
      </c>
      <c r="R18" s="7">
        <v>3450.0785091263901</v>
      </c>
      <c r="S18" s="7">
        <v>32.062874806394603</v>
      </c>
      <c r="T18" s="7">
        <v>3468.19559797069</v>
      </c>
      <c r="U18" s="7">
        <v>16.2813210321562</v>
      </c>
      <c r="V18" s="7">
        <f t="shared" si="13"/>
        <v>-0.52237794358831469</v>
      </c>
      <c r="X18" s="39">
        <v>297.53980850488398</v>
      </c>
      <c r="Y18" s="39">
        <v>46.559929180985698</v>
      </c>
      <c r="Z18" s="39">
        <v>55.000170091086801</v>
      </c>
      <c r="AA18" s="39">
        <v>7.5983676475184696</v>
      </c>
      <c r="AB18" s="39">
        <v>11874.4064281664</v>
      </c>
      <c r="AC18" s="39">
        <v>880.29580720237504</v>
      </c>
    </row>
    <row r="19" spans="1:29" x14ac:dyDescent="0.25">
      <c r="A19" t="s">
        <v>289</v>
      </c>
      <c r="B19" s="8">
        <v>234.00968288750499</v>
      </c>
      <c r="C19" s="8">
        <v>262.768139937157</v>
      </c>
      <c r="D19" s="8">
        <v>424.02810967575402</v>
      </c>
      <c r="E19" s="7">
        <f t="shared" si="12"/>
        <v>1.1228943037518537</v>
      </c>
      <c r="F19" s="27">
        <v>29.029474352298202</v>
      </c>
      <c r="G19" s="27">
        <v>0.33638824431039099</v>
      </c>
      <c r="H19" s="27">
        <v>0.70499050342512404</v>
      </c>
      <c r="I19" s="27">
        <v>6.4564342523600196E-3</v>
      </c>
      <c r="J19" s="27">
        <v>0.68552985701682301</v>
      </c>
      <c r="K19" s="27">
        <v>1.41749609510825</v>
      </c>
      <c r="L19" s="27">
        <v>1.27049362927975E-2</v>
      </c>
      <c r="M19" s="27">
        <v>0.300104433419912</v>
      </c>
      <c r="N19" s="27">
        <v>2.35008047463542E-3</v>
      </c>
      <c r="O19" s="27">
        <v>0.284823920699321</v>
      </c>
      <c r="P19" s="7">
        <v>3452.3755718736702</v>
      </c>
      <c r="Q19" s="7">
        <v>11.331376167451101</v>
      </c>
      <c r="R19" s="7">
        <v>3437.4132486398898</v>
      </c>
      <c r="S19" s="7">
        <v>24.3693748950447</v>
      </c>
      <c r="T19" s="7">
        <v>3467.6395219283199</v>
      </c>
      <c r="U19" s="7">
        <v>12.0647078821163</v>
      </c>
      <c r="V19" s="7">
        <f t="shared" si="13"/>
        <v>-0.87166711237682826</v>
      </c>
      <c r="X19" s="39">
        <v>771.08897107875805</v>
      </c>
      <c r="Y19" s="39">
        <v>41.6385310824285</v>
      </c>
      <c r="Z19" s="39">
        <v>130.920021266367</v>
      </c>
      <c r="AA19" s="39">
        <v>6.3616950870242697</v>
      </c>
      <c r="AB19" s="39">
        <v>11880.294647508799</v>
      </c>
      <c r="AC19" s="39">
        <v>849.03144525652306</v>
      </c>
    </row>
    <row r="20" spans="1:29" x14ac:dyDescent="0.25">
      <c r="A20" t="s">
        <v>290</v>
      </c>
      <c r="B20" s="8">
        <v>109.812641485481</v>
      </c>
      <c r="C20" s="8">
        <v>84.447084386211102</v>
      </c>
      <c r="D20" s="8">
        <v>422.95283106209399</v>
      </c>
      <c r="E20" s="7">
        <f t="shared" si="12"/>
        <v>0.76901059152990481</v>
      </c>
      <c r="F20" s="27">
        <v>29.0600599251975</v>
      </c>
      <c r="G20" s="27">
        <v>0.44502770935084301</v>
      </c>
      <c r="H20" s="27">
        <v>0.70461352277713896</v>
      </c>
      <c r="I20" s="27">
        <v>9.3064650144783299E-3</v>
      </c>
      <c r="J20" s="27">
        <v>0.66325880463130205</v>
      </c>
      <c r="K20" s="27">
        <v>1.4220875427994999</v>
      </c>
      <c r="L20" s="27">
        <v>1.87256843035381E-2</v>
      </c>
      <c r="M20" s="27">
        <v>0.30118898380534798</v>
      </c>
      <c r="N20" s="27">
        <v>3.47619670219774E-3</v>
      </c>
      <c r="O20" s="27">
        <v>0.30087524849112202</v>
      </c>
      <c r="P20" s="7">
        <v>3453.1412124072499</v>
      </c>
      <c r="Q20" s="7">
        <v>15.309464671069099</v>
      </c>
      <c r="R20" s="7">
        <v>3434.0825075860798</v>
      </c>
      <c r="S20" s="7">
        <v>35.061802347069801</v>
      </c>
      <c r="T20" s="7">
        <v>3470.7530162165899</v>
      </c>
      <c r="U20" s="7">
        <v>18.0357701039487</v>
      </c>
      <c r="V20" s="7">
        <f t="shared" si="13"/>
        <v>-1.0565577112278679</v>
      </c>
      <c r="X20" s="39">
        <v>191.89613059517501</v>
      </c>
      <c r="Y20" s="39">
        <v>23.726235470690099</v>
      </c>
      <c r="Z20" s="39">
        <v>36.789948541258802</v>
      </c>
      <c r="AA20" s="39">
        <v>4.2920533762794904</v>
      </c>
      <c r="AB20" s="39">
        <v>9153.3763623375107</v>
      </c>
      <c r="AC20" s="39">
        <v>709.99655594745195</v>
      </c>
    </row>
    <row r="21" spans="1:29" x14ac:dyDescent="0.25">
      <c r="A21" t="s">
        <v>291</v>
      </c>
      <c r="B21" s="8">
        <v>209.58029359861399</v>
      </c>
      <c r="C21" s="8">
        <v>155.50753437832</v>
      </c>
      <c r="D21" s="8">
        <v>424.13311164844202</v>
      </c>
      <c r="E21" s="7">
        <f t="shared" si="12"/>
        <v>0.7419950211356533</v>
      </c>
      <c r="F21" s="27">
        <v>29.161221272248898</v>
      </c>
      <c r="G21" s="27">
        <v>0.56804975012442505</v>
      </c>
      <c r="H21" s="27">
        <v>0.70747035774098199</v>
      </c>
      <c r="I21" s="27">
        <v>1.19755063514808E-2</v>
      </c>
      <c r="J21" s="27">
        <v>0.71748428610789305</v>
      </c>
      <c r="K21" s="27">
        <v>1.4123703134005401</v>
      </c>
      <c r="L21" s="27">
        <v>2.4043087342026901E-2</v>
      </c>
      <c r="M21" s="27">
        <v>0.29953109293403402</v>
      </c>
      <c r="N21" s="27">
        <v>3.9459010354305204E-3</v>
      </c>
      <c r="O21" s="27">
        <v>0.25828626492635598</v>
      </c>
      <c r="P21" s="7">
        <v>3456.8564079746602</v>
      </c>
      <c r="Q21" s="7">
        <v>19.036265341428301</v>
      </c>
      <c r="R21" s="7">
        <v>3446.85406222968</v>
      </c>
      <c r="S21" s="7">
        <v>45.212784298628499</v>
      </c>
      <c r="T21" s="7">
        <v>3465.1779383909202</v>
      </c>
      <c r="U21" s="7">
        <v>20.2535489293737</v>
      </c>
      <c r="V21" s="7">
        <f t="shared" si="13"/>
        <v>-0.52880043931449183</v>
      </c>
      <c r="X21" s="39">
        <v>387.776084852834</v>
      </c>
      <c r="Y21" s="39">
        <v>81.456970322348596</v>
      </c>
      <c r="Z21" s="39">
        <v>72.080298873543697</v>
      </c>
      <c r="AA21" s="39">
        <v>13.475926482262</v>
      </c>
      <c r="AB21" s="39">
        <v>15939.9946907593</v>
      </c>
      <c r="AC21" s="39">
        <v>208.644140721908</v>
      </c>
    </row>
    <row r="22" spans="1:29" x14ac:dyDescent="0.25">
      <c r="A22" t="s">
        <v>292</v>
      </c>
      <c r="B22" s="8">
        <v>254.31530531299799</v>
      </c>
      <c r="C22" s="8">
        <v>209.47160867350999</v>
      </c>
      <c r="D22" s="8">
        <v>423.97276195976599</v>
      </c>
      <c r="E22" s="7">
        <f t="shared" si="12"/>
        <v>0.8236689035121314</v>
      </c>
      <c r="F22" s="27">
        <v>28.8674323343614</v>
      </c>
      <c r="G22" s="27">
        <v>0.51756163142830003</v>
      </c>
      <c r="H22" s="27">
        <v>0.70195172364479497</v>
      </c>
      <c r="I22" s="27">
        <v>8.7869844087789008E-3</v>
      </c>
      <c r="J22" s="27">
        <v>0.55197287172295395</v>
      </c>
      <c r="K22" s="27">
        <v>1.4224798450349501</v>
      </c>
      <c r="L22" s="27">
        <v>1.7804191476239399E-2</v>
      </c>
      <c r="M22" s="27">
        <v>0.29777401168553902</v>
      </c>
      <c r="N22" s="27">
        <v>4.2473855051602403E-3</v>
      </c>
      <c r="O22" s="27">
        <v>0.18806556955387599</v>
      </c>
      <c r="P22" s="7">
        <v>3447.2691492131999</v>
      </c>
      <c r="Q22" s="7">
        <v>17.551797869708501</v>
      </c>
      <c r="R22" s="7">
        <v>3426.9301241470798</v>
      </c>
      <c r="S22" s="7">
        <v>33.264113053747501</v>
      </c>
      <c r="T22" s="7">
        <v>3455.6935845602502</v>
      </c>
      <c r="U22" s="7">
        <v>22.183285005226502</v>
      </c>
      <c r="V22" s="7">
        <f t="shared" si="13"/>
        <v>-0.83234985132024653</v>
      </c>
      <c r="X22" s="39">
        <v>408.264849198116</v>
      </c>
      <c r="Y22" s="39">
        <v>71.527229678505904</v>
      </c>
      <c r="Z22" s="39">
        <v>76.520714270684195</v>
      </c>
      <c r="AA22" s="39">
        <v>10.9470517806665</v>
      </c>
      <c r="AB22" s="39">
        <v>17258.3685755564</v>
      </c>
      <c r="AC22" s="39">
        <v>150.00433657280001</v>
      </c>
    </row>
    <row r="23" spans="1:29" x14ac:dyDescent="0.25">
      <c r="A23" t="s">
        <v>293</v>
      </c>
      <c r="B23" s="8">
        <v>102.325117020574</v>
      </c>
      <c r="C23" s="8">
        <v>101.311057160948</v>
      </c>
      <c r="D23" s="8">
        <v>427.186849736657</v>
      </c>
      <c r="E23" s="7">
        <f t="shared" si="12"/>
        <v>0.99008982457921735</v>
      </c>
      <c r="F23" s="27">
        <v>29.0970846019265</v>
      </c>
      <c r="G23" s="27">
        <v>0.377832897025068</v>
      </c>
      <c r="H23" s="27">
        <v>0.70544547277598502</v>
      </c>
      <c r="I23" s="27">
        <v>7.1061147801620402E-3</v>
      </c>
      <c r="J23" s="27">
        <v>0.60201884789583604</v>
      </c>
      <c r="K23" s="27">
        <v>1.4193004877569499</v>
      </c>
      <c r="L23" s="27">
        <v>1.4443431943715701E-2</v>
      </c>
      <c r="M23" s="27">
        <v>0.30035756138325598</v>
      </c>
      <c r="N23" s="27">
        <v>2.9271812214556798E-3</v>
      </c>
      <c r="O23" s="27">
        <v>0.31085136884123199</v>
      </c>
      <c r="P23" s="7">
        <v>3453.0108406241302</v>
      </c>
      <c r="Q23" s="7">
        <v>12.8043171026964</v>
      </c>
      <c r="R23" s="7">
        <v>3437.9243160290098</v>
      </c>
      <c r="S23" s="7">
        <v>26.766560821078901</v>
      </c>
      <c r="T23" s="7">
        <v>3469.3809368757302</v>
      </c>
      <c r="U23" s="7">
        <v>15.808845040275401</v>
      </c>
      <c r="V23" s="7">
        <f t="shared" si="13"/>
        <v>-0.906692618050986</v>
      </c>
      <c r="X23" s="39">
        <v>345.310610720488</v>
      </c>
      <c r="Y23" s="39">
        <v>46.060527791916499</v>
      </c>
      <c r="Z23" s="39">
        <v>59.260910926223303</v>
      </c>
      <c r="AA23" s="39">
        <v>7.3074646110361297</v>
      </c>
      <c r="AB23" s="39">
        <v>9246.2020435183804</v>
      </c>
      <c r="AC23" s="39">
        <v>770.23677228162899</v>
      </c>
    </row>
    <row r="24" spans="1:29" x14ac:dyDescent="0.25">
      <c r="A24" t="s">
        <v>294</v>
      </c>
      <c r="B24" s="8">
        <v>119.881602024682</v>
      </c>
      <c r="C24" s="8">
        <v>122.28035143708399</v>
      </c>
      <c r="D24" s="8">
        <v>426.87288370670899</v>
      </c>
      <c r="E24" s="7">
        <f t="shared" si="12"/>
        <v>1.0200093206287661</v>
      </c>
      <c r="F24" s="27">
        <v>29.1700223903641</v>
      </c>
      <c r="G24" s="27">
        <v>0.35413232241577702</v>
      </c>
      <c r="H24" s="27">
        <v>0.70747386001172397</v>
      </c>
      <c r="I24" s="27">
        <v>6.7995065728695004E-3</v>
      </c>
      <c r="J24" s="27">
        <v>0.67818978364438598</v>
      </c>
      <c r="K24" s="27">
        <v>1.41350405827092</v>
      </c>
      <c r="L24" s="27">
        <v>1.3828461474556899E-2</v>
      </c>
      <c r="M24" s="27">
        <v>0.299939400921234</v>
      </c>
      <c r="N24" s="27">
        <v>2.5701235045802301E-3</v>
      </c>
      <c r="O24" s="27">
        <v>0.328331591618026</v>
      </c>
      <c r="P24" s="7">
        <v>3457.1590604979401</v>
      </c>
      <c r="Q24" s="7">
        <v>11.7685561657263</v>
      </c>
      <c r="R24" s="7">
        <v>3450.9859888567598</v>
      </c>
      <c r="S24" s="7">
        <v>26.463515915198499</v>
      </c>
      <c r="T24" s="7">
        <v>3466.73670687396</v>
      </c>
      <c r="U24" s="7">
        <v>13.1970561065315</v>
      </c>
      <c r="V24" s="7">
        <f t="shared" si="13"/>
        <v>-0.45433845570010956</v>
      </c>
      <c r="X24" s="39">
        <v>365.67402845322698</v>
      </c>
      <c r="Y24" s="39">
        <v>41.1305972888063</v>
      </c>
      <c r="Z24" s="39">
        <v>62.474002354876397</v>
      </c>
      <c r="AA24" s="39">
        <v>6.4208881053772</v>
      </c>
      <c r="AB24" s="39">
        <v>9180.0870471774906</v>
      </c>
      <c r="AC24" s="39">
        <v>737.70951921672201</v>
      </c>
    </row>
    <row r="25" spans="1:29" x14ac:dyDescent="0.25">
      <c r="A25" t="s">
        <v>295</v>
      </c>
      <c r="B25" s="8">
        <v>227.308627922125</v>
      </c>
      <c r="C25" s="8">
        <v>180.155921017747</v>
      </c>
      <c r="D25" s="8">
        <v>423.92134808756498</v>
      </c>
      <c r="E25" s="7">
        <f t="shared" si="12"/>
        <v>0.7925608573004439</v>
      </c>
      <c r="F25" s="27">
        <v>28.848831105612099</v>
      </c>
      <c r="G25" s="27">
        <v>0.405503228769102</v>
      </c>
      <c r="H25" s="27">
        <v>0.70197097020078503</v>
      </c>
      <c r="I25" s="27">
        <v>8.2166132665419406E-3</v>
      </c>
      <c r="J25" s="27">
        <v>0.68339494407335799</v>
      </c>
      <c r="K25" s="27">
        <v>1.42397263298633</v>
      </c>
      <c r="L25" s="27">
        <v>1.6258109363878798E-2</v>
      </c>
      <c r="M25" s="27">
        <v>0.296079969943502</v>
      </c>
      <c r="N25" s="27">
        <v>2.8966448907482398E-3</v>
      </c>
      <c r="O25" s="27">
        <v>0.30843464774716201</v>
      </c>
      <c r="P25" s="7">
        <v>3446.7236264438802</v>
      </c>
      <c r="Q25" s="7">
        <v>13.923182828572299</v>
      </c>
      <c r="R25" s="7">
        <v>3426.49567982299</v>
      </c>
      <c r="S25" s="7">
        <v>31.242616196619</v>
      </c>
      <c r="T25" s="7">
        <v>3447.3697823253101</v>
      </c>
      <c r="U25" s="7">
        <v>15.1100555916593</v>
      </c>
      <c r="V25" s="7">
        <f t="shared" si="13"/>
        <v>-0.60550807776240667</v>
      </c>
      <c r="X25" s="39">
        <v>416.99489408279601</v>
      </c>
      <c r="Y25" s="39">
        <v>44.336170021722801</v>
      </c>
      <c r="Z25" s="39">
        <v>76.646650915613506</v>
      </c>
      <c r="AA25" s="39">
        <v>6.0404854749964496</v>
      </c>
      <c r="AB25" s="39">
        <v>14150.1370326</v>
      </c>
      <c r="AC25" s="39">
        <v>964.75463878886399</v>
      </c>
    </row>
    <row r="26" spans="1:29" x14ac:dyDescent="0.25">
      <c r="A26" t="s">
        <v>296</v>
      </c>
      <c r="B26" s="8">
        <v>237.47898587428401</v>
      </c>
      <c r="C26" s="8">
        <v>228.78891103839899</v>
      </c>
      <c r="D26" s="8">
        <v>422.10795336074801</v>
      </c>
      <c r="E26" s="7">
        <f t="shared" si="12"/>
        <v>0.96340697344696702</v>
      </c>
      <c r="F26" s="27">
        <v>29.040752448950499</v>
      </c>
      <c r="G26" s="27">
        <v>0.37840723422793598</v>
      </c>
      <c r="H26" s="27">
        <v>0.70236039810115303</v>
      </c>
      <c r="I26" s="27">
        <v>7.4691513764201098E-3</v>
      </c>
      <c r="J26" s="27">
        <v>0.63422126795374301</v>
      </c>
      <c r="K26" s="27">
        <v>1.42220252374474</v>
      </c>
      <c r="L26" s="27">
        <v>1.52663868578249E-2</v>
      </c>
      <c r="M26" s="27">
        <v>0.29910631245909403</v>
      </c>
      <c r="N26" s="27">
        <v>2.9311951869637901E-3</v>
      </c>
      <c r="O26" s="27">
        <v>0.37565490031857601</v>
      </c>
      <c r="P26" s="7">
        <v>3454.7169078970101</v>
      </c>
      <c r="Q26" s="7">
        <v>12.3117876386879</v>
      </c>
      <c r="R26" s="7">
        <v>3431.8313062083298</v>
      </c>
      <c r="S26" s="7">
        <v>29.369054316655799</v>
      </c>
      <c r="T26" s="7">
        <v>3462.5110133375802</v>
      </c>
      <c r="U26" s="7">
        <v>15.151227630362699</v>
      </c>
      <c r="V26" s="7">
        <f t="shared" si="13"/>
        <v>-0.88605370527551353</v>
      </c>
      <c r="X26" s="39">
        <v>567.55014975139898</v>
      </c>
      <c r="Y26" s="39">
        <v>74.297619058806305</v>
      </c>
      <c r="Z26" s="39">
        <v>99.282696051293698</v>
      </c>
      <c r="AA26" s="39">
        <v>10.705667952664299</v>
      </c>
      <c r="AB26" s="39">
        <v>13137.591582863801</v>
      </c>
      <c r="AC26" s="39">
        <v>676.68265311687196</v>
      </c>
    </row>
    <row r="27" spans="1:29" x14ac:dyDescent="0.25">
      <c r="A27" t="s">
        <v>297</v>
      </c>
      <c r="B27" s="8">
        <v>99.638877181375605</v>
      </c>
      <c r="C27" s="8">
        <v>76.085348960313596</v>
      </c>
      <c r="D27" s="8">
        <v>433.664618947191</v>
      </c>
      <c r="E27" s="7">
        <f t="shared" si="12"/>
        <v>0.76361106339860874</v>
      </c>
      <c r="F27" s="27">
        <v>29.071518230094998</v>
      </c>
      <c r="G27" s="27">
        <v>0.53788868265073098</v>
      </c>
      <c r="H27" s="27">
        <v>0.70592787143847202</v>
      </c>
      <c r="I27" s="27">
        <v>1.05360138612169E-2</v>
      </c>
      <c r="J27" s="27">
        <v>0.69695148339622404</v>
      </c>
      <c r="K27" s="27">
        <v>1.41689975666009</v>
      </c>
      <c r="L27" s="27">
        <v>2.25456941065376E-2</v>
      </c>
      <c r="M27" s="27">
        <v>0.29727067392860501</v>
      </c>
      <c r="N27" s="27">
        <v>3.9576103030335404E-3</v>
      </c>
      <c r="O27" s="27">
        <v>0.33740121890950903</v>
      </c>
      <c r="P27" s="7">
        <v>3452.2211838982398</v>
      </c>
      <c r="Q27" s="7">
        <v>17.953578239652199</v>
      </c>
      <c r="R27" s="7">
        <v>3452.37567665509</v>
      </c>
      <c r="S27" s="7">
        <v>43.1165215387188</v>
      </c>
      <c r="T27" s="7">
        <v>3451.3798328697098</v>
      </c>
      <c r="U27" s="7">
        <v>20.6648342088926</v>
      </c>
      <c r="V27" s="7">
        <f t="shared" si="13"/>
        <v>2.8853497256253746E-2</v>
      </c>
      <c r="X27" s="39">
        <v>256.06419112245499</v>
      </c>
      <c r="Y27" s="39">
        <v>36.693925929360503</v>
      </c>
      <c r="Z27" s="39">
        <v>46.680222406226498</v>
      </c>
      <c r="AA27" s="39">
        <v>5.3790586318573599</v>
      </c>
      <c r="AB27" s="39">
        <v>12112.932930773501</v>
      </c>
      <c r="AC27" s="39">
        <v>781.62456998735604</v>
      </c>
    </row>
    <row r="28" spans="1:29" x14ac:dyDescent="0.25">
      <c r="A28" t="s">
        <v>298</v>
      </c>
      <c r="B28" s="8">
        <v>110.29262519404401</v>
      </c>
      <c r="C28" s="8">
        <v>54.802677002944499</v>
      </c>
      <c r="D28" s="8">
        <v>424.679899860521</v>
      </c>
      <c r="E28" s="7">
        <f t="shared" si="12"/>
        <v>0.49688432845375718</v>
      </c>
      <c r="F28" s="27">
        <v>29.1879320811362</v>
      </c>
      <c r="G28" s="27">
        <v>0.45739100771903302</v>
      </c>
      <c r="H28" s="27">
        <v>0.70912088439898902</v>
      </c>
      <c r="I28" s="27">
        <v>9.9539362369352596E-3</v>
      </c>
      <c r="J28" s="27">
        <v>0.75939300008581301</v>
      </c>
      <c r="K28" s="27">
        <v>1.4121444484397001</v>
      </c>
      <c r="L28" s="27">
        <v>1.9584364834565299E-2</v>
      </c>
      <c r="M28" s="27">
        <v>0.29963887193950101</v>
      </c>
      <c r="N28" s="27">
        <v>2.9948617900639801E-3</v>
      </c>
      <c r="O28" s="27">
        <v>0.24375571946053901</v>
      </c>
      <c r="P28" s="7">
        <v>3456.6212187295901</v>
      </c>
      <c r="Q28" s="7">
        <v>15.423975775797301</v>
      </c>
      <c r="R28" s="7">
        <v>3451.61296743091</v>
      </c>
      <c r="S28" s="7">
        <v>37.3685816596374</v>
      </c>
      <c r="T28" s="7">
        <v>3464.8542616462</v>
      </c>
      <c r="U28" s="7">
        <v>15.522906271250299</v>
      </c>
      <c r="V28" s="7">
        <f t="shared" si="13"/>
        <v>-0.38216020690575725</v>
      </c>
      <c r="X28" s="39">
        <v>178.27123125646301</v>
      </c>
      <c r="Y28" s="39">
        <v>18.009916673852</v>
      </c>
      <c r="Z28" s="39">
        <v>35.667655342357598</v>
      </c>
      <c r="AA28" s="39">
        <v>2.75865405115412</v>
      </c>
      <c r="AB28" s="39">
        <v>11702.308904511499</v>
      </c>
      <c r="AC28" s="39">
        <v>1071.29615923757</v>
      </c>
    </row>
    <row r="29" spans="1:29" x14ac:dyDescent="0.25">
      <c r="A29" t="s">
        <v>299</v>
      </c>
      <c r="B29" s="8">
        <v>107.147881402056</v>
      </c>
      <c r="C29" s="8">
        <v>48.638107460428103</v>
      </c>
      <c r="D29" s="8">
        <v>424.10267149645699</v>
      </c>
      <c r="E29" s="7">
        <f t="shared" si="12"/>
        <v>0.45393438324665569</v>
      </c>
      <c r="F29" s="27">
        <v>29.141995477804699</v>
      </c>
      <c r="G29" s="27">
        <v>0.45695271490691602</v>
      </c>
      <c r="H29" s="27">
        <v>0.70639600388871004</v>
      </c>
      <c r="I29" s="27">
        <v>9.1846895181299393E-3</v>
      </c>
      <c r="J29" s="27">
        <v>0.73073414680441695</v>
      </c>
      <c r="K29" s="27">
        <v>1.4133069202377</v>
      </c>
      <c r="L29" s="27">
        <v>1.9080766035133898E-2</v>
      </c>
      <c r="M29" s="27">
        <v>0.29943696519763902</v>
      </c>
      <c r="N29" s="27">
        <v>3.1637347422942799E-3</v>
      </c>
      <c r="O29" s="27">
        <v>0.238555702080437</v>
      </c>
      <c r="P29" s="7">
        <v>3456.5083476149298</v>
      </c>
      <c r="Q29" s="7">
        <v>15.915157554363599</v>
      </c>
      <c r="R29" s="7">
        <v>3445.88924863172</v>
      </c>
      <c r="S29" s="7">
        <v>35.714887654019897</v>
      </c>
      <c r="T29" s="7">
        <v>3463.18322296615</v>
      </c>
      <c r="U29" s="7">
        <v>16.349174440990002</v>
      </c>
      <c r="V29" s="7">
        <f t="shared" si="13"/>
        <v>-0.49936642738809267</v>
      </c>
      <c r="X29" s="39">
        <v>177.58872545733601</v>
      </c>
      <c r="Y29" s="39">
        <v>13.054881741362401</v>
      </c>
      <c r="Z29" s="39">
        <v>35.149770157977201</v>
      </c>
      <c r="AA29" s="39">
        <v>1.7935356939548299</v>
      </c>
      <c r="AB29" s="39">
        <v>13577.387337889901</v>
      </c>
      <c r="AC29" s="39">
        <v>893.03054526821904</v>
      </c>
    </row>
    <row r="30" spans="1:29" x14ac:dyDescent="0.25">
      <c r="A30" t="s">
        <v>300</v>
      </c>
      <c r="B30" s="8">
        <v>100.84528997867299</v>
      </c>
      <c r="C30" s="8">
        <v>48.161810380665202</v>
      </c>
      <c r="D30" s="8">
        <v>424.241040966512</v>
      </c>
      <c r="E30" s="7">
        <f t="shared" si="12"/>
        <v>0.47758115813689045</v>
      </c>
      <c r="F30" s="27">
        <v>29.081501911815302</v>
      </c>
      <c r="G30" s="27">
        <v>0.43989795908736701</v>
      </c>
      <c r="H30" s="27">
        <v>0.70653673896609903</v>
      </c>
      <c r="I30" s="27">
        <v>9.1146715026634399E-3</v>
      </c>
      <c r="J30" s="27">
        <v>0.75906081465116604</v>
      </c>
      <c r="K30" s="27">
        <v>1.4181909021549</v>
      </c>
      <c r="L30" s="27">
        <v>1.8138014810050701E-2</v>
      </c>
      <c r="M30" s="27">
        <v>0.30018684062602302</v>
      </c>
      <c r="N30" s="27">
        <v>2.70348044104717E-3</v>
      </c>
      <c r="O30" s="27">
        <v>0.24671906134712801</v>
      </c>
      <c r="P30" s="7">
        <v>3452.9643576916701</v>
      </c>
      <c r="Q30" s="7">
        <v>15.0286377074769</v>
      </c>
      <c r="R30" s="7">
        <v>3440.7298342490199</v>
      </c>
      <c r="S30" s="7">
        <v>34.2718993960018</v>
      </c>
      <c r="T30" s="7">
        <v>3466.9300021057402</v>
      </c>
      <c r="U30" s="7">
        <v>13.9448518539816</v>
      </c>
      <c r="V30" s="7">
        <f t="shared" si="13"/>
        <v>-0.75571666693030615</v>
      </c>
      <c r="X30" s="39">
        <v>171.002824693382</v>
      </c>
      <c r="Y30" s="39">
        <v>13.395046956672999</v>
      </c>
      <c r="Z30" s="39">
        <v>33.0972731970326</v>
      </c>
      <c r="AA30" s="39">
        <v>1.85788547953934</v>
      </c>
      <c r="AB30" s="39">
        <v>14765.322490533799</v>
      </c>
      <c r="AC30" s="39">
        <v>806.12907857056996</v>
      </c>
    </row>
    <row r="31" spans="1:29" x14ac:dyDescent="0.25">
      <c r="A31" t="s">
        <v>301</v>
      </c>
      <c r="B31" s="8">
        <v>275.76956900856698</v>
      </c>
      <c r="C31" s="8">
        <v>318.48093139849902</v>
      </c>
      <c r="D31" s="8">
        <v>424.81504827667902</v>
      </c>
      <c r="E31" s="7">
        <f t="shared" si="12"/>
        <v>1.1548806220479142</v>
      </c>
      <c r="F31" s="27">
        <v>29.026726599322998</v>
      </c>
      <c r="G31" s="27">
        <v>0.344917823466664</v>
      </c>
      <c r="H31" s="27">
        <v>0.70693128550686801</v>
      </c>
      <c r="I31" s="27">
        <v>7.6464010935889002E-3</v>
      </c>
      <c r="J31" s="27">
        <v>0.69347385048731702</v>
      </c>
      <c r="K31" s="27">
        <v>1.4156381603950501</v>
      </c>
      <c r="L31" s="27">
        <v>1.5123150114586601E-2</v>
      </c>
      <c r="M31" s="27">
        <v>0.29705955630030201</v>
      </c>
      <c r="N31" s="27">
        <v>2.4023128758905998E-3</v>
      </c>
      <c r="O31" s="27">
        <v>0.42062711765335598</v>
      </c>
      <c r="P31" s="7">
        <v>3452.9956658587498</v>
      </c>
      <c r="Q31" s="7">
        <v>11.633992621173901</v>
      </c>
      <c r="R31" s="7">
        <v>3445.0295772626901</v>
      </c>
      <c r="S31" s="7">
        <v>28.7676288966634</v>
      </c>
      <c r="T31" s="7">
        <v>3452.6428423500302</v>
      </c>
      <c r="U31" s="7">
        <v>12.5077044332872</v>
      </c>
      <c r="V31" s="7">
        <f t="shared" si="13"/>
        <v>-0.22050543409691814</v>
      </c>
      <c r="X31" s="39">
        <v>158.62142623785999</v>
      </c>
      <c r="Y31" s="39">
        <v>23.5605055826578</v>
      </c>
      <c r="Z31" s="39">
        <v>28.937513265211599</v>
      </c>
      <c r="AA31" s="39">
        <v>4.0211866673503804</v>
      </c>
      <c r="AB31" s="39">
        <v>6958.5549360626001</v>
      </c>
      <c r="AC31" s="39">
        <v>252.33863000314099</v>
      </c>
    </row>
    <row r="32" spans="1:29" x14ac:dyDescent="0.25">
      <c r="A32" t="s">
        <v>302</v>
      </c>
      <c r="B32" s="8">
        <v>329.36621669708001</v>
      </c>
      <c r="C32" s="8">
        <v>390.40697814114202</v>
      </c>
      <c r="D32" s="8">
        <v>424.51938373521</v>
      </c>
      <c r="E32" s="7">
        <f t="shared" si="12"/>
        <v>1.1853279369577894</v>
      </c>
      <c r="F32" s="27">
        <v>29.006078339313401</v>
      </c>
      <c r="G32" s="27">
        <v>0.37311847049100799</v>
      </c>
      <c r="H32" s="27">
        <v>0.70186409146519302</v>
      </c>
      <c r="I32" s="27">
        <v>6.6861216022153502E-3</v>
      </c>
      <c r="J32" s="27">
        <v>0.59833795848474902</v>
      </c>
      <c r="K32" s="27">
        <v>1.42392338488488</v>
      </c>
      <c r="L32" s="27">
        <v>1.34667587439741E-2</v>
      </c>
      <c r="M32" s="27">
        <v>0.29891706226658898</v>
      </c>
      <c r="N32" s="27">
        <v>2.86519532363446E-3</v>
      </c>
      <c r="O32" s="27">
        <v>0.29043042215668402</v>
      </c>
      <c r="P32" s="7">
        <v>3452.4664852381102</v>
      </c>
      <c r="Q32" s="7">
        <v>12.6318737909919</v>
      </c>
      <c r="R32" s="7">
        <v>3426.6972718136699</v>
      </c>
      <c r="S32" s="7">
        <v>25.273301700580902</v>
      </c>
      <c r="T32" s="7">
        <v>3462.3165437708299</v>
      </c>
      <c r="U32" s="7">
        <v>14.7340951236673</v>
      </c>
      <c r="V32" s="7">
        <f t="shared" si="13"/>
        <v>-1.0287699436738018</v>
      </c>
      <c r="X32" s="39">
        <v>239.143515112698</v>
      </c>
      <c r="Y32" s="39">
        <v>53.279340913103297</v>
      </c>
      <c r="Z32" s="39">
        <v>42.636804007196403</v>
      </c>
      <c r="AA32" s="39">
        <v>8.9536151543625095</v>
      </c>
      <c r="AB32" s="39">
        <v>7161.8231490324497</v>
      </c>
      <c r="AC32" s="39">
        <v>310.50853280626598</v>
      </c>
    </row>
    <row r="33" spans="1:29" x14ac:dyDescent="0.25">
      <c r="A33" t="s">
        <v>303</v>
      </c>
      <c r="B33" s="8">
        <v>297.935850541175</v>
      </c>
      <c r="C33" s="8">
        <v>330.59539700909397</v>
      </c>
      <c r="D33" s="8">
        <v>423.81712306985997</v>
      </c>
      <c r="E33" s="7">
        <f t="shared" si="12"/>
        <v>1.1096193909145062</v>
      </c>
      <c r="F33" s="27">
        <v>29.0062047322334</v>
      </c>
      <c r="G33" s="27">
        <v>0.45390383004837198</v>
      </c>
      <c r="H33" s="27">
        <v>0.70265269480191095</v>
      </c>
      <c r="I33" s="27">
        <v>7.9480299370148708E-3</v>
      </c>
      <c r="J33" s="27">
        <v>0.68879632179495498</v>
      </c>
      <c r="K33" s="27">
        <v>1.42380685035039</v>
      </c>
      <c r="L33" s="27">
        <v>1.7174364914398599E-2</v>
      </c>
      <c r="M33" s="27">
        <v>0.29862304238052501</v>
      </c>
      <c r="N33" s="27">
        <v>3.1353254970104701E-3</v>
      </c>
      <c r="O33" s="27">
        <v>0.18106595874289499</v>
      </c>
      <c r="P33" s="7">
        <v>3451.5687494397298</v>
      </c>
      <c r="Q33" s="7">
        <v>15.402072937474999</v>
      </c>
      <c r="R33" s="7">
        <v>3429.1696895966902</v>
      </c>
      <c r="S33" s="7">
        <v>30.1463579095958</v>
      </c>
      <c r="T33" s="7">
        <v>3460.3268447763198</v>
      </c>
      <c r="U33" s="7">
        <v>16.296269028078498</v>
      </c>
      <c r="V33" s="7">
        <f t="shared" si="13"/>
        <v>-0.90041075821101213</v>
      </c>
      <c r="X33" s="39">
        <v>382.45189513773499</v>
      </c>
      <c r="Y33" s="39">
        <v>76.004229749567003</v>
      </c>
      <c r="Z33" s="39">
        <v>66.608974183086204</v>
      </c>
      <c r="AA33" s="39">
        <v>12.4287827124807</v>
      </c>
      <c r="AB33" s="39">
        <v>9377.0881804599194</v>
      </c>
      <c r="AC33" s="39">
        <v>811.62850276229199</v>
      </c>
    </row>
    <row r="34" spans="1:29" x14ac:dyDescent="0.25">
      <c r="A34" t="s">
        <v>304</v>
      </c>
      <c r="B34" s="8">
        <v>260.20164778360999</v>
      </c>
      <c r="C34" s="8">
        <v>283.98747147588898</v>
      </c>
      <c r="D34" s="8">
        <v>424.81897340268802</v>
      </c>
      <c r="E34" s="7">
        <f t="shared" si="12"/>
        <v>1.0914130402127964</v>
      </c>
      <c r="F34" s="27">
        <v>29.111768443084799</v>
      </c>
      <c r="G34" s="27">
        <v>0.40358925773388099</v>
      </c>
      <c r="H34" s="27">
        <v>0.70518049733169896</v>
      </c>
      <c r="I34" s="27">
        <v>7.4232852438430299E-3</v>
      </c>
      <c r="J34" s="27">
        <v>0.80075375353970701</v>
      </c>
      <c r="K34" s="27">
        <v>1.4173266774583499</v>
      </c>
      <c r="L34" s="27">
        <v>1.6418611090241699E-2</v>
      </c>
      <c r="M34" s="27">
        <v>0.29903528470107599</v>
      </c>
      <c r="N34" s="27">
        <v>2.3929392633426898E-3</v>
      </c>
      <c r="O34" s="27">
        <v>0.15177676660976899</v>
      </c>
      <c r="P34" s="7">
        <v>3456.9701151508498</v>
      </c>
      <c r="Q34" s="7">
        <v>14.152108047679</v>
      </c>
      <c r="R34" s="7">
        <v>3438.5789321151101</v>
      </c>
      <c r="S34" s="7">
        <v>28.1350751912581</v>
      </c>
      <c r="T34" s="7">
        <v>3463.02318626134</v>
      </c>
      <c r="U34" s="7">
        <v>12.3689189341244</v>
      </c>
      <c r="V34" s="7">
        <f t="shared" si="13"/>
        <v>-0.70586458222995363</v>
      </c>
      <c r="X34" s="39">
        <v>337.190458346463</v>
      </c>
      <c r="Y34" s="39">
        <v>81.802991203103801</v>
      </c>
      <c r="Z34" s="39">
        <v>58.2778751534278</v>
      </c>
      <c r="AA34" s="39">
        <v>13.3833602994505</v>
      </c>
      <c r="AB34" s="39">
        <v>9017.12344078143</v>
      </c>
      <c r="AC34" s="39">
        <v>847.51321997035905</v>
      </c>
    </row>
    <row r="35" spans="1:29" x14ac:dyDescent="0.25">
      <c r="A35" t="s">
        <v>305</v>
      </c>
      <c r="B35" s="8">
        <v>305.10709301311601</v>
      </c>
      <c r="C35" s="8">
        <v>331.83349435290199</v>
      </c>
      <c r="D35" s="8">
        <v>425.07738675659999</v>
      </c>
      <c r="E35" s="7">
        <f t="shared" si="12"/>
        <v>1.0875967879862991</v>
      </c>
      <c r="F35" s="27">
        <v>29.103933119272799</v>
      </c>
      <c r="G35" s="27">
        <v>0.351430425122844</v>
      </c>
      <c r="H35" s="27">
        <v>0.70856042037920697</v>
      </c>
      <c r="I35" s="27">
        <v>7.5804912817445296E-3</v>
      </c>
      <c r="J35" s="27">
        <v>0.63580977957260698</v>
      </c>
      <c r="K35" s="27">
        <v>1.4126976363522801</v>
      </c>
      <c r="L35" s="27">
        <v>1.44530647673914E-2</v>
      </c>
      <c r="M35" s="27">
        <v>0.29804410373614998</v>
      </c>
      <c r="N35" s="27">
        <v>2.81106257119765E-3</v>
      </c>
      <c r="O35" s="27">
        <v>0.33455885948203101</v>
      </c>
      <c r="P35" s="7">
        <v>3458.8512083230999</v>
      </c>
      <c r="Q35" s="7">
        <v>11.7661286190485</v>
      </c>
      <c r="R35" s="7">
        <v>3455.4438542734501</v>
      </c>
      <c r="S35" s="7">
        <v>27.484868058061799</v>
      </c>
      <c r="T35" s="7">
        <v>3457.2827688380698</v>
      </c>
      <c r="U35" s="7">
        <v>14.6071072791567</v>
      </c>
      <c r="V35" s="7">
        <f t="shared" si="13"/>
        <v>-5.318959100466536E-2</v>
      </c>
      <c r="X35" s="39">
        <v>200.468054966252</v>
      </c>
      <c r="Y35" s="39">
        <v>34.549903628279097</v>
      </c>
      <c r="Z35" s="39">
        <v>38.236251689952503</v>
      </c>
      <c r="AA35" s="39">
        <v>6.6182216113140502</v>
      </c>
      <c r="AB35" s="39">
        <v>7438.2820921513803</v>
      </c>
      <c r="AC35" s="39">
        <v>408.53414576579701</v>
      </c>
    </row>
    <row r="36" spans="1:29" x14ac:dyDescent="0.25">
      <c r="A36" t="s">
        <v>306</v>
      </c>
      <c r="B36" s="8">
        <v>129.74395080874601</v>
      </c>
      <c r="C36" s="8">
        <v>76.656125848181006</v>
      </c>
      <c r="D36" s="8">
        <v>418.720728885602</v>
      </c>
      <c r="E36" s="7">
        <f t="shared" si="12"/>
        <v>0.5908262032283792</v>
      </c>
      <c r="F36" s="27">
        <v>29.106390871732799</v>
      </c>
      <c r="G36" s="27">
        <v>0.35799048523368698</v>
      </c>
      <c r="H36" s="27">
        <v>0.705959503817437</v>
      </c>
      <c r="I36" s="27">
        <v>7.4764500298437498E-3</v>
      </c>
      <c r="J36" s="27">
        <v>0.69762698901362097</v>
      </c>
      <c r="K36" s="27">
        <v>1.4153335158104701</v>
      </c>
      <c r="L36" s="27">
        <v>1.43508341652787E-2</v>
      </c>
      <c r="M36" s="27">
        <v>0.29968581595706301</v>
      </c>
      <c r="N36" s="27">
        <v>2.56200071683836E-3</v>
      </c>
      <c r="O36" s="27">
        <v>0.38483507617635698</v>
      </c>
      <c r="P36" s="7">
        <v>3454.4205594418299</v>
      </c>
      <c r="Q36" s="7">
        <v>12.0913576344622</v>
      </c>
      <c r="R36" s="7">
        <v>3443.1215057894101</v>
      </c>
      <c r="S36" s="7">
        <v>28.8654730663573</v>
      </c>
      <c r="T36" s="7">
        <v>3464.8018859972999</v>
      </c>
      <c r="U36" s="7">
        <v>13.2465538865422</v>
      </c>
      <c r="V36" s="7">
        <f t="shared" si="13"/>
        <v>-0.62573217520773827</v>
      </c>
      <c r="X36" s="39">
        <v>236.22977881171499</v>
      </c>
      <c r="Y36" s="39">
        <v>29.6774813677217</v>
      </c>
      <c r="Z36" s="39">
        <v>46.081533934819902</v>
      </c>
      <c r="AA36" s="39">
        <v>4.8825462639360202</v>
      </c>
      <c r="AB36" s="39">
        <v>9822.4421277738402</v>
      </c>
      <c r="AC36" s="39">
        <v>746.17756654929303</v>
      </c>
    </row>
    <row r="37" spans="1:29" x14ac:dyDescent="0.25">
      <c r="A37" t="s">
        <v>307</v>
      </c>
      <c r="B37" s="8">
        <v>119.565547199931</v>
      </c>
      <c r="C37" s="8">
        <v>96.802588543376004</v>
      </c>
      <c r="D37" s="8">
        <v>440.96800857198002</v>
      </c>
      <c r="E37" s="7">
        <f t="shared" si="12"/>
        <v>0.80961941638177748</v>
      </c>
      <c r="F37" s="27">
        <v>29.005073561400302</v>
      </c>
      <c r="G37" s="27">
        <v>0.356879347317272</v>
      </c>
      <c r="H37" s="27">
        <v>0.70196054579913403</v>
      </c>
      <c r="I37" s="27">
        <v>6.6432782180435197E-3</v>
      </c>
      <c r="J37" s="27">
        <v>0.65057950010780097</v>
      </c>
      <c r="K37" s="27">
        <v>1.4248879919621</v>
      </c>
      <c r="L37" s="27">
        <v>1.35583464129462E-2</v>
      </c>
      <c r="M37" s="27">
        <v>0.29977278901183801</v>
      </c>
      <c r="N37" s="27">
        <v>2.5822369108734699E-3</v>
      </c>
      <c r="O37" s="27">
        <v>0.27299575090455702</v>
      </c>
      <c r="P37" s="7">
        <v>3451.9317581251498</v>
      </c>
      <c r="Q37" s="7">
        <v>12.2886024128378</v>
      </c>
      <c r="R37" s="7">
        <v>3425.4684211362</v>
      </c>
      <c r="S37" s="7">
        <v>25.0498074666904</v>
      </c>
      <c r="T37" s="7">
        <v>3464.90256595961</v>
      </c>
      <c r="U37" s="7">
        <v>13.436408674953899</v>
      </c>
      <c r="V37" s="7">
        <f t="shared" si="13"/>
        <v>-1.1381025605402106</v>
      </c>
      <c r="X37" s="39">
        <v>266.80379805006299</v>
      </c>
      <c r="Y37" s="39">
        <v>37.962253434826998</v>
      </c>
      <c r="Z37" s="39">
        <v>48.241609141129302</v>
      </c>
      <c r="AA37" s="39">
        <v>6.1680105357327299</v>
      </c>
      <c r="AB37" s="39">
        <v>9700.6978320477901</v>
      </c>
      <c r="AC37" s="39">
        <v>781.68169020577704</v>
      </c>
    </row>
    <row r="38" spans="1:29" x14ac:dyDescent="0.25">
      <c r="A38" t="s">
        <v>308</v>
      </c>
      <c r="B38" s="8">
        <v>179.136360260212</v>
      </c>
      <c r="C38" s="8">
        <v>167.87150044101699</v>
      </c>
      <c r="D38" s="8">
        <v>426.93303313023699</v>
      </c>
      <c r="E38" s="7">
        <f t="shared" si="12"/>
        <v>0.93711572679699551</v>
      </c>
      <c r="F38" s="27">
        <v>29.050364881734101</v>
      </c>
      <c r="G38" s="27">
        <v>0.34094459996400001</v>
      </c>
      <c r="H38" s="27">
        <v>0.70618481320319504</v>
      </c>
      <c r="I38" s="27">
        <v>6.7044422930358401E-3</v>
      </c>
      <c r="J38" s="27">
        <v>0.71073482564422197</v>
      </c>
      <c r="K38" s="27">
        <v>1.4169678916574999</v>
      </c>
      <c r="L38" s="27">
        <v>1.34206521448652E-2</v>
      </c>
      <c r="M38" s="27">
        <v>0.29837536058500003</v>
      </c>
      <c r="N38" s="27">
        <v>2.2006907220371102E-3</v>
      </c>
      <c r="O38" s="27">
        <v>0.29369755472543202</v>
      </c>
      <c r="P38" s="7">
        <v>3453.9560928309602</v>
      </c>
      <c r="Q38" s="7">
        <v>11.7346460354809</v>
      </c>
      <c r="R38" s="7">
        <v>3441.69041897223</v>
      </c>
      <c r="S38" s="7">
        <v>25.276518378426701</v>
      </c>
      <c r="T38" s="7">
        <v>3460.1093820977999</v>
      </c>
      <c r="U38" s="7">
        <v>11.7165403623559</v>
      </c>
      <c r="V38" s="7">
        <f t="shared" si="13"/>
        <v>-0.53232314622385646</v>
      </c>
      <c r="X38" s="39">
        <v>381.410797787923</v>
      </c>
      <c r="Y38" s="39">
        <v>30.978616294307201</v>
      </c>
      <c r="Z38" s="39">
        <v>68.914113802037406</v>
      </c>
      <c r="AA38" s="39">
        <v>4.7101175544669998</v>
      </c>
      <c r="AB38" s="39">
        <v>10731.759049332501</v>
      </c>
      <c r="AC38" s="39">
        <v>721.04835135995904</v>
      </c>
    </row>
    <row r="39" spans="1:29" x14ac:dyDescent="0.25">
      <c r="A39" t="s">
        <v>309</v>
      </c>
      <c r="B39" s="8">
        <v>211.07997062942599</v>
      </c>
      <c r="C39" s="8">
        <v>222.987338081258</v>
      </c>
      <c r="D39" s="8">
        <v>423.48491864553699</v>
      </c>
      <c r="E39" s="7">
        <f t="shared" si="12"/>
        <v>1.05641164065129</v>
      </c>
      <c r="F39" s="27">
        <v>28.969912990460799</v>
      </c>
      <c r="G39" s="27">
        <v>0.48877792782012902</v>
      </c>
      <c r="H39" s="27">
        <v>0.70389373173143199</v>
      </c>
      <c r="I39" s="27">
        <v>1.17909420694381E-2</v>
      </c>
      <c r="J39" s="27">
        <v>0.82720084452850995</v>
      </c>
      <c r="K39" s="27">
        <v>1.42399792424067</v>
      </c>
      <c r="L39" s="27">
        <v>2.3498138853887001E-2</v>
      </c>
      <c r="M39" s="27">
        <v>0.29919779728900298</v>
      </c>
      <c r="N39" s="27">
        <v>3.4622255755085598E-3</v>
      </c>
      <c r="O39" s="27">
        <v>0.28363370399507398</v>
      </c>
      <c r="P39" s="7">
        <v>3449.7255773615402</v>
      </c>
      <c r="Q39" s="7">
        <v>16.586623659421399</v>
      </c>
      <c r="R39" s="7">
        <v>3431.7970696337702</v>
      </c>
      <c r="S39" s="7">
        <v>44.372814019502897</v>
      </c>
      <c r="T39" s="7">
        <v>3462.6772110464299</v>
      </c>
      <c r="U39" s="7">
        <v>17.8777519051601</v>
      </c>
      <c r="V39" s="7">
        <f t="shared" si="13"/>
        <v>-0.89179959697507361</v>
      </c>
      <c r="X39" s="39">
        <v>244.39521505373301</v>
      </c>
      <c r="Y39" s="39">
        <v>34.541452000075402</v>
      </c>
      <c r="Z39" s="39">
        <v>42.851591154930198</v>
      </c>
      <c r="AA39" s="39">
        <v>5.6700711875023204</v>
      </c>
      <c r="AB39" s="39">
        <v>8757.2584116221697</v>
      </c>
      <c r="AC39" s="39">
        <v>814.44180022914202</v>
      </c>
    </row>
    <row r="40" spans="1:29" x14ac:dyDescent="0.25">
      <c r="A40" t="s">
        <v>310</v>
      </c>
      <c r="B40" s="8">
        <v>231.500085058655</v>
      </c>
      <c r="C40" s="8">
        <v>195.92596389956799</v>
      </c>
      <c r="D40" s="8">
        <v>424.08333240352403</v>
      </c>
      <c r="E40" s="7">
        <f t="shared" si="12"/>
        <v>0.84633214648679878</v>
      </c>
      <c r="F40" s="27">
        <v>28.911420201565601</v>
      </c>
      <c r="G40" s="27">
        <v>0.52098781045545195</v>
      </c>
      <c r="H40" s="27">
        <v>0.70288112962490501</v>
      </c>
      <c r="I40" s="27">
        <v>9.1394345965324208E-3</v>
      </c>
      <c r="J40" s="27">
        <v>0.65482376455561897</v>
      </c>
      <c r="K40" s="27">
        <v>1.41898885327627</v>
      </c>
      <c r="L40" s="27">
        <v>1.6921021639277601E-2</v>
      </c>
      <c r="M40" s="27">
        <v>0.29904069195817601</v>
      </c>
      <c r="N40" s="27">
        <v>3.8043496941317801E-3</v>
      </c>
      <c r="O40" s="27">
        <v>0.12645494707608301</v>
      </c>
      <c r="P40" s="7">
        <v>3448.35150832607</v>
      </c>
      <c r="Q40" s="7">
        <v>17.747584642979199</v>
      </c>
      <c r="R40" s="7">
        <v>3430.1050167470098</v>
      </c>
      <c r="S40" s="7">
        <v>34.5683120080705</v>
      </c>
      <c r="T40" s="7">
        <v>3462.34074419237</v>
      </c>
      <c r="U40" s="7">
        <v>19.894135096880198</v>
      </c>
      <c r="V40" s="7">
        <f t="shared" si="13"/>
        <v>-0.93103856110728911</v>
      </c>
      <c r="X40" s="39">
        <v>506.55204349504402</v>
      </c>
      <c r="Y40" s="39">
        <v>45.618664053146802</v>
      </c>
      <c r="Z40" s="39">
        <v>88.299520260488407</v>
      </c>
      <c r="AA40" s="39">
        <v>7.5963962614976603</v>
      </c>
      <c r="AB40" s="39">
        <v>10914.429969486901</v>
      </c>
      <c r="AC40" s="39">
        <v>834.88765624035796</v>
      </c>
    </row>
    <row r="41" spans="1:29" x14ac:dyDescent="0.25">
      <c r="A41" t="s">
        <v>311</v>
      </c>
      <c r="B41" s="8">
        <v>226.576204307365</v>
      </c>
      <c r="C41" s="8">
        <v>174.236417003985</v>
      </c>
      <c r="D41" s="8">
        <v>423.47282807623401</v>
      </c>
      <c r="E41" s="7">
        <f t="shared" si="12"/>
        <v>0.76899698066978928</v>
      </c>
      <c r="F41" s="27">
        <v>28.939428267217401</v>
      </c>
      <c r="G41" s="27">
        <v>0.43067590129955402</v>
      </c>
      <c r="H41" s="27">
        <v>0.70352240402030297</v>
      </c>
      <c r="I41" s="27">
        <v>7.3855382657458503E-3</v>
      </c>
      <c r="J41" s="27">
        <v>0.53018249322731203</v>
      </c>
      <c r="K41" s="27">
        <v>1.42162668022716</v>
      </c>
      <c r="L41" s="27">
        <v>1.48482202024715E-2</v>
      </c>
      <c r="M41" s="27">
        <v>0.29951801768353498</v>
      </c>
      <c r="N41" s="27">
        <v>3.62169119935097E-3</v>
      </c>
      <c r="O41" s="27">
        <v>0.28181597069527298</v>
      </c>
      <c r="P41" s="7">
        <v>3449.4398416573499</v>
      </c>
      <c r="Q41" s="7">
        <v>14.5220358307584</v>
      </c>
      <c r="R41" s="7">
        <v>3432.5877229421699</v>
      </c>
      <c r="S41" s="7">
        <v>27.895013399438199</v>
      </c>
      <c r="T41" s="7">
        <v>3464.0950463534</v>
      </c>
      <c r="U41" s="7">
        <v>18.788792547634401</v>
      </c>
      <c r="V41" s="7">
        <f t="shared" si="13"/>
        <v>-0.90953980735596351</v>
      </c>
      <c r="X41" s="39">
        <v>380.49780022569701</v>
      </c>
      <c r="Y41" s="39">
        <v>34.949638961959202</v>
      </c>
      <c r="Z41" s="39">
        <v>72.895238105913805</v>
      </c>
      <c r="AA41" s="39">
        <v>5.9950294769072796</v>
      </c>
      <c r="AB41" s="39">
        <v>9937.52277620928</v>
      </c>
      <c r="AC41" s="39">
        <v>889.11185532029197</v>
      </c>
    </row>
    <row r="42" spans="1:29" x14ac:dyDescent="0.25">
      <c r="A42" t="s">
        <v>312</v>
      </c>
      <c r="B42" s="8">
        <v>273.769885023249</v>
      </c>
      <c r="C42" s="8">
        <v>198.91555179831499</v>
      </c>
      <c r="D42" s="8">
        <v>424.81104444473999</v>
      </c>
      <c r="E42" s="7">
        <f t="shared" si="12"/>
        <v>0.7265793744312774</v>
      </c>
      <c r="F42" s="27">
        <v>29.201785673482501</v>
      </c>
      <c r="G42" s="27">
        <v>0.32966740436154102</v>
      </c>
      <c r="H42" s="27">
        <v>0.70742148423858697</v>
      </c>
      <c r="I42" s="27">
        <v>5.9922000986708098E-3</v>
      </c>
      <c r="J42" s="27">
        <v>0.54750631928264204</v>
      </c>
      <c r="K42" s="27">
        <v>1.41416471277293</v>
      </c>
      <c r="L42" s="27">
        <v>1.21106136985605E-2</v>
      </c>
      <c r="M42" s="27">
        <v>0.30045233932793303</v>
      </c>
      <c r="N42" s="27">
        <v>2.5791293100637801E-3</v>
      </c>
      <c r="O42" s="27">
        <v>0.37178001424119</v>
      </c>
      <c r="P42" s="7">
        <v>3458.7070999750599</v>
      </c>
      <c r="Q42" s="7">
        <v>11.0573382092796</v>
      </c>
      <c r="R42" s="7">
        <v>3447.2389390747799</v>
      </c>
      <c r="S42" s="7">
        <v>22.657711030549201</v>
      </c>
      <c r="T42" s="7">
        <v>3471.12289522745</v>
      </c>
      <c r="U42" s="7">
        <v>12.955216268339999</v>
      </c>
      <c r="V42" s="7">
        <f t="shared" si="13"/>
        <v>-0.6880757862393394</v>
      </c>
      <c r="X42" s="39">
        <v>244.18806528538201</v>
      </c>
      <c r="Y42" s="39">
        <v>24.9396785738512</v>
      </c>
      <c r="Z42" s="39">
        <v>47.976642230521499</v>
      </c>
      <c r="AA42" s="39">
        <v>4.7327268040926498</v>
      </c>
      <c r="AB42" s="39">
        <v>9493.33917490575</v>
      </c>
      <c r="AC42" s="39">
        <v>891.36449919182996</v>
      </c>
    </row>
    <row r="43" spans="1:29" x14ac:dyDescent="0.25">
      <c r="B43" s="8"/>
      <c r="C43" s="8"/>
      <c r="D43" s="8"/>
      <c r="E43" s="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7"/>
      <c r="Q43" s="7"/>
      <c r="R43" s="7"/>
      <c r="S43" s="7"/>
      <c r="T43" s="7"/>
      <c r="U43" s="7"/>
      <c r="V43" s="7"/>
      <c r="X43" s="39"/>
      <c r="Y43" s="39"/>
      <c r="Z43" s="39"/>
      <c r="AA43" s="39"/>
      <c r="AB43" s="39"/>
      <c r="AC43" s="39"/>
    </row>
    <row r="44" spans="1:29" s="1" customFormat="1" x14ac:dyDescent="0.25">
      <c r="A44" s="1" t="s">
        <v>181</v>
      </c>
      <c r="B44" s="3"/>
      <c r="C44" s="3"/>
      <c r="D44" s="3"/>
      <c r="E44" s="11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1"/>
      <c r="Q44" s="11"/>
      <c r="R44" s="11"/>
      <c r="S44" s="11"/>
      <c r="T44" s="11"/>
      <c r="U44" s="11"/>
      <c r="V44" s="2"/>
      <c r="W44" s="2"/>
      <c r="X44" s="37"/>
      <c r="Y44" s="37"/>
      <c r="Z44" s="37"/>
      <c r="AA44" s="37"/>
      <c r="AB44" s="37"/>
      <c r="AC44" s="37"/>
    </row>
    <row r="45" spans="1:29" x14ac:dyDescent="0.25">
      <c r="A45" t="s">
        <v>193</v>
      </c>
      <c r="B45" s="8">
        <v>1056.91471284922</v>
      </c>
      <c r="C45" s="8">
        <v>401.468325006111</v>
      </c>
      <c r="D45" s="8">
        <v>997.36640792903097</v>
      </c>
      <c r="E45" s="7">
        <f t="shared" ref="E45:E51" si="14">C45/B45</f>
        <v>0.37984931056909665</v>
      </c>
      <c r="F45" s="27">
        <v>5.1815482423291703</v>
      </c>
      <c r="G45" s="27">
        <v>4.7844426710592303E-2</v>
      </c>
      <c r="H45" s="27">
        <v>0.332672087103423</v>
      </c>
      <c r="I45" s="27">
        <v>1.8260764301212E-3</v>
      </c>
      <c r="J45" s="27">
        <v>0.51126245146000504</v>
      </c>
      <c r="K45" s="27">
        <v>3.0007816422978699</v>
      </c>
      <c r="L45" s="27">
        <v>1.6470995170906898E-2</v>
      </c>
      <c r="M45" s="27">
        <v>0.113241022898163</v>
      </c>
      <c r="N45" s="27">
        <v>7.02911976837346E-4</v>
      </c>
      <c r="O45" s="27">
        <v>0.26918091955523799</v>
      </c>
      <c r="P45" s="7">
        <v>1849.15445925637</v>
      </c>
      <c r="Q45" s="7">
        <v>7.9619193393100103</v>
      </c>
      <c r="R45" s="7">
        <v>1850.96923728516</v>
      </c>
      <c r="S45" s="7">
        <v>8.8287127804598597</v>
      </c>
      <c r="T45" s="7">
        <v>1848.7869656072601</v>
      </c>
      <c r="U45" s="7">
        <v>11.2405544447351</v>
      </c>
      <c r="V45" s="7">
        <f t="shared" ref="V45:V51" si="15">(R45/T45-1)*100</f>
        <v>0.118038028096068</v>
      </c>
      <c r="X45" s="39">
        <v>397.97618776162301</v>
      </c>
      <c r="Y45" s="39">
        <v>64.279752137394695</v>
      </c>
      <c r="Z45" s="39">
        <v>68.493809368945094</v>
      </c>
      <c r="AA45" s="39">
        <v>10.117746600080199</v>
      </c>
      <c r="AB45" s="39">
        <v>15565.918770062901</v>
      </c>
      <c r="AC45" s="39">
        <v>1648.83528164532</v>
      </c>
    </row>
    <row r="46" spans="1:29" x14ac:dyDescent="0.25">
      <c r="A46" t="s">
        <v>194</v>
      </c>
      <c r="B46" s="8">
        <v>908.14811244974896</v>
      </c>
      <c r="C46" s="8">
        <v>443.69501702983399</v>
      </c>
      <c r="D46" s="8">
        <v>1071.69628121757</v>
      </c>
      <c r="E46" s="7">
        <f t="shared" si="14"/>
        <v>0.4885712043522914</v>
      </c>
      <c r="F46" s="27">
        <v>5.1857525343297004</v>
      </c>
      <c r="G46" s="27">
        <v>4.8675391515593601E-2</v>
      </c>
      <c r="H46" s="27">
        <v>0.33395979950558602</v>
      </c>
      <c r="I46" s="27">
        <v>1.6136385676771201E-3</v>
      </c>
      <c r="J46" s="27">
        <v>0.45454654781540899</v>
      </c>
      <c r="K46" s="27">
        <v>2.9818495878649598</v>
      </c>
      <c r="L46" s="27">
        <v>1.44136194162058E-2</v>
      </c>
      <c r="M46" s="27">
        <v>0.113388401632858</v>
      </c>
      <c r="N46" s="27">
        <v>7.2566526110390901E-4</v>
      </c>
      <c r="O46" s="27">
        <v>0.21747585985376999</v>
      </c>
      <c r="P46" s="7">
        <v>1849.06919570321</v>
      </c>
      <c r="Q46" s="7">
        <v>8.0076807863316795</v>
      </c>
      <c r="R46" s="7">
        <v>1857.2373981066501</v>
      </c>
      <c r="S46" s="7">
        <v>7.8129460415691296</v>
      </c>
      <c r="T46" s="7">
        <v>1851.7706105249399</v>
      </c>
      <c r="U46" s="7">
        <v>11.785978334225501</v>
      </c>
      <c r="V46" s="7">
        <f t="shared" si="15"/>
        <v>0.2952194807844144</v>
      </c>
      <c r="X46" s="39">
        <v>480.160581046554</v>
      </c>
      <c r="Y46" s="39">
        <v>69.809719888416197</v>
      </c>
      <c r="Z46" s="39">
        <v>81.318132292060596</v>
      </c>
      <c r="AA46" s="39">
        <v>10.941752808632099</v>
      </c>
      <c r="AB46" s="39">
        <v>17210.984099540401</v>
      </c>
      <c r="AC46" s="39">
        <v>1712.2381172340499</v>
      </c>
    </row>
    <row r="47" spans="1:29" x14ac:dyDescent="0.25">
      <c r="A47" t="s">
        <v>195</v>
      </c>
      <c r="B47" s="8">
        <v>923.66454542594499</v>
      </c>
      <c r="C47" s="8">
        <v>526.15732189847404</v>
      </c>
      <c r="D47" s="8">
        <v>573.26772960535902</v>
      </c>
      <c r="E47" s="7">
        <f t="shared" si="14"/>
        <v>0.56964113703838037</v>
      </c>
      <c r="F47" s="27">
        <v>5.0955524850453102</v>
      </c>
      <c r="G47" s="27">
        <v>5.5857554362390198E-2</v>
      </c>
      <c r="H47" s="27">
        <v>0.32934898366494503</v>
      </c>
      <c r="I47" s="27">
        <v>2.1533440561015498E-3</v>
      </c>
      <c r="J47" s="27">
        <v>0.64042579477541695</v>
      </c>
      <c r="K47" s="27">
        <v>3.0295959659642402</v>
      </c>
      <c r="L47" s="27">
        <v>1.9144173870651499E-2</v>
      </c>
      <c r="M47" s="27">
        <v>0.112494719246491</v>
      </c>
      <c r="N47" s="27">
        <v>7.9230359039957597E-4</v>
      </c>
      <c r="O47" s="27">
        <v>0.111505509179131</v>
      </c>
      <c r="P47" s="7">
        <v>1833.3752820260399</v>
      </c>
      <c r="Q47" s="7">
        <v>9.4202339158685309</v>
      </c>
      <c r="R47" s="7">
        <v>1835.74073498691</v>
      </c>
      <c r="S47" s="7">
        <v>10.2536752654373</v>
      </c>
      <c r="T47" s="7">
        <v>1839.3854288032301</v>
      </c>
      <c r="U47" s="7">
        <v>12.891266063291001</v>
      </c>
      <c r="V47" s="7">
        <f t="shared" si="15"/>
        <v>-0.19814736809627975</v>
      </c>
      <c r="X47" s="39">
        <v>428.52967396337198</v>
      </c>
      <c r="Y47" s="39">
        <v>63.817269054107697</v>
      </c>
      <c r="Z47" s="39">
        <v>72.220694907672893</v>
      </c>
      <c r="AA47" s="39">
        <v>10.0500275791461</v>
      </c>
      <c r="AB47" s="39">
        <v>15143.5256847323</v>
      </c>
      <c r="AC47" s="39">
        <v>1583.6438301205001</v>
      </c>
    </row>
    <row r="48" spans="1:29" x14ac:dyDescent="0.25">
      <c r="A48" t="s">
        <v>196</v>
      </c>
      <c r="B48" s="8">
        <v>191.63557075429199</v>
      </c>
      <c r="C48" s="8">
        <v>161.53909980995601</v>
      </c>
      <c r="D48" s="8">
        <v>294.60692340154498</v>
      </c>
      <c r="E48" s="7">
        <f t="shared" si="14"/>
        <v>0.84294945439474511</v>
      </c>
      <c r="F48" s="27">
        <v>5.02519876117056</v>
      </c>
      <c r="G48" s="27">
        <v>8.1340375687863703E-2</v>
      </c>
      <c r="H48" s="27">
        <v>0.32248522309813299</v>
      </c>
      <c r="I48" s="27">
        <v>2.9858902421197901E-3</v>
      </c>
      <c r="J48" s="27">
        <v>0.51211355757719101</v>
      </c>
      <c r="K48" s="27">
        <v>3.1140805043539199</v>
      </c>
      <c r="L48" s="27">
        <v>2.9279095682175502E-2</v>
      </c>
      <c r="M48" s="27">
        <v>0.11291018632002101</v>
      </c>
      <c r="N48" s="27">
        <v>1.4160249484465801E-3</v>
      </c>
      <c r="O48" s="27">
        <v>0.134290373293771</v>
      </c>
      <c r="P48" s="7">
        <v>1818.1165698918201</v>
      </c>
      <c r="Q48" s="7">
        <v>13.9107124753222</v>
      </c>
      <c r="R48" s="7">
        <v>1800.7495839496</v>
      </c>
      <c r="S48" s="7">
        <v>14.5568742522345</v>
      </c>
      <c r="T48" s="7">
        <v>1835.9447926181599</v>
      </c>
      <c r="U48" s="7">
        <v>23.368475547469099</v>
      </c>
      <c r="V48" s="7">
        <f t="shared" si="15"/>
        <v>-1.9170080064537021</v>
      </c>
      <c r="X48" s="39">
        <v>286.538450056155</v>
      </c>
      <c r="Y48" s="39">
        <v>12.499812828411599</v>
      </c>
      <c r="Z48" s="39">
        <v>47.472848621348597</v>
      </c>
      <c r="AA48" s="39">
        <v>1.70439374494908</v>
      </c>
      <c r="AB48" s="39">
        <v>17027.399162976501</v>
      </c>
      <c r="AC48" s="39">
        <v>1231.6908778848499</v>
      </c>
    </row>
    <row r="49" spans="1:29" x14ac:dyDescent="0.25">
      <c r="A49" t="s">
        <v>197</v>
      </c>
      <c r="B49" s="8">
        <v>226.83526723982399</v>
      </c>
      <c r="C49" s="8">
        <v>199.20626938377001</v>
      </c>
      <c r="D49" s="8">
        <v>-5155.0982791164297</v>
      </c>
      <c r="E49" s="7">
        <f t="shared" si="14"/>
        <v>0.87819796192960187</v>
      </c>
      <c r="F49" s="27">
        <v>4.94920790336056</v>
      </c>
      <c r="G49" s="27">
        <v>0.104211814727986</v>
      </c>
      <c r="H49" s="27">
        <v>0.320278850057307</v>
      </c>
      <c r="I49" s="27">
        <v>4.0240067698491802E-3</v>
      </c>
      <c r="J49" s="27">
        <v>0.42345505087576102</v>
      </c>
      <c r="K49" s="27">
        <v>3.10864552049761</v>
      </c>
      <c r="L49" s="27">
        <v>3.8814662483040697E-2</v>
      </c>
      <c r="M49" s="27">
        <v>0.11207797022980499</v>
      </c>
      <c r="N49" s="27">
        <v>2.1217457433065101E-3</v>
      </c>
      <c r="O49" s="27">
        <v>0.25246477003040202</v>
      </c>
      <c r="P49" s="7">
        <v>1806.84992295802</v>
      </c>
      <c r="Q49" s="7">
        <v>17.847246403329599</v>
      </c>
      <c r="R49" s="7">
        <v>1793.2986746091201</v>
      </c>
      <c r="S49" s="7">
        <v>18.823954682920501</v>
      </c>
      <c r="T49" s="7">
        <v>1821.92318213556</v>
      </c>
      <c r="U49" s="7">
        <v>34.483724016648203</v>
      </c>
      <c r="V49" s="7">
        <f t="shared" si="15"/>
        <v>-1.5711149518876977</v>
      </c>
      <c r="X49" s="39">
        <v>184.468802355783</v>
      </c>
      <c r="Y49" s="39">
        <v>16.699898383020901</v>
      </c>
      <c r="Z49" s="39">
        <v>31.030068623920499</v>
      </c>
      <c r="AA49" s="39">
        <v>2.5809275844821098</v>
      </c>
      <c r="AB49" s="39">
        <v>10890.35835133</v>
      </c>
      <c r="AC49" s="39">
        <v>877.857539662107</v>
      </c>
    </row>
    <row r="50" spans="1:29" x14ac:dyDescent="0.25">
      <c r="A50" t="s">
        <v>198</v>
      </c>
      <c r="B50" s="8">
        <v>156.881149342165</v>
      </c>
      <c r="C50" s="8">
        <v>147.11594860231199</v>
      </c>
      <c r="D50" s="8">
        <v>-147.108228743122</v>
      </c>
      <c r="E50" s="7">
        <f t="shared" si="14"/>
        <v>0.9377541484059716</v>
      </c>
      <c r="F50" s="27">
        <v>4.9854092928314602</v>
      </c>
      <c r="G50" s="27">
        <v>0.15954554164548401</v>
      </c>
      <c r="H50" s="27">
        <v>0.32177901432469602</v>
      </c>
      <c r="I50" s="27">
        <v>5.0686649545543102E-3</v>
      </c>
      <c r="J50" s="27">
        <v>0.473202199497674</v>
      </c>
      <c r="K50" s="27">
        <v>3.1037281489488802</v>
      </c>
      <c r="L50" s="27">
        <v>4.7873661746328698E-2</v>
      </c>
      <c r="M50" s="27">
        <v>0.11243124536712699</v>
      </c>
      <c r="N50" s="27">
        <v>3.11020890327331E-3</v>
      </c>
      <c r="O50" s="27">
        <v>1.0353337900208001E-2</v>
      </c>
      <c r="P50" s="7">
        <v>1811.2966334330199</v>
      </c>
      <c r="Q50" s="7">
        <v>26.140632683314099</v>
      </c>
      <c r="R50" s="7">
        <v>1797.6211509403699</v>
      </c>
      <c r="S50" s="7">
        <v>24.635008166271099</v>
      </c>
      <c r="T50" s="7">
        <v>1832.3538679232099</v>
      </c>
      <c r="U50" s="7">
        <v>53.450584072097698</v>
      </c>
      <c r="V50" s="7">
        <f t="shared" si="15"/>
        <v>-1.8955245267228915</v>
      </c>
      <c r="X50" s="39">
        <v>251.00844550556599</v>
      </c>
      <c r="Y50" s="39">
        <v>27.4277800414091</v>
      </c>
      <c r="Z50" s="39">
        <v>40.742633465026699</v>
      </c>
      <c r="AA50" s="39">
        <v>3.9920499398193598</v>
      </c>
      <c r="AB50" s="39">
        <v>12680.512677430799</v>
      </c>
      <c r="AC50" s="39">
        <v>942.218773356356</v>
      </c>
    </row>
    <row r="51" spans="1:29" x14ac:dyDescent="0.25">
      <c r="A51" t="s">
        <v>199</v>
      </c>
      <c r="B51" s="8">
        <v>202.186647391121</v>
      </c>
      <c r="C51" s="8">
        <v>194.23736074699701</v>
      </c>
      <c r="D51" s="8">
        <v>102.05473098221</v>
      </c>
      <c r="E51" s="7">
        <f t="shared" si="14"/>
        <v>0.96068342421868025</v>
      </c>
      <c r="F51" s="27">
        <v>5.0938052813316297</v>
      </c>
      <c r="G51" s="27">
        <v>0.13829047209890999</v>
      </c>
      <c r="H51" s="27">
        <v>0.32391152180250699</v>
      </c>
      <c r="I51" s="27">
        <v>4.67690246746638E-3</v>
      </c>
      <c r="J51" s="27">
        <v>0.30346809968510402</v>
      </c>
      <c r="K51" s="27">
        <v>3.0944567645210701</v>
      </c>
      <c r="L51" s="27">
        <v>4.5889777663710898E-2</v>
      </c>
      <c r="M51" s="27">
        <v>0.11399944770163301</v>
      </c>
      <c r="N51" s="27">
        <v>3.00229516908664E-3</v>
      </c>
      <c r="O51" s="27">
        <v>0.25184408429343003</v>
      </c>
      <c r="P51" s="7">
        <v>1831.67253815665</v>
      </c>
      <c r="Q51" s="7">
        <v>23.622909607510898</v>
      </c>
      <c r="R51" s="7">
        <v>1808.2686723642501</v>
      </c>
      <c r="S51" s="7">
        <v>22.829852597186299</v>
      </c>
      <c r="T51" s="7">
        <v>1864.5888379276901</v>
      </c>
      <c r="U51" s="7">
        <v>43.465008647529302</v>
      </c>
      <c r="V51" s="7">
        <f t="shared" si="15"/>
        <v>-3.0205139287455163</v>
      </c>
      <c r="X51" s="39">
        <v>158.130116400921</v>
      </c>
      <c r="Y51" s="39">
        <v>11.083074568267399</v>
      </c>
      <c r="Z51" s="39">
        <v>26.558603164507801</v>
      </c>
      <c r="AA51" s="39">
        <v>1.76435951611845</v>
      </c>
      <c r="AB51" s="39">
        <v>8378.5846470048891</v>
      </c>
      <c r="AC51" s="39">
        <v>563.90965962099006</v>
      </c>
    </row>
    <row r="52" spans="1:29" x14ac:dyDescent="0.25">
      <c r="B52" s="8"/>
      <c r="C52" s="8"/>
      <c r="D52" s="8"/>
      <c r="E52" s="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7"/>
      <c r="Q52" s="7"/>
      <c r="R52" s="7"/>
      <c r="S52" s="7"/>
      <c r="T52" s="7"/>
      <c r="U52" s="7"/>
      <c r="V52" s="7"/>
      <c r="X52" s="39"/>
      <c r="Y52" s="39"/>
      <c r="Z52" s="39"/>
      <c r="AA52" s="39"/>
      <c r="AB52" s="39"/>
      <c r="AC52" s="39"/>
    </row>
    <row r="53" spans="1:29" s="1" customFormat="1" x14ac:dyDescent="0.25">
      <c r="A53" s="44">
        <v>91500</v>
      </c>
      <c r="B53" s="3"/>
      <c r="C53" s="3"/>
      <c r="D53" s="3"/>
      <c r="E53" s="7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11"/>
      <c r="Q53" s="11"/>
      <c r="R53" s="11"/>
      <c r="S53" s="11"/>
      <c r="T53" s="11"/>
      <c r="U53" s="11"/>
      <c r="V53" s="7"/>
      <c r="W53" s="2"/>
      <c r="X53" s="37"/>
      <c r="Y53" s="37"/>
      <c r="Z53" s="37"/>
      <c r="AA53" s="37"/>
      <c r="AB53" s="37"/>
      <c r="AC53" s="37"/>
    </row>
    <row r="54" spans="1:29" x14ac:dyDescent="0.25">
      <c r="A54" t="s">
        <v>200</v>
      </c>
      <c r="B54" s="8">
        <v>76.429816235192703</v>
      </c>
      <c r="C54" s="8">
        <v>28.895945108524799</v>
      </c>
      <c r="D54" s="8">
        <v>105.05895604445401</v>
      </c>
      <c r="E54" s="7">
        <f t="shared" ref="E54:E83" si="16">C54/B54</f>
        <v>0.37807162874244143</v>
      </c>
      <c r="F54" s="27">
        <v>1.9488968838101399</v>
      </c>
      <c r="G54" s="27">
        <v>0.12624715603554601</v>
      </c>
      <c r="H54" s="27">
        <v>0.179850187830214</v>
      </c>
      <c r="I54" s="27">
        <v>5.3418567899375102E-3</v>
      </c>
      <c r="J54" s="27">
        <v>0.107239288679847</v>
      </c>
      <c r="K54" s="27">
        <v>5.6180142994714801</v>
      </c>
      <c r="L54" s="27">
        <v>0.16770205763450499</v>
      </c>
      <c r="M54" s="27">
        <v>7.9495369026446994E-2</v>
      </c>
      <c r="N54" s="27">
        <v>5.4283996282167499E-3</v>
      </c>
      <c r="O54" s="27">
        <v>0.37586345619619999</v>
      </c>
      <c r="P54" s="7">
        <v>1083.84353614779</v>
      </c>
      <c r="Q54" s="7">
        <v>46.230416615665497</v>
      </c>
      <c r="R54" s="7">
        <v>1065.21756942093</v>
      </c>
      <c r="S54" s="7">
        <v>29.119047061334701</v>
      </c>
      <c r="T54" s="7">
        <v>1118.0263731027401</v>
      </c>
      <c r="U54" s="7">
        <v>145.41290967888901</v>
      </c>
      <c r="V54" s="7">
        <f t="shared" ref="V54:V83" si="17">(R54/T54-1)*100</f>
        <v>-4.7233951677951413</v>
      </c>
      <c r="X54" s="39">
        <v>72.698588991994598</v>
      </c>
      <c r="Y54" s="39">
        <v>6.8929447084747197</v>
      </c>
      <c r="Z54" s="39">
        <v>12.726575144525301</v>
      </c>
      <c r="AA54" s="39">
        <v>1.08915370258026</v>
      </c>
      <c r="AB54" s="39">
        <v>5785.7997883376402</v>
      </c>
      <c r="AC54" s="39">
        <v>503.192334232115</v>
      </c>
    </row>
    <row r="55" spans="1:29" x14ac:dyDescent="0.25">
      <c r="A55" t="s">
        <v>201</v>
      </c>
      <c r="B55" s="8">
        <v>76.880859634453699</v>
      </c>
      <c r="C55" s="8">
        <v>28.894158957973701</v>
      </c>
      <c r="D55" s="8">
        <v>55.094523385069301</v>
      </c>
      <c r="E55" s="7">
        <f t="shared" si="16"/>
        <v>0.37583033144214423</v>
      </c>
      <c r="F55" s="27">
        <v>1.88229937170261</v>
      </c>
      <c r="G55" s="27">
        <v>6.8391850184663802E-2</v>
      </c>
      <c r="H55" s="27">
        <v>0.17798456738680701</v>
      </c>
      <c r="I55" s="27">
        <v>3.1853498198665402E-3</v>
      </c>
      <c r="J55" s="27">
        <v>3.6665981663210903E-2</v>
      </c>
      <c r="K55" s="27">
        <v>5.6731197949048804</v>
      </c>
      <c r="L55" s="27">
        <v>0.10212221495726399</v>
      </c>
      <c r="M55" s="27">
        <v>7.7324727703041607E-2</v>
      </c>
      <c r="N55" s="27">
        <v>2.6959350441356799E-3</v>
      </c>
      <c r="O55" s="27">
        <v>0.849983721226091</v>
      </c>
      <c r="P55" s="7">
        <v>1062.3803829261999</v>
      </c>
      <c r="Q55" s="7">
        <v>24.752595740017899</v>
      </c>
      <c r="R55" s="7">
        <v>1057.15859203281</v>
      </c>
      <c r="S55" s="7">
        <v>17.8827416479009</v>
      </c>
      <c r="T55" s="7">
        <v>1085.86950439159</v>
      </c>
      <c r="U55" s="7">
        <v>67.862498766711497</v>
      </c>
      <c r="V55" s="7">
        <f t="shared" si="17"/>
        <v>-2.6440481331010957</v>
      </c>
      <c r="X55" s="39">
        <v>73.231405170265205</v>
      </c>
      <c r="Y55" s="39">
        <v>6.7874547738380997</v>
      </c>
      <c r="Z55" s="39">
        <v>12.849750447859201</v>
      </c>
      <c r="AA55" s="39">
        <v>1.09663051543144</v>
      </c>
      <c r="AB55" s="39">
        <v>5846.2458546105199</v>
      </c>
      <c r="AC55" s="39">
        <v>502.88281213797501</v>
      </c>
    </row>
    <row r="56" spans="1:29" x14ac:dyDescent="0.25">
      <c r="A56" t="s">
        <v>202</v>
      </c>
      <c r="B56" s="8">
        <v>78.746055052764405</v>
      </c>
      <c r="C56" s="8">
        <v>29.4989836756248</v>
      </c>
      <c r="D56" s="8">
        <v>36.869571128038501</v>
      </c>
      <c r="E56" s="7">
        <f t="shared" si="16"/>
        <v>0.37460903477461538</v>
      </c>
      <c r="F56" s="27">
        <v>1.8241091862066099</v>
      </c>
      <c r="G56" s="27">
        <v>9.5268743510715306E-2</v>
      </c>
      <c r="H56" s="27">
        <v>0.17673999973816201</v>
      </c>
      <c r="I56" s="27">
        <v>4.0387521279296301E-3</v>
      </c>
      <c r="J56" s="27">
        <v>0.23343054571371</v>
      </c>
      <c r="K56" s="27">
        <v>5.7178653805756703</v>
      </c>
      <c r="L56" s="27">
        <v>0.131293860735053</v>
      </c>
      <c r="M56" s="27">
        <v>7.5353185078835094E-2</v>
      </c>
      <c r="N56" s="27">
        <v>3.8665756431277799E-3</v>
      </c>
      <c r="O56" s="27">
        <v>0.23528263954091999</v>
      </c>
      <c r="P56" s="7">
        <v>1039.9829976159699</v>
      </c>
      <c r="Q56" s="7">
        <v>34.5004808969057</v>
      </c>
      <c r="R56" s="7">
        <v>1048.20340574959</v>
      </c>
      <c r="S56" s="7">
        <v>22.077669492125398</v>
      </c>
      <c r="T56" s="7">
        <v>1017.52150661375</v>
      </c>
      <c r="U56" s="7">
        <v>104.904822807419</v>
      </c>
      <c r="V56" s="7">
        <f t="shared" si="17"/>
        <v>3.0153563277446116</v>
      </c>
      <c r="X56" s="39">
        <v>73.655129064365696</v>
      </c>
      <c r="Y56" s="39">
        <v>6.5542040585714201</v>
      </c>
      <c r="Z56" s="39">
        <v>12.939160736339</v>
      </c>
      <c r="AA56" s="39">
        <v>1.05103117259459</v>
      </c>
      <c r="AB56" s="39">
        <v>5872.72947738329</v>
      </c>
      <c r="AC56" s="39">
        <v>485.80795319580199</v>
      </c>
    </row>
    <row r="57" spans="1:29" x14ac:dyDescent="0.25">
      <c r="A57" t="s">
        <v>203</v>
      </c>
      <c r="B57" s="8">
        <v>79.778238050810799</v>
      </c>
      <c r="C57" s="8">
        <v>30.0934196359695</v>
      </c>
      <c r="D57" s="8">
        <v>41.446289194099599</v>
      </c>
      <c r="E57" s="7">
        <f t="shared" si="16"/>
        <v>0.37721339015788974</v>
      </c>
      <c r="F57" s="27">
        <v>1.8098516863135199</v>
      </c>
      <c r="G57" s="27">
        <v>6.5230454214105699E-2</v>
      </c>
      <c r="H57" s="27">
        <v>0.17572150894437599</v>
      </c>
      <c r="I57" s="27">
        <v>3.0089950279388201E-3</v>
      </c>
      <c r="J57" s="27">
        <v>0.26498253627895302</v>
      </c>
      <c r="K57" s="27">
        <v>5.7330005676591496</v>
      </c>
      <c r="L57" s="27">
        <v>9.7288970735386199E-2</v>
      </c>
      <c r="M57" s="27">
        <v>7.6344330168749697E-2</v>
      </c>
      <c r="N57" s="27">
        <v>2.9447485030461599E-3</v>
      </c>
      <c r="O57" s="27">
        <v>0.99999535173143905</v>
      </c>
      <c r="P57" s="7">
        <v>1044.1659650593799</v>
      </c>
      <c r="Q57" s="7">
        <v>24.627964374054901</v>
      </c>
      <c r="R57" s="7">
        <v>1042.7225120523501</v>
      </c>
      <c r="S57" s="7">
        <v>16.4516420085201</v>
      </c>
      <c r="T57" s="7">
        <v>1025.9316749065999</v>
      </c>
      <c r="U57" s="7">
        <v>79.113558929096101</v>
      </c>
      <c r="V57" s="7">
        <f t="shared" si="17"/>
        <v>1.6366428249014575</v>
      </c>
      <c r="X57" s="39">
        <v>73.680210781009094</v>
      </c>
      <c r="Y57" s="39">
        <v>6.7996355857991198</v>
      </c>
      <c r="Z57" s="39">
        <v>12.9314410475603</v>
      </c>
      <c r="AA57" s="39">
        <v>1.09102897993104</v>
      </c>
      <c r="AB57" s="39">
        <v>5869.4622344337704</v>
      </c>
      <c r="AC57" s="39">
        <v>499.61454399412003</v>
      </c>
    </row>
    <row r="58" spans="1:29" x14ac:dyDescent="0.25">
      <c r="A58" t="s">
        <v>204</v>
      </c>
      <c r="B58" s="8">
        <v>81.097645219015703</v>
      </c>
      <c r="C58" s="8">
        <v>30.185693822534599</v>
      </c>
      <c r="D58" s="8">
        <v>49.084220779623898</v>
      </c>
      <c r="E58" s="7">
        <f t="shared" si="16"/>
        <v>0.37221418379058785</v>
      </c>
      <c r="F58" s="27">
        <v>1.8129731376938101</v>
      </c>
      <c r="G58" s="27">
        <v>7.5366523805432503E-2</v>
      </c>
      <c r="H58" s="27">
        <v>0.175947094331357</v>
      </c>
      <c r="I58" s="27">
        <v>4.86056079773255E-3</v>
      </c>
      <c r="J58" s="27">
        <v>0.15058884075301099</v>
      </c>
      <c r="K58" s="27">
        <v>5.7324300089755997</v>
      </c>
      <c r="L58" s="27">
        <v>0.155640206203394</v>
      </c>
      <c r="M58" s="27">
        <v>7.52824985413168E-2</v>
      </c>
      <c r="N58" s="27">
        <v>3.4832599012654701E-3</v>
      </c>
      <c r="O58" s="27">
        <v>0.47315615640508701</v>
      </c>
      <c r="P58" s="7">
        <v>1049.1341042696699</v>
      </c>
      <c r="Q58" s="7">
        <v>26.317909227749102</v>
      </c>
      <c r="R58" s="7">
        <v>1043.8637200476201</v>
      </c>
      <c r="S58" s="7">
        <v>26.547474471806598</v>
      </c>
      <c r="T58" s="7">
        <v>1069.0185039276</v>
      </c>
      <c r="U58" s="7">
        <v>80.794759643893698</v>
      </c>
      <c r="V58" s="7">
        <f t="shared" si="17"/>
        <v>-2.3530728221785369</v>
      </c>
      <c r="X58" s="39">
        <v>74.5133314374131</v>
      </c>
      <c r="Y58" s="39">
        <v>6.63244401562019</v>
      </c>
      <c r="Z58" s="39">
        <v>13.081738877416701</v>
      </c>
      <c r="AA58" s="39">
        <v>1.0601231902925401</v>
      </c>
      <c r="AB58" s="39">
        <v>5934.1368532124197</v>
      </c>
      <c r="AC58" s="39">
        <v>489.40732573993898</v>
      </c>
    </row>
    <row r="59" spans="1:29" x14ac:dyDescent="0.25">
      <c r="A59" t="s">
        <v>205</v>
      </c>
      <c r="B59" s="8">
        <v>81.0755562409459</v>
      </c>
      <c r="C59" s="8">
        <v>30.6317454756873</v>
      </c>
      <c r="D59" s="8">
        <v>33.064895888350897</v>
      </c>
      <c r="E59" s="7">
        <f t="shared" si="16"/>
        <v>0.37781727188714903</v>
      </c>
      <c r="F59" s="27">
        <v>1.8126618411867801</v>
      </c>
      <c r="G59" s="27">
        <v>0.101771163297359</v>
      </c>
      <c r="H59" s="27">
        <v>0.177162035411778</v>
      </c>
      <c r="I59" s="27">
        <v>4.3103470482033102E-3</v>
      </c>
      <c r="J59" s="27">
        <v>5.4108015628112099E-2</v>
      </c>
      <c r="K59" s="27">
        <v>5.6759407615177304</v>
      </c>
      <c r="L59" s="27">
        <v>0.13597162006481101</v>
      </c>
      <c r="M59" s="27">
        <v>7.5094299406417903E-2</v>
      </c>
      <c r="N59" s="27">
        <v>4.3663371421477602E-3</v>
      </c>
      <c r="O59" s="27">
        <v>0.30699133632304898</v>
      </c>
      <c r="P59" s="7">
        <v>1035.7323015847501</v>
      </c>
      <c r="Q59" s="7">
        <v>36.878190544458498</v>
      </c>
      <c r="R59" s="7">
        <v>1050.51132999936</v>
      </c>
      <c r="S59" s="7">
        <v>23.6183438063388</v>
      </c>
      <c r="T59" s="7">
        <v>962.83345837403101</v>
      </c>
      <c r="U59" s="7">
        <v>129.271810909328</v>
      </c>
      <c r="V59" s="7">
        <f t="shared" si="17"/>
        <v>9.1062344025095943</v>
      </c>
      <c r="X59" s="39">
        <v>73.993207892080804</v>
      </c>
      <c r="Y59" s="39">
        <v>6.7276237305459903</v>
      </c>
      <c r="Z59" s="39">
        <v>13.0117389447094</v>
      </c>
      <c r="AA59" s="39">
        <v>1.0741614751370101</v>
      </c>
      <c r="AB59" s="39">
        <v>5920.1169771478299</v>
      </c>
      <c r="AC59" s="39">
        <v>495.47240451804902</v>
      </c>
    </row>
    <row r="60" spans="1:29" x14ac:dyDescent="0.25">
      <c r="A60" t="s">
        <v>206</v>
      </c>
      <c r="B60" s="8">
        <v>81.6931293116304</v>
      </c>
      <c r="C60" s="8">
        <v>30.618686694380301</v>
      </c>
      <c r="D60" s="8">
        <v>18.160550939303398</v>
      </c>
      <c r="E60" s="7">
        <f t="shared" si="16"/>
        <v>0.37480124647423946</v>
      </c>
      <c r="F60" s="27">
        <v>1.74986151234927</v>
      </c>
      <c r="G60" s="27">
        <v>8.2744531510802605E-2</v>
      </c>
      <c r="H60" s="27">
        <v>0.17783111266756499</v>
      </c>
      <c r="I60" s="27">
        <v>4.3574102974729004E-3</v>
      </c>
      <c r="J60" s="27">
        <v>0.25250839990703899</v>
      </c>
      <c r="K60" s="27">
        <v>5.6454942243233601</v>
      </c>
      <c r="L60" s="27">
        <v>0.13353620887888901</v>
      </c>
      <c r="M60" s="27">
        <v>7.1903041232512704E-2</v>
      </c>
      <c r="N60" s="27">
        <v>3.4799031794723601E-3</v>
      </c>
      <c r="O60" s="27">
        <v>0.19782317514078601</v>
      </c>
      <c r="P60" s="7">
        <v>1023.0800518398499</v>
      </c>
      <c r="Q60" s="7">
        <v>29.256641236190202</v>
      </c>
      <c r="R60" s="7">
        <v>1058.1565570574201</v>
      </c>
      <c r="S60" s="7">
        <v>22.657696536184599</v>
      </c>
      <c r="T60" s="7">
        <v>930.314742756653</v>
      </c>
      <c r="U60" s="7">
        <v>97.877158462619605</v>
      </c>
      <c r="V60" s="7">
        <f t="shared" si="17"/>
        <v>13.741780972099171</v>
      </c>
      <c r="X60" s="39">
        <v>74.156274902381995</v>
      </c>
      <c r="Y60" s="39">
        <v>6.7437310603521397</v>
      </c>
      <c r="Z60" s="39">
        <v>13.023396487050601</v>
      </c>
      <c r="AA60" s="39">
        <v>1.0764071770507899</v>
      </c>
      <c r="AB60" s="39">
        <v>5913.7711392545198</v>
      </c>
      <c r="AC60" s="39">
        <v>494.96685108837602</v>
      </c>
    </row>
    <row r="61" spans="1:29" x14ac:dyDescent="0.25">
      <c r="A61" t="s">
        <v>207</v>
      </c>
      <c r="B61" s="8">
        <v>81.947458957039998</v>
      </c>
      <c r="C61" s="8">
        <v>30.5407621471997</v>
      </c>
      <c r="D61" s="8">
        <v>71.243898088413403</v>
      </c>
      <c r="E61" s="7">
        <f t="shared" si="16"/>
        <v>0.37268711606067417</v>
      </c>
      <c r="F61" s="27">
        <v>1.84802880706877</v>
      </c>
      <c r="G61" s="27">
        <v>0.100616201160631</v>
      </c>
      <c r="H61" s="27">
        <v>0.17825791723547399</v>
      </c>
      <c r="I61" s="27">
        <v>3.9376164851199604E-3</v>
      </c>
      <c r="J61" s="27">
        <v>-0.19577491305689701</v>
      </c>
      <c r="K61" s="27">
        <v>5.6223114718433997</v>
      </c>
      <c r="L61" s="27">
        <v>0.12621608485063701</v>
      </c>
      <c r="M61" s="27">
        <v>7.6648487644793095E-2</v>
      </c>
      <c r="N61" s="27">
        <v>4.2971072514748302E-3</v>
      </c>
      <c r="O61" s="27">
        <v>0.99559087503666599</v>
      </c>
      <c r="P61" s="7">
        <v>1053.26057468865</v>
      </c>
      <c r="Q61" s="7">
        <v>35.727365521996198</v>
      </c>
      <c r="R61" s="7">
        <v>1056.9018037702101</v>
      </c>
      <c r="S61" s="7">
        <v>21.539621381609901</v>
      </c>
      <c r="T61" s="7">
        <v>1051.65642683992</v>
      </c>
      <c r="U61" s="7">
        <v>111.044450884185</v>
      </c>
      <c r="V61" s="7">
        <f t="shared" si="17"/>
        <v>0.49877286882102911</v>
      </c>
      <c r="X61" s="39">
        <v>74.408894991111893</v>
      </c>
      <c r="Y61" s="39">
        <v>6.8189810088089802</v>
      </c>
      <c r="Z61" s="39">
        <v>13.063210662253599</v>
      </c>
      <c r="AA61" s="39">
        <v>1.0845496256673901</v>
      </c>
      <c r="AB61" s="39">
        <v>5934.0305210080196</v>
      </c>
      <c r="AC61" s="39">
        <v>499.179035414986</v>
      </c>
    </row>
    <row r="62" spans="1:29" x14ac:dyDescent="0.25">
      <c r="A62" t="s">
        <v>208</v>
      </c>
      <c r="B62" s="8">
        <v>80.9135146624008</v>
      </c>
      <c r="C62" s="8">
        <v>30.025517901980901</v>
      </c>
      <c r="D62" s="8">
        <v>34.485121521793999</v>
      </c>
      <c r="E62" s="7">
        <f t="shared" si="16"/>
        <v>0.3710816175426041</v>
      </c>
      <c r="F62" s="27">
        <v>1.9002495632193701</v>
      </c>
      <c r="G62" s="27">
        <v>0.121701588642456</v>
      </c>
      <c r="H62" s="27">
        <v>0.180150542392644</v>
      </c>
      <c r="I62" s="27">
        <v>5.4105941073106902E-3</v>
      </c>
      <c r="J62" s="27">
        <v>0.55511044726821301</v>
      </c>
      <c r="K62" s="27">
        <v>5.6056514096288597</v>
      </c>
      <c r="L62" s="27">
        <v>0.160390447498239</v>
      </c>
      <c r="M62" s="27">
        <v>7.6587545020760803E-2</v>
      </c>
      <c r="N62" s="27">
        <v>4.0958964473818797E-3</v>
      </c>
      <c r="O62" s="27">
        <v>-0.109978190333326</v>
      </c>
      <c r="P62" s="7">
        <v>1075.1186499426201</v>
      </c>
      <c r="Q62" s="7">
        <v>43.541532511597602</v>
      </c>
      <c r="R62" s="7">
        <v>1066.6725405157699</v>
      </c>
      <c r="S62" s="7">
        <v>29.353789781896399</v>
      </c>
      <c r="T62" s="7">
        <v>1067.03690068367</v>
      </c>
      <c r="U62" s="7">
        <v>109.79196406982599</v>
      </c>
      <c r="V62" s="7">
        <f t="shared" si="17"/>
        <v>-3.414691353846866E-2</v>
      </c>
      <c r="X62" s="39">
        <v>74.143466246321495</v>
      </c>
      <c r="Y62" s="39">
        <v>6.7571910158819897</v>
      </c>
      <c r="Z62" s="39">
        <v>12.9937399271891</v>
      </c>
      <c r="AA62" s="39">
        <v>1.0646014648830899</v>
      </c>
      <c r="AB62" s="39">
        <v>5892.1051132512503</v>
      </c>
      <c r="AC62" s="39">
        <v>494.54852444449398</v>
      </c>
    </row>
    <row r="63" spans="1:29" x14ac:dyDescent="0.25">
      <c r="A63" t="s">
        <v>209</v>
      </c>
      <c r="B63" s="8">
        <v>79.617922940304894</v>
      </c>
      <c r="C63" s="8">
        <v>30.121031436655301</v>
      </c>
      <c r="D63" s="8">
        <v>26.730183312959099</v>
      </c>
      <c r="E63" s="7">
        <f t="shared" si="16"/>
        <v>0.37831973410357789</v>
      </c>
      <c r="F63" s="27">
        <v>1.8493716193205401</v>
      </c>
      <c r="G63" s="27">
        <v>7.6195584294265595E-2</v>
      </c>
      <c r="H63" s="27">
        <v>0.17821289329187801</v>
      </c>
      <c r="I63" s="27">
        <v>3.6371507559466599E-3</v>
      </c>
      <c r="J63" s="27">
        <v>0.32890961647452899</v>
      </c>
      <c r="K63" s="27">
        <v>5.6483993940018102</v>
      </c>
      <c r="L63" s="27">
        <v>0.110666626943077</v>
      </c>
      <c r="M63" s="27">
        <v>7.6513761181248696E-2</v>
      </c>
      <c r="N63" s="27">
        <v>3.0480235923573801E-3</v>
      </c>
      <c r="O63" s="27">
        <v>0.24299489149221101</v>
      </c>
      <c r="P63" s="7">
        <v>1054.30167267718</v>
      </c>
      <c r="Q63" s="7">
        <v>27.509534688618899</v>
      </c>
      <c r="R63" s="7">
        <v>1056.1324115016901</v>
      </c>
      <c r="S63" s="7">
        <v>19.855760774261199</v>
      </c>
      <c r="T63" s="7">
        <v>1041.3513231224799</v>
      </c>
      <c r="U63" s="7">
        <v>83.144291874976403</v>
      </c>
      <c r="V63" s="7">
        <f t="shared" si="17"/>
        <v>1.4194141833794527</v>
      </c>
      <c r="X63" s="39">
        <v>73.795750220307099</v>
      </c>
      <c r="Y63" s="39">
        <v>6.5133063790122696</v>
      </c>
      <c r="Z63" s="39">
        <v>12.962822161537501</v>
      </c>
      <c r="AA63" s="39">
        <v>1.0491746313828001</v>
      </c>
      <c r="AB63" s="39">
        <v>5876.4229680055396</v>
      </c>
      <c r="AC63" s="39">
        <v>487.30687376897203</v>
      </c>
    </row>
    <row r="64" spans="1:29" x14ac:dyDescent="0.25">
      <c r="A64" t="s">
        <v>210</v>
      </c>
      <c r="B64" s="8">
        <v>81.163420664826901</v>
      </c>
      <c r="C64" s="8">
        <v>30.245948699481598</v>
      </c>
      <c r="D64" s="8">
        <v>27.216432141974099</v>
      </c>
      <c r="E64" s="7">
        <f t="shared" si="16"/>
        <v>0.37265492818970142</v>
      </c>
      <c r="F64" s="27">
        <v>1.8469957695227499</v>
      </c>
      <c r="G64" s="27">
        <v>7.8753609736108496E-2</v>
      </c>
      <c r="H64" s="27">
        <v>0.17766653452581399</v>
      </c>
      <c r="I64" s="27">
        <v>3.5955684096403602E-3</v>
      </c>
      <c r="J64" s="27">
        <v>0.205832964128007</v>
      </c>
      <c r="K64" s="27">
        <v>5.6507516188646996</v>
      </c>
      <c r="L64" s="27">
        <v>0.108476984550736</v>
      </c>
      <c r="M64" s="27">
        <v>7.5209013310631304E-2</v>
      </c>
      <c r="N64" s="27">
        <v>3.0615964697476299E-3</v>
      </c>
      <c r="O64" s="27">
        <v>0.259985834936449</v>
      </c>
      <c r="P64" s="7">
        <v>1052.3933009996599</v>
      </c>
      <c r="Q64" s="7">
        <v>27.889106095208799</v>
      </c>
      <c r="R64" s="7">
        <v>1053.4207291376299</v>
      </c>
      <c r="S64" s="7">
        <v>19.630422394916401</v>
      </c>
      <c r="T64" s="7">
        <v>1037.6815067390901</v>
      </c>
      <c r="U64" s="7">
        <v>84.501444713297204</v>
      </c>
      <c r="V64" s="7">
        <f t="shared" si="17"/>
        <v>1.5167681312930226</v>
      </c>
      <c r="X64" s="39">
        <v>73.963767386959503</v>
      </c>
      <c r="Y64" s="39">
        <v>6.4225329053930897</v>
      </c>
      <c r="Z64" s="39">
        <v>12.978135923874399</v>
      </c>
      <c r="AA64" s="39">
        <v>1.02845857159013</v>
      </c>
      <c r="AB64" s="39">
        <v>5884.8299573815402</v>
      </c>
      <c r="AC64" s="39">
        <v>478.31404457635699</v>
      </c>
    </row>
    <row r="65" spans="1:29" x14ac:dyDescent="0.25">
      <c r="A65" t="s">
        <v>211</v>
      </c>
      <c r="B65" s="8">
        <v>80.587119659814107</v>
      </c>
      <c r="C65" s="8">
        <v>29.938578214976001</v>
      </c>
      <c r="D65" s="8">
        <v>31.323687044207301</v>
      </c>
      <c r="E65" s="7">
        <f t="shared" si="16"/>
        <v>0.37150574857814767</v>
      </c>
      <c r="F65" s="27">
        <v>1.83755917196803</v>
      </c>
      <c r="G65" s="27">
        <v>7.0088122136865202E-2</v>
      </c>
      <c r="H65" s="27">
        <v>0.18088101299231801</v>
      </c>
      <c r="I65" s="27">
        <v>3.2954146093287801E-3</v>
      </c>
      <c r="J65" s="27">
        <v>0.33133669923608</v>
      </c>
      <c r="K65" s="27">
        <v>5.5583806961755</v>
      </c>
      <c r="L65" s="27">
        <v>0.102878184778495</v>
      </c>
      <c r="M65" s="27">
        <v>7.3116892896097796E-2</v>
      </c>
      <c r="N65" s="27">
        <v>2.63005321128318E-3</v>
      </c>
      <c r="O65" s="27">
        <v>0.18802025697970001</v>
      </c>
      <c r="P65" s="7">
        <v>1048.5144466868801</v>
      </c>
      <c r="Q65" s="7">
        <v>25.089333636821099</v>
      </c>
      <c r="R65" s="7">
        <v>1070.91668197328</v>
      </c>
      <c r="S65" s="7">
        <v>17.942835824194599</v>
      </c>
      <c r="T65" s="7">
        <v>963.13894473966604</v>
      </c>
      <c r="U65" s="7">
        <v>75.585573461337603</v>
      </c>
      <c r="V65" s="7">
        <f t="shared" si="17"/>
        <v>11.190258458788204</v>
      </c>
      <c r="X65" s="39">
        <v>73.201867140587694</v>
      </c>
      <c r="Y65" s="39">
        <v>6.2579698063048097</v>
      </c>
      <c r="Z65" s="39">
        <v>12.908948021358899</v>
      </c>
      <c r="AA65" s="39">
        <v>0.99789679872769199</v>
      </c>
      <c r="AB65" s="39">
        <v>5843.4836054452198</v>
      </c>
      <c r="AC65" s="39">
        <v>465.332822671413</v>
      </c>
    </row>
    <row r="66" spans="1:29" x14ac:dyDescent="0.25">
      <c r="A66" t="s">
        <v>212</v>
      </c>
      <c r="B66" s="8">
        <v>79.654424263776093</v>
      </c>
      <c r="C66" s="8">
        <v>29.975682604527002</v>
      </c>
      <c r="D66" s="8">
        <v>32.821543522604401</v>
      </c>
      <c r="E66" s="7">
        <f t="shared" si="16"/>
        <v>0.37632162785161</v>
      </c>
      <c r="F66" s="27">
        <v>1.8755297177408501</v>
      </c>
      <c r="G66" s="27">
        <v>0.106035807532746</v>
      </c>
      <c r="H66" s="27">
        <v>0.18260431715404701</v>
      </c>
      <c r="I66" s="27">
        <v>4.6533344384542203E-3</v>
      </c>
      <c r="J66" s="27">
        <v>0.48144816219026099</v>
      </c>
      <c r="K66" s="27">
        <v>5.5190732719947997</v>
      </c>
      <c r="L66" s="27">
        <v>0.14318786736335701</v>
      </c>
      <c r="M66" s="27">
        <v>7.5196763793600296E-2</v>
      </c>
      <c r="N66" s="27">
        <v>4.0691180630657098E-3</v>
      </c>
      <c r="O66" s="27">
        <v>2.4403038122041899E-2</v>
      </c>
      <c r="P66" s="7">
        <v>1067.4778396290801</v>
      </c>
      <c r="Q66" s="7">
        <v>40.756494253121502</v>
      </c>
      <c r="R66" s="7">
        <v>1080.3146200056501</v>
      </c>
      <c r="S66" s="7">
        <v>25.334870822637999</v>
      </c>
      <c r="T66" s="7">
        <v>1026.33364755304</v>
      </c>
      <c r="U66" s="7">
        <v>107.49540876287099</v>
      </c>
      <c r="V66" s="7">
        <f t="shared" si="17"/>
        <v>5.2595929775185901</v>
      </c>
      <c r="X66" s="39">
        <v>72.437150719681</v>
      </c>
      <c r="Y66" s="39">
        <v>6.1774477601064701</v>
      </c>
      <c r="Z66" s="39">
        <v>12.7837476888872</v>
      </c>
      <c r="AA66" s="39">
        <v>0.99777859873669195</v>
      </c>
      <c r="AB66" s="39">
        <v>5789.9564888289597</v>
      </c>
      <c r="AC66" s="39">
        <v>464.68313099515001</v>
      </c>
    </row>
    <row r="67" spans="1:29" x14ac:dyDescent="0.25">
      <c r="A67" t="s">
        <v>213</v>
      </c>
      <c r="B67" s="8">
        <v>81.496712551856504</v>
      </c>
      <c r="C67" s="8">
        <v>30.879506244471099</v>
      </c>
      <c r="D67" s="8">
        <v>21.93920330828</v>
      </c>
      <c r="E67" s="7">
        <f t="shared" si="16"/>
        <v>0.37890493097893257</v>
      </c>
      <c r="F67" s="27">
        <v>1.84379698475002</v>
      </c>
      <c r="G67" s="27">
        <v>7.2752687001303398E-2</v>
      </c>
      <c r="H67" s="27">
        <v>0.18169835773146301</v>
      </c>
      <c r="I67" s="27">
        <v>3.8403449826140698E-3</v>
      </c>
      <c r="J67" s="27">
        <v>0.24405088552992499</v>
      </c>
      <c r="K67" s="27">
        <v>5.5754139491355303</v>
      </c>
      <c r="L67" s="27">
        <v>0.116272961546627</v>
      </c>
      <c r="M67" s="27">
        <v>7.4129473449754901E-2</v>
      </c>
      <c r="N67" s="27">
        <v>2.9953283429645398E-3</v>
      </c>
      <c r="O67" s="27">
        <v>0.24827631935487299</v>
      </c>
      <c r="P67" s="7">
        <v>1054.6085373923399</v>
      </c>
      <c r="Q67" s="7">
        <v>26.442184422485099</v>
      </c>
      <c r="R67" s="7">
        <v>1074.94754300502</v>
      </c>
      <c r="S67" s="7">
        <v>20.909126725223899</v>
      </c>
      <c r="T67" s="7">
        <v>964.44904276293505</v>
      </c>
      <c r="U67" s="7">
        <v>86.612881316926206</v>
      </c>
      <c r="V67" s="7">
        <f t="shared" si="17"/>
        <v>11.457163141095661</v>
      </c>
      <c r="X67" s="39">
        <v>73.987833294416305</v>
      </c>
      <c r="Y67" s="39">
        <v>6.2859495054558101</v>
      </c>
      <c r="Z67" s="39">
        <v>13.006384360138499</v>
      </c>
      <c r="AA67" s="39">
        <v>1.0114619586678599</v>
      </c>
      <c r="AB67" s="39">
        <v>5896.1083758518498</v>
      </c>
      <c r="AC67" s="39">
        <v>470.54729353744602</v>
      </c>
    </row>
    <row r="68" spans="1:29" x14ac:dyDescent="0.25">
      <c r="A68" t="s">
        <v>214</v>
      </c>
      <c r="B68" s="8">
        <v>79.505022332630602</v>
      </c>
      <c r="C68" s="8">
        <v>30.0157698733735</v>
      </c>
      <c r="D68" s="8">
        <v>-146.64308427761699</v>
      </c>
      <c r="E68" s="7">
        <f t="shared" si="16"/>
        <v>0.37753300348491786</v>
      </c>
      <c r="F68" s="27">
        <v>1.77155534415925</v>
      </c>
      <c r="G68" s="27">
        <v>6.3656778227160399E-2</v>
      </c>
      <c r="H68" s="27">
        <v>0.17987955202929301</v>
      </c>
      <c r="I68" s="27">
        <v>3.5999605688789901E-3</v>
      </c>
      <c r="J68" s="27">
        <v>0.24888327896610099</v>
      </c>
      <c r="K68" s="27">
        <v>5.5949082650059703</v>
      </c>
      <c r="L68" s="27">
        <v>0.105640172481459</v>
      </c>
      <c r="M68" s="27">
        <v>7.1592596988516305E-2</v>
      </c>
      <c r="N68" s="27">
        <v>2.6023054205501E-3</v>
      </c>
      <c r="O68" s="27">
        <v>0.34731166946120001</v>
      </c>
      <c r="P68" s="7">
        <v>1028.4409564218599</v>
      </c>
      <c r="Q68" s="7">
        <v>22.887140338896501</v>
      </c>
      <c r="R68" s="7">
        <v>1065.212779254</v>
      </c>
      <c r="S68" s="7">
        <v>19.685027535879499</v>
      </c>
      <c r="T68" s="7">
        <v>901.691065865263</v>
      </c>
      <c r="U68" s="7">
        <v>81.105122308420306</v>
      </c>
      <c r="V68" s="7">
        <f t="shared" si="17"/>
        <v>18.135004280187861</v>
      </c>
      <c r="X68" s="39">
        <v>73.048580998166699</v>
      </c>
      <c r="Y68" s="39">
        <v>6.2392967581189298</v>
      </c>
      <c r="Z68" s="39">
        <v>12.8609853695692</v>
      </c>
      <c r="AA68" s="39">
        <v>0.99888672828717395</v>
      </c>
      <c r="AB68" s="39">
        <v>5822.6086757527501</v>
      </c>
      <c r="AC68" s="39">
        <v>463.03309137585802</v>
      </c>
    </row>
    <row r="69" spans="1:29" x14ac:dyDescent="0.25">
      <c r="A69" t="s">
        <v>215</v>
      </c>
      <c r="B69" s="8">
        <v>80.536391797322395</v>
      </c>
      <c r="C69" s="8">
        <v>29.778614414583</v>
      </c>
      <c r="D69" s="8">
        <v>-39.688935069786801</v>
      </c>
      <c r="E69" s="7">
        <f t="shared" si="16"/>
        <v>0.36975352073785178</v>
      </c>
      <c r="F69" s="27">
        <v>1.9363871764909899</v>
      </c>
      <c r="G69" s="27">
        <v>0.111369112301868</v>
      </c>
      <c r="H69" s="27">
        <v>0.178540912166233</v>
      </c>
      <c r="I69" s="27">
        <v>4.8764498017357097E-3</v>
      </c>
      <c r="J69" s="27">
        <v>0.39950540282785202</v>
      </c>
      <c r="K69" s="27">
        <v>5.6523862781490299</v>
      </c>
      <c r="L69" s="27">
        <v>0.151127974924013</v>
      </c>
      <c r="M69" s="27">
        <v>7.9763118587278997E-2</v>
      </c>
      <c r="N69" s="27">
        <v>4.9278414557349902E-3</v>
      </c>
      <c r="O69" s="27">
        <v>0.25690785001553601</v>
      </c>
      <c r="P69" s="7">
        <v>1082.5054897079999</v>
      </c>
      <c r="Q69" s="7">
        <v>39.6592643901268</v>
      </c>
      <c r="R69" s="7">
        <v>1058.1750370771599</v>
      </c>
      <c r="S69" s="7">
        <v>26.578467342283201</v>
      </c>
      <c r="T69" s="7">
        <v>1108.2567874988999</v>
      </c>
      <c r="U69" s="7">
        <v>135.16368059478799</v>
      </c>
      <c r="V69" s="7">
        <f t="shared" si="17"/>
        <v>-4.5189662708733707</v>
      </c>
      <c r="X69" s="39">
        <v>72.5838667686874</v>
      </c>
      <c r="Y69" s="39">
        <v>6.09270949474422</v>
      </c>
      <c r="Z69" s="39">
        <v>12.7991965197402</v>
      </c>
      <c r="AA69" s="39">
        <v>0.98386037754137001</v>
      </c>
      <c r="AB69" s="39">
        <v>5803.9592486534302</v>
      </c>
      <c r="AC69" s="39">
        <v>459.28853828705797</v>
      </c>
    </row>
    <row r="70" spans="1:29" x14ac:dyDescent="0.25">
      <c r="A70" t="s">
        <v>216</v>
      </c>
      <c r="B70" s="8">
        <v>80.729597000240702</v>
      </c>
      <c r="C70" s="8">
        <v>30.332230109226</v>
      </c>
      <c r="D70" s="8">
        <v>104.064989676091</v>
      </c>
      <c r="E70" s="7">
        <f t="shared" si="16"/>
        <v>0.37572626689980332</v>
      </c>
      <c r="F70" s="27">
        <v>1.85805585515849</v>
      </c>
      <c r="G70" s="27">
        <v>0.113321872870546</v>
      </c>
      <c r="H70" s="27">
        <v>0.176810060284323</v>
      </c>
      <c r="I70" s="27">
        <v>4.8054289982019096E-3</v>
      </c>
      <c r="J70" s="27">
        <v>0.227878147684586</v>
      </c>
      <c r="K70" s="27">
        <v>5.6824074686310597</v>
      </c>
      <c r="L70" s="27">
        <v>0.157276531140529</v>
      </c>
      <c r="M70" s="27">
        <v>7.6436283217044695E-2</v>
      </c>
      <c r="N70" s="27">
        <v>4.5966696586796701E-3</v>
      </c>
      <c r="O70" s="27">
        <v>0.15779248852810099</v>
      </c>
      <c r="P70" s="7">
        <v>1054.4097315521501</v>
      </c>
      <c r="Q70" s="7">
        <v>40.929481889828203</v>
      </c>
      <c r="R70" s="7">
        <v>1048.7311526975</v>
      </c>
      <c r="S70" s="7">
        <v>26.331017264422901</v>
      </c>
      <c r="T70" s="7">
        <v>1031.69492689606</v>
      </c>
      <c r="U70" s="7">
        <v>127.99295427390901</v>
      </c>
      <c r="V70" s="7">
        <f t="shared" si="17"/>
        <v>1.6512852159402236</v>
      </c>
      <c r="X70" s="39">
        <v>73.865548612990807</v>
      </c>
      <c r="Y70" s="39">
        <v>6.6493269388649301</v>
      </c>
      <c r="Z70" s="39">
        <v>12.955598589946799</v>
      </c>
      <c r="AA70" s="39">
        <v>1.0459170319586999</v>
      </c>
      <c r="AB70" s="39">
        <v>5869.6015828912796</v>
      </c>
      <c r="AC70" s="39">
        <v>485.094941887375</v>
      </c>
    </row>
    <row r="71" spans="1:29" x14ac:dyDescent="0.25">
      <c r="A71" t="s">
        <v>217</v>
      </c>
      <c r="B71" s="8">
        <v>80.155151047516</v>
      </c>
      <c r="C71" s="8">
        <v>29.597725965952598</v>
      </c>
      <c r="D71" s="8">
        <v>-21.9142006586486</v>
      </c>
      <c r="E71" s="7">
        <f t="shared" si="16"/>
        <v>0.36925544496082424</v>
      </c>
      <c r="F71" s="27">
        <v>1.8564686220569</v>
      </c>
      <c r="G71" s="27">
        <v>9.2918063519724897E-2</v>
      </c>
      <c r="H71" s="27">
        <v>0.17664457710583101</v>
      </c>
      <c r="I71" s="27">
        <v>4.5771296272416996E-3</v>
      </c>
      <c r="J71" s="27">
        <v>0.49124085578084398</v>
      </c>
      <c r="K71" s="27">
        <v>5.6663269512843302</v>
      </c>
      <c r="L71" s="27">
        <v>0.13652414557481299</v>
      </c>
      <c r="M71" s="27">
        <v>7.6609089072562905E-2</v>
      </c>
      <c r="N71" s="27">
        <v>3.0610715731524498E-3</v>
      </c>
      <c r="O71" s="27">
        <v>4.6996781368428497E-2</v>
      </c>
      <c r="P71" s="7">
        <v>1062.87869613416</v>
      </c>
      <c r="Q71" s="7">
        <v>31.158257739678302</v>
      </c>
      <c r="R71" s="7">
        <v>1047.7908497103001</v>
      </c>
      <c r="S71" s="7">
        <v>25.0235744718847</v>
      </c>
      <c r="T71" s="7">
        <v>1074.0456137143599</v>
      </c>
      <c r="U71" s="7">
        <v>81.820775972437801</v>
      </c>
      <c r="V71" s="7">
        <f t="shared" si="17"/>
        <v>-2.4444738350788642</v>
      </c>
      <c r="X71" s="39">
        <v>71.597656883831803</v>
      </c>
      <c r="Y71" s="39">
        <v>7.6225216365621904</v>
      </c>
      <c r="Z71" s="39">
        <v>12.5571151030588</v>
      </c>
      <c r="AA71" s="39">
        <v>1.24823319255628</v>
      </c>
      <c r="AB71" s="39">
        <v>5694.9195435052698</v>
      </c>
      <c r="AC71" s="39">
        <v>573.29016983812505</v>
      </c>
    </row>
    <row r="72" spans="1:29" x14ac:dyDescent="0.25">
      <c r="A72" t="s">
        <v>218</v>
      </c>
      <c r="B72" s="8">
        <v>79.214589992092797</v>
      </c>
      <c r="C72" s="8">
        <v>29.433198484075699</v>
      </c>
      <c r="D72" s="8">
        <v>13.6517436834359</v>
      </c>
      <c r="E72" s="7">
        <f t="shared" si="16"/>
        <v>0.37156284577138787</v>
      </c>
      <c r="F72" s="27">
        <v>1.92986441747492</v>
      </c>
      <c r="G72" s="27">
        <v>0.110732934428616</v>
      </c>
      <c r="H72" s="27">
        <v>0.17669323573160001</v>
      </c>
      <c r="I72" s="27">
        <v>5.0753884725082401E-3</v>
      </c>
      <c r="J72" s="27">
        <v>0.491960440387396</v>
      </c>
      <c r="K72" s="27">
        <v>5.6304359212813404</v>
      </c>
      <c r="L72" s="27">
        <v>0.19436831394458901</v>
      </c>
      <c r="M72" s="27">
        <v>7.9053551810547198E-2</v>
      </c>
      <c r="N72" s="27">
        <v>4.4320029623880703E-3</v>
      </c>
      <c r="O72" s="27">
        <v>0.17376052815683499</v>
      </c>
      <c r="P72" s="7">
        <v>1091.82994109178</v>
      </c>
      <c r="Q72" s="7">
        <v>42.432366340374003</v>
      </c>
      <c r="R72" s="7">
        <v>1056.3368413590399</v>
      </c>
      <c r="S72" s="7">
        <v>31.8958683985724</v>
      </c>
      <c r="T72" s="7">
        <v>1121.8246414525299</v>
      </c>
      <c r="U72" s="7">
        <v>118.342789060261</v>
      </c>
      <c r="V72" s="7">
        <f t="shared" si="17"/>
        <v>-5.837614692497473</v>
      </c>
      <c r="X72" s="39">
        <v>72.727546785233699</v>
      </c>
      <c r="Y72" s="39">
        <v>6.2680099609987598</v>
      </c>
      <c r="Z72" s="39">
        <v>12.8236192208883</v>
      </c>
      <c r="AA72" s="39">
        <v>0.99916220885926399</v>
      </c>
      <c r="AB72" s="39">
        <v>5806.1533079718101</v>
      </c>
      <c r="AC72" s="39">
        <v>462.743307737267</v>
      </c>
    </row>
    <row r="73" spans="1:29" x14ac:dyDescent="0.25">
      <c r="A73" t="s">
        <v>219</v>
      </c>
      <c r="B73" s="8">
        <v>79.269805334739402</v>
      </c>
      <c r="C73" s="8">
        <v>29.963053364437801</v>
      </c>
      <c r="D73" s="8">
        <v>9.5501292575438104</v>
      </c>
      <c r="E73" s="7">
        <f t="shared" si="16"/>
        <v>0.37798822941358629</v>
      </c>
      <c r="F73" s="27">
        <v>1.79764030134162</v>
      </c>
      <c r="G73" s="27">
        <v>8.8071806859815596E-2</v>
      </c>
      <c r="H73" s="27">
        <v>0.178266295003804</v>
      </c>
      <c r="I73" s="27">
        <v>3.9804299317528899E-3</v>
      </c>
      <c r="J73" s="27">
        <v>0.21818316322207801</v>
      </c>
      <c r="K73" s="27">
        <v>5.6568275427698396</v>
      </c>
      <c r="L73" s="27">
        <v>0.12670475984990001</v>
      </c>
      <c r="M73" s="27">
        <v>7.3386826584879897E-2</v>
      </c>
      <c r="N73" s="27">
        <v>3.5135211564535098E-3</v>
      </c>
      <c r="O73" s="27">
        <v>0.25971748379043103</v>
      </c>
      <c r="P73" s="7">
        <v>1034.11881863136</v>
      </c>
      <c r="Q73" s="7">
        <v>31.9017442132531</v>
      </c>
      <c r="R73" s="7">
        <v>1056.7160079134101</v>
      </c>
      <c r="S73" s="7">
        <v>21.7495050579283</v>
      </c>
      <c r="T73" s="7">
        <v>971.61798358476904</v>
      </c>
      <c r="U73" s="7">
        <v>99.601224868188496</v>
      </c>
      <c r="V73" s="7">
        <f t="shared" si="17"/>
        <v>8.7583830030268928</v>
      </c>
      <c r="X73" s="39">
        <v>83.103332675392707</v>
      </c>
      <c r="Y73" s="39">
        <v>6.5978853242949898</v>
      </c>
      <c r="Z73" s="39">
        <v>14.4992500317666</v>
      </c>
      <c r="AA73" s="39">
        <v>1.02402359468198</v>
      </c>
      <c r="AB73" s="39">
        <v>6591.4296907417101</v>
      </c>
      <c r="AC73" s="39">
        <v>471.79127433334202</v>
      </c>
    </row>
    <row r="74" spans="1:29" x14ac:dyDescent="0.25">
      <c r="A74" t="s">
        <v>220</v>
      </c>
      <c r="B74" s="8">
        <v>79.615745060167995</v>
      </c>
      <c r="C74" s="8">
        <v>30.232881196829801</v>
      </c>
      <c r="D74" s="8">
        <v>15.282300372504899</v>
      </c>
      <c r="E74" s="7">
        <f t="shared" si="16"/>
        <v>0.37973495285363357</v>
      </c>
      <c r="F74" s="27">
        <v>1.8567787198272501</v>
      </c>
      <c r="G74" s="27">
        <v>7.4279449361297101E-2</v>
      </c>
      <c r="H74" s="27">
        <v>0.17797936508331799</v>
      </c>
      <c r="I74" s="27">
        <v>3.1313626020821701E-3</v>
      </c>
      <c r="J74" s="27">
        <v>7.9199352903550804E-2</v>
      </c>
      <c r="K74" s="27">
        <v>5.66113188490512</v>
      </c>
      <c r="L74" s="27">
        <v>9.6714849134739794E-2</v>
      </c>
      <c r="M74" s="27">
        <v>7.5342737350483399E-2</v>
      </c>
      <c r="N74" s="27">
        <v>3.00067457819216E-3</v>
      </c>
      <c r="O74" s="27">
        <v>0.339489360421728</v>
      </c>
      <c r="P74" s="7">
        <v>1054.5360529072</v>
      </c>
      <c r="Q74" s="7">
        <v>26.729446014234998</v>
      </c>
      <c r="R74" s="7">
        <v>1055.1708361165499</v>
      </c>
      <c r="S74" s="7">
        <v>17.105410356585001</v>
      </c>
      <c r="T74" s="7">
        <v>1019.70002415486</v>
      </c>
      <c r="U74" s="7">
        <v>89.267770784207102</v>
      </c>
      <c r="V74" s="7">
        <f t="shared" si="17"/>
        <v>3.4785536061047617</v>
      </c>
      <c r="X74" s="39">
        <v>73.912308305525002</v>
      </c>
      <c r="Y74" s="39">
        <v>6.39305322869932</v>
      </c>
      <c r="Z74" s="39">
        <v>12.997881448029499</v>
      </c>
      <c r="AA74" s="39">
        <v>1.0170983831017799</v>
      </c>
      <c r="AB74" s="39">
        <v>5887.5840603165898</v>
      </c>
      <c r="AC74" s="39">
        <v>469.35704979773902</v>
      </c>
    </row>
    <row r="75" spans="1:29" x14ac:dyDescent="0.25">
      <c r="A75" t="s">
        <v>221</v>
      </c>
      <c r="B75" s="8">
        <v>81.124632792645301</v>
      </c>
      <c r="C75" s="8">
        <v>30.406299712069199</v>
      </c>
      <c r="D75" s="8">
        <v>12.4566650014497</v>
      </c>
      <c r="E75" s="7">
        <f t="shared" si="16"/>
        <v>0.37480970533065772</v>
      </c>
      <c r="F75" s="27">
        <v>1.89966538319454</v>
      </c>
      <c r="G75" s="27">
        <v>7.2751582262582506E-2</v>
      </c>
      <c r="H75" s="27">
        <v>0.177383186970231</v>
      </c>
      <c r="I75" s="27">
        <v>3.81022740330238E-3</v>
      </c>
      <c r="J75" s="27">
        <v>8.1679553467899294E-3</v>
      </c>
      <c r="K75" s="27">
        <v>5.7001040486948904</v>
      </c>
      <c r="L75" s="27">
        <v>0.12109960243972299</v>
      </c>
      <c r="M75" s="27">
        <v>7.7463150833885899E-2</v>
      </c>
      <c r="N75" s="27">
        <v>3.3209741156335101E-3</v>
      </c>
      <c r="O75" s="27">
        <v>0.425743816974191</v>
      </c>
      <c r="P75" s="7">
        <v>1073.1298959968799</v>
      </c>
      <c r="Q75" s="7">
        <v>25.4749790765587</v>
      </c>
      <c r="R75" s="7">
        <v>1051.81395896908</v>
      </c>
      <c r="S75" s="7">
        <v>20.800510072717302</v>
      </c>
      <c r="T75" s="7">
        <v>1110.5799630742699</v>
      </c>
      <c r="U75" s="7">
        <v>84.770444277869402</v>
      </c>
      <c r="V75" s="7">
        <f t="shared" si="17"/>
        <v>-5.2914698679162093</v>
      </c>
      <c r="X75" s="39">
        <v>73.8312633165948</v>
      </c>
      <c r="Y75" s="39">
        <v>6.2577017449531498</v>
      </c>
      <c r="Z75" s="39">
        <v>12.956687311743901</v>
      </c>
      <c r="AA75" s="39">
        <v>0.99747724820919303</v>
      </c>
      <c r="AB75" s="39">
        <v>5878.53525773609</v>
      </c>
      <c r="AC75" s="39">
        <v>462.38251683239901</v>
      </c>
    </row>
    <row r="76" spans="1:29" x14ac:dyDescent="0.25">
      <c r="A76" t="s">
        <v>222</v>
      </c>
      <c r="B76" s="8">
        <v>80.894768234303996</v>
      </c>
      <c r="C76" s="8">
        <v>30.740046095253799</v>
      </c>
      <c r="D76" s="8">
        <v>12.102150303056799</v>
      </c>
      <c r="E76" s="7">
        <f t="shared" si="16"/>
        <v>0.38000042235386822</v>
      </c>
      <c r="F76" s="27">
        <v>1.92490953867107</v>
      </c>
      <c r="G76" s="27">
        <v>9.3949542011658504E-2</v>
      </c>
      <c r="H76" s="27">
        <v>0.17818212544751599</v>
      </c>
      <c r="I76" s="27">
        <v>4.8282769758485299E-3</v>
      </c>
      <c r="J76" s="27">
        <v>0.470838658810112</v>
      </c>
      <c r="K76" s="27">
        <v>5.7016785902962104</v>
      </c>
      <c r="L76" s="27">
        <v>0.14629922252122099</v>
      </c>
      <c r="M76" s="27">
        <v>8.1029563544727096E-2</v>
      </c>
      <c r="N76" s="27">
        <v>4.0916814703398901E-3</v>
      </c>
      <c r="O76" s="27">
        <v>0.99999609541730194</v>
      </c>
      <c r="P76" s="7">
        <v>1078.1752605306201</v>
      </c>
      <c r="Q76" s="7">
        <v>31.410950642654999</v>
      </c>
      <c r="R76" s="7">
        <v>1055.7660160795599</v>
      </c>
      <c r="S76" s="7">
        <v>26.177852910405701</v>
      </c>
      <c r="T76" s="7">
        <v>1149.2391572121701</v>
      </c>
      <c r="U76" s="7">
        <v>96.689873059476795</v>
      </c>
      <c r="V76" s="7">
        <f t="shared" si="17"/>
        <v>-8.1334803592454818</v>
      </c>
      <c r="X76" s="39">
        <v>73.846404930440499</v>
      </c>
      <c r="Y76" s="39">
        <v>6.3447858197839402</v>
      </c>
      <c r="Z76" s="39">
        <v>12.965062061816599</v>
      </c>
      <c r="AA76" s="39">
        <v>1.00941145924507</v>
      </c>
      <c r="AB76" s="39">
        <v>5871.7748537510597</v>
      </c>
      <c r="AC76" s="39">
        <v>466.555971664487</v>
      </c>
    </row>
    <row r="77" spans="1:29" x14ac:dyDescent="0.25">
      <c r="A77" t="s">
        <v>223</v>
      </c>
      <c r="B77" s="8">
        <v>80.499941477242402</v>
      </c>
      <c r="C77" s="8">
        <v>29.858369562023</v>
      </c>
      <c r="D77" s="8">
        <v>113.106986047102</v>
      </c>
      <c r="E77" s="7">
        <f t="shared" si="16"/>
        <v>0.37091169278010044</v>
      </c>
      <c r="F77" s="27">
        <v>1.82249273151439</v>
      </c>
      <c r="G77" s="27">
        <v>8.6666280171563304E-2</v>
      </c>
      <c r="H77" s="27">
        <v>0.176269512562158</v>
      </c>
      <c r="I77" s="27">
        <v>3.8282812810727599E-3</v>
      </c>
      <c r="J77" s="27">
        <v>0.31032782609736898</v>
      </c>
      <c r="K77" s="27">
        <v>5.7313032311468701</v>
      </c>
      <c r="L77" s="27">
        <v>0.132940415559784</v>
      </c>
      <c r="M77" s="27">
        <v>7.5144553887704593E-2</v>
      </c>
      <c r="N77" s="27">
        <v>3.3389381903617698E-3</v>
      </c>
      <c r="O77" s="27">
        <v>0.18561412241408701</v>
      </c>
      <c r="P77" s="7">
        <v>1040.02282410307</v>
      </c>
      <c r="Q77" s="7">
        <v>31.115303928634301</v>
      </c>
      <c r="R77" s="7">
        <v>1048.5624787885699</v>
      </c>
      <c r="S77" s="7">
        <v>21.7457538255853</v>
      </c>
      <c r="T77" s="7">
        <v>1022.74692400375</v>
      </c>
      <c r="U77" s="7">
        <v>88.1070394897868</v>
      </c>
      <c r="V77" s="7">
        <f t="shared" si="17"/>
        <v>2.5241390786842732</v>
      </c>
      <c r="X77" s="39">
        <v>73.668509551680501</v>
      </c>
      <c r="Y77" s="39">
        <v>6.3863064141208303</v>
      </c>
      <c r="Z77" s="39">
        <v>12.899209483064499</v>
      </c>
      <c r="AA77" s="39">
        <v>1.0022873475607801</v>
      </c>
      <c r="AB77" s="39">
        <v>5846.6616977170597</v>
      </c>
      <c r="AC77" s="39">
        <v>465.13748707134698</v>
      </c>
    </row>
    <row r="78" spans="1:29" x14ac:dyDescent="0.25">
      <c r="A78" t="s">
        <v>224</v>
      </c>
      <c r="B78" s="8">
        <v>81.872555840106898</v>
      </c>
      <c r="C78" s="8">
        <v>30.616562777267099</v>
      </c>
      <c r="D78" s="8">
        <v>20.531465051300799</v>
      </c>
      <c r="E78" s="7">
        <f t="shared" si="16"/>
        <v>0.37395391487545288</v>
      </c>
      <c r="F78" s="27">
        <v>1.7917913877990801</v>
      </c>
      <c r="G78" s="27">
        <v>7.8577160480355096E-2</v>
      </c>
      <c r="H78" s="27">
        <v>0.18102680910096799</v>
      </c>
      <c r="I78" s="27">
        <v>4.0614502739325003E-3</v>
      </c>
      <c r="J78" s="27">
        <v>0.30879631503764199</v>
      </c>
      <c r="K78" s="27">
        <v>5.5613233339560901</v>
      </c>
      <c r="L78" s="27">
        <v>0.12669249683784001</v>
      </c>
      <c r="M78" s="27">
        <v>7.1515127812752904E-2</v>
      </c>
      <c r="N78" s="27">
        <v>2.97279222560385E-3</v>
      </c>
      <c r="O78" s="27">
        <v>0.28325255841561497</v>
      </c>
      <c r="P78" s="7">
        <v>1030.34601875984</v>
      </c>
      <c r="Q78" s="7">
        <v>28.166382618691198</v>
      </c>
      <c r="R78" s="7">
        <v>1071.38321680029</v>
      </c>
      <c r="S78" s="7">
        <v>22.140070088719099</v>
      </c>
      <c r="T78" s="7">
        <v>932.60009644179399</v>
      </c>
      <c r="U78" s="7">
        <v>83.204452248989995</v>
      </c>
      <c r="V78" s="7">
        <f t="shared" si="17"/>
        <v>14.881310959327987</v>
      </c>
      <c r="X78" s="39">
        <v>74.641667210377193</v>
      </c>
      <c r="Y78" s="39">
        <v>6.7645630882886296</v>
      </c>
      <c r="Z78" s="39">
        <v>13.004114991859501</v>
      </c>
      <c r="AA78" s="39">
        <v>1.0438340716910399</v>
      </c>
      <c r="AB78" s="39">
        <v>5913.1788565009401</v>
      </c>
      <c r="AC78" s="39">
        <v>474.81787187615703</v>
      </c>
    </row>
    <row r="79" spans="1:29" x14ac:dyDescent="0.25">
      <c r="A79" t="s">
        <v>225</v>
      </c>
      <c r="B79" s="8">
        <v>79.541707518640905</v>
      </c>
      <c r="C79" s="8">
        <v>29.8585163047373</v>
      </c>
      <c r="D79" s="8">
        <v>15.520699997083099</v>
      </c>
      <c r="E79" s="7">
        <f t="shared" si="16"/>
        <v>0.37538188751781376</v>
      </c>
      <c r="F79" s="27">
        <v>1.86537883430137</v>
      </c>
      <c r="G79" s="27">
        <v>7.5462305658720599E-2</v>
      </c>
      <c r="H79" s="27">
        <v>0.180811257369138</v>
      </c>
      <c r="I79" s="27">
        <v>3.4745939307808402E-3</v>
      </c>
      <c r="J79" s="27">
        <v>0.26545973085345898</v>
      </c>
      <c r="K79" s="27">
        <v>5.5732544712455097</v>
      </c>
      <c r="L79" s="27">
        <v>0.108390214825452</v>
      </c>
      <c r="M79" s="27">
        <v>7.5220458343791402E-2</v>
      </c>
      <c r="N79" s="27">
        <v>3.0721833370717E-3</v>
      </c>
      <c r="O79" s="27">
        <v>0.16041828012314799</v>
      </c>
      <c r="P79" s="7">
        <v>1058.2918807922299</v>
      </c>
      <c r="Q79" s="7">
        <v>26.821694254217899</v>
      </c>
      <c r="R79" s="7">
        <v>1070.5478468907099</v>
      </c>
      <c r="S79" s="7">
        <v>18.953053444247299</v>
      </c>
      <c r="T79" s="7">
        <v>1015.92681417323</v>
      </c>
      <c r="U79" s="7">
        <v>86.999863566124205</v>
      </c>
      <c r="V79" s="7">
        <f t="shared" si="17"/>
        <v>5.3764731824635481</v>
      </c>
      <c r="X79" s="39">
        <v>72.965803790529307</v>
      </c>
      <c r="Y79" s="39">
        <v>6.3509879059412899</v>
      </c>
      <c r="Z79" s="39">
        <v>12.8184002952916</v>
      </c>
      <c r="AA79" s="39">
        <v>1.0055661406904399</v>
      </c>
      <c r="AB79" s="39">
        <v>5820.3407999746896</v>
      </c>
      <c r="AC79" s="39">
        <v>455.80451489355602</v>
      </c>
    </row>
    <row r="80" spans="1:29" x14ac:dyDescent="0.25">
      <c r="A80" t="s">
        <v>226</v>
      </c>
      <c r="B80" s="8">
        <v>79.020316536047204</v>
      </c>
      <c r="C80" s="8">
        <v>29.559955254725601</v>
      </c>
      <c r="D80" s="8">
        <v>20.7190775373255</v>
      </c>
      <c r="E80" s="7">
        <f t="shared" si="16"/>
        <v>0.37408044602353685</v>
      </c>
      <c r="F80" s="27">
        <v>1.86844461582484</v>
      </c>
      <c r="G80" s="27">
        <v>8.4616203054137404E-2</v>
      </c>
      <c r="H80" s="27">
        <v>0.179376235240163</v>
      </c>
      <c r="I80" s="27">
        <v>4.1301225448659804E-3</v>
      </c>
      <c r="J80" s="27">
        <v>0.55561544672514895</v>
      </c>
      <c r="K80" s="27">
        <v>5.5814516145014101</v>
      </c>
      <c r="L80" s="27">
        <v>0.120501194115232</v>
      </c>
      <c r="M80" s="27">
        <v>7.6732655865986404E-2</v>
      </c>
      <c r="N80" s="27">
        <v>3.4808339218512299E-3</v>
      </c>
      <c r="O80" s="27">
        <v>-2.0245227985542999E-2</v>
      </c>
      <c r="P80" s="7">
        <v>1061.69169551955</v>
      </c>
      <c r="Q80" s="7">
        <v>30.454581066639701</v>
      </c>
      <c r="R80" s="7">
        <v>1062.8267885740499</v>
      </c>
      <c r="S80" s="7">
        <v>22.5358084328575</v>
      </c>
      <c r="T80" s="7">
        <v>1080.6718395626999</v>
      </c>
      <c r="U80" s="7">
        <v>87.548451906647102</v>
      </c>
      <c r="V80" s="7">
        <f t="shared" si="17"/>
        <v>-1.6512923105196364</v>
      </c>
      <c r="X80" s="39">
        <v>72.5462127553606</v>
      </c>
      <c r="Y80" s="39">
        <v>6.3996648676602303</v>
      </c>
      <c r="Z80" s="39">
        <v>12.740694212551499</v>
      </c>
      <c r="AA80" s="39">
        <v>1.0141562881870001</v>
      </c>
      <c r="AB80" s="39">
        <v>5797.4634475804396</v>
      </c>
      <c r="AC80" s="39">
        <v>459.55797967437798</v>
      </c>
    </row>
    <row r="81" spans="1:29" x14ac:dyDescent="0.25">
      <c r="A81" t="s">
        <v>227</v>
      </c>
      <c r="B81" s="8">
        <v>78.069272868801605</v>
      </c>
      <c r="C81" s="8">
        <v>29.626863631664399</v>
      </c>
      <c r="D81" s="8">
        <v>19.590629532175299</v>
      </c>
      <c r="E81" s="7">
        <f t="shared" si="16"/>
        <v>0.37949455071079596</v>
      </c>
      <c r="F81" s="27">
        <v>1.82486068053308</v>
      </c>
      <c r="G81" s="27">
        <v>6.6975967777246695E-2</v>
      </c>
      <c r="H81" s="27">
        <v>0.179576527427422</v>
      </c>
      <c r="I81" s="27">
        <v>3.4606768529654502E-3</v>
      </c>
      <c r="J81" s="27">
        <v>3.3763380170836202E-2</v>
      </c>
      <c r="K81" s="27">
        <v>5.6166630583538799</v>
      </c>
      <c r="L81" s="27">
        <v>0.106244040180119</v>
      </c>
      <c r="M81" s="27">
        <v>7.4532671443515303E-2</v>
      </c>
      <c r="N81" s="27">
        <v>2.9075595851649001E-3</v>
      </c>
      <c r="O81" s="27">
        <v>0.41516980467526399</v>
      </c>
      <c r="P81" s="7">
        <v>1047.3933328948899</v>
      </c>
      <c r="Q81" s="7">
        <v>23.611528769457799</v>
      </c>
      <c r="R81" s="7">
        <v>1063.6492365234101</v>
      </c>
      <c r="S81" s="7">
        <v>18.897677737910701</v>
      </c>
      <c r="T81" s="7">
        <v>985.11048902398397</v>
      </c>
      <c r="U81" s="7">
        <v>85.092127910469401</v>
      </c>
      <c r="V81" s="7">
        <f t="shared" si="17"/>
        <v>7.9725826061642913</v>
      </c>
      <c r="X81" s="39">
        <v>72.524005520920298</v>
      </c>
      <c r="Y81" s="39">
        <v>6.1294255393281603</v>
      </c>
      <c r="Z81" s="39">
        <v>12.769198556821699</v>
      </c>
      <c r="AA81" s="39">
        <v>0.97231756422999804</v>
      </c>
      <c r="AB81" s="39">
        <v>5805.8010752358296</v>
      </c>
      <c r="AC81" s="39">
        <v>441.333786651092</v>
      </c>
    </row>
    <row r="82" spans="1:29" x14ac:dyDescent="0.25">
      <c r="A82" t="s">
        <v>228</v>
      </c>
      <c r="B82" s="8">
        <v>79.528729560826307</v>
      </c>
      <c r="C82" s="8">
        <v>29.847828588501802</v>
      </c>
      <c r="D82" s="8">
        <v>17.8904720735353</v>
      </c>
      <c r="E82" s="7">
        <f t="shared" si="16"/>
        <v>0.37530875638687472</v>
      </c>
      <c r="F82" s="27">
        <v>1.8000217483174501</v>
      </c>
      <c r="G82" s="27">
        <v>8.7973189337796603E-2</v>
      </c>
      <c r="H82" s="27">
        <v>0.179515174428206</v>
      </c>
      <c r="I82" s="27">
        <v>3.72714504757524E-3</v>
      </c>
      <c r="J82" s="27">
        <v>0.29390830408041602</v>
      </c>
      <c r="K82" s="27">
        <v>5.5929114260416402</v>
      </c>
      <c r="L82" s="27">
        <v>0.116830422630693</v>
      </c>
      <c r="M82" s="27">
        <v>7.3055708519187995E-2</v>
      </c>
      <c r="N82" s="27">
        <v>3.4262382781247501E-3</v>
      </c>
      <c r="O82" s="27">
        <v>0.16370987396799599</v>
      </c>
      <c r="P82" s="7">
        <v>1031.52678895143</v>
      </c>
      <c r="Q82" s="7">
        <v>31.555598949347001</v>
      </c>
      <c r="R82" s="7">
        <v>1063.4023820503801</v>
      </c>
      <c r="S82" s="7">
        <v>20.3353424345656</v>
      </c>
      <c r="T82" s="7">
        <v>927.80608083473396</v>
      </c>
      <c r="U82" s="7">
        <v>98.883537982821494</v>
      </c>
      <c r="V82" s="7">
        <f t="shared" si="17"/>
        <v>14.61472434990425</v>
      </c>
      <c r="X82" s="39">
        <v>73.281732964766604</v>
      </c>
      <c r="Y82" s="39">
        <v>6.10536841325791</v>
      </c>
      <c r="Z82" s="39">
        <v>12.8986696321337</v>
      </c>
      <c r="AA82" s="39">
        <v>0.97178164325622396</v>
      </c>
      <c r="AB82" s="39">
        <v>5856.1411422914998</v>
      </c>
      <c r="AC82" s="39">
        <v>438.337199918284</v>
      </c>
    </row>
    <row r="83" spans="1:29" x14ac:dyDescent="0.25">
      <c r="A83" t="s">
        <v>229</v>
      </c>
      <c r="B83" s="8">
        <v>78.875736444733604</v>
      </c>
      <c r="C83" s="8">
        <v>29.402375771433</v>
      </c>
      <c r="D83" s="8">
        <v>16.203846704270301</v>
      </c>
      <c r="E83" s="7">
        <f t="shared" si="16"/>
        <v>0.37276832010354111</v>
      </c>
      <c r="F83" s="27">
        <v>1.80930582468304</v>
      </c>
      <c r="G83" s="27">
        <v>6.99416603386947E-2</v>
      </c>
      <c r="H83" s="27">
        <v>0.18123374035967199</v>
      </c>
      <c r="I83" s="27">
        <v>3.9098284764681199E-3</v>
      </c>
      <c r="J83" s="27">
        <v>0.411647460631405</v>
      </c>
      <c r="K83" s="27">
        <v>5.5702091275561703</v>
      </c>
      <c r="L83" s="27">
        <v>0.12258553737146199</v>
      </c>
      <c r="M83" s="27">
        <v>7.3656955957985604E-2</v>
      </c>
      <c r="N83" s="27">
        <v>2.7414616691137802E-3</v>
      </c>
      <c r="O83" s="27">
        <v>0.18948492344991599</v>
      </c>
      <c r="P83" s="7">
        <v>1049.53068169929</v>
      </c>
      <c r="Q83" s="7">
        <v>26.215811793760601</v>
      </c>
      <c r="R83" s="7">
        <v>1072.6129871341</v>
      </c>
      <c r="S83" s="7">
        <v>21.2606919250372</v>
      </c>
      <c r="T83" s="7">
        <v>980.93632705690402</v>
      </c>
      <c r="U83" s="7">
        <v>79.490612187945899</v>
      </c>
      <c r="V83" s="7">
        <f t="shared" si="17"/>
        <v>9.3458318902565942</v>
      </c>
      <c r="X83" s="39">
        <v>72.552273289697794</v>
      </c>
      <c r="Y83" s="39">
        <v>6.2731193172998898</v>
      </c>
      <c r="Z83" s="39">
        <v>12.7599789960562</v>
      </c>
      <c r="AA83" s="39">
        <v>0.98967758153803198</v>
      </c>
      <c r="AB83" s="39">
        <v>5808.0284752296002</v>
      </c>
      <c r="AC83" s="39">
        <v>449.22011947876001</v>
      </c>
    </row>
    <row r="84" spans="1:29" x14ac:dyDescent="0.25">
      <c r="B84" s="8"/>
      <c r="C84" s="8"/>
      <c r="D84" s="8"/>
      <c r="E84" s="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7"/>
      <c r="Q84" s="7"/>
      <c r="R84" s="7"/>
      <c r="S84" s="7"/>
      <c r="T84" s="7"/>
      <c r="U84" s="7"/>
      <c r="V84" s="7"/>
      <c r="X84" s="39"/>
      <c r="Y84" s="39"/>
      <c r="Z84" s="39"/>
      <c r="AA84" s="39"/>
      <c r="AB84" s="39"/>
      <c r="AC84" s="39"/>
    </row>
    <row r="85" spans="1:29" s="1" customFormat="1" x14ac:dyDescent="0.25">
      <c r="A85" s="1" t="s">
        <v>324</v>
      </c>
      <c r="B85" s="3"/>
      <c r="C85" s="3"/>
      <c r="D85" s="3"/>
      <c r="E85" s="7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11"/>
      <c r="Q85" s="11"/>
      <c r="R85" s="11"/>
      <c r="S85" s="11"/>
      <c r="T85" s="11"/>
      <c r="U85" s="11"/>
      <c r="V85" s="7"/>
      <c r="W85" s="2"/>
      <c r="X85" s="37"/>
      <c r="Y85" s="37"/>
      <c r="Z85" s="37"/>
      <c r="AA85" s="37"/>
      <c r="AB85" s="37"/>
      <c r="AC85" s="37"/>
    </row>
    <row r="86" spans="1:29" x14ac:dyDescent="0.25">
      <c r="A86" t="s">
        <v>274</v>
      </c>
      <c r="B86" s="8">
        <v>220.916031596279</v>
      </c>
      <c r="C86" s="8">
        <v>12.6333062848999</v>
      </c>
      <c r="D86" s="8">
        <v>11.2459287039631</v>
      </c>
      <c r="E86" s="7">
        <f t="shared" ref="E86:E94" si="18">C86/B86</f>
        <v>5.7186009515086227E-2</v>
      </c>
      <c r="F86" s="27">
        <v>0.78322393838305204</v>
      </c>
      <c r="G86" s="27">
        <v>5.79927504654821E-2</v>
      </c>
      <c r="H86" s="27">
        <v>9.6722529986059194E-2</v>
      </c>
      <c r="I86" s="27">
        <v>2.81656258687083E-3</v>
      </c>
      <c r="J86" s="27">
        <v>0.188663505070989</v>
      </c>
      <c r="K86" s="27">
        <v>10.3791886695125</v>
      </c>
      <c r="L86" s="27">
        <v>0.30208296944130802</v>
      </c>
      <c r="M86" s="27">
        <v>5.9032996879348702E-2</v>
      </c>
      <c r="N86" s="27">
        <v>4.3937455074015601E-3</v>
      </c>
      <c r="O86" s="27">
        <v>0.18061685951333201</v>
      </c>
      <c r="P86" s="7">
        <v>582.69702140373499</v>
      </c>
      <c r="Q86" s="7">
        <v>32.807442254772702</v>
      </c>
      <c r="R86" s="7">
        <v>594.98718045811097</v>
      </c>
      <c r="S86" s="7">
        <v>16.543687732349898</v>
      </c>
      <c r="T86" s="7">
        <v>494.84650146119901</v>
      </c>
      <c r="U86" s="7">
        <v>164.035749508273</v>
      </c>
      <c r="V86" s="7">
        <f t="shared" ref="V86:V94" si="19">(R86/T86-1)*100</f>
        <v>20.236715567597898</v>
      </c>
      <c r="X86" s="39">
        <v>51.120484407014203</v>
      </c>
      <c r="Y86" s="39">
        <v>4.35615409805715</v>
      </c>
      <c r="Z86" s="39">
        <v>9.1594801640175696</v>
      </c>
      <c r="AA86" s="39">
        <v>0.67699764441399801</v>
      </c>
      <c r="AB86" s="39">
        <v>8084.52582202134</v>
      </c>
      <c r="AC86" s="39">
        <v>607.206364016159</v>
      </c>
    </row>
    <row r="87" spans="1:29" x14ac:dyDescent="0.25">
      <c r="A87" t="s">
        <v>275</v>
      </c>
      <c r="B87" s="8">
        <v>307.30028578054402</v>
      </c>
      <c r="C87" s="8">
        <v>18.663177185370198</v>
      </c>
      <c r="D87" s="8">
        <v>12.822336432320499</v>
      </c>
      <c r="E87" s="7">
        <f t="shared" si="18"/>
        <v>6.0732703641864991E-2</v>
      </c>
      <c r="F87" s="27">
        <v>0.78400050135883304</v>
      </c>
      <c r="G87" s="27">
        <v>4.2956680335032603E-2</v>
      </c>
      <c r="H87" s="27">
        <v>9.7686215833735004E-2</v>
      </c>
      <c r="I87" s="27">
        <v>2.1469197512304999E-3</v>
      </c>
      <c r="J87" s="27">
        <v>0.34996871073893399</v>
      </c>
      <c r="K87" s="27">
        <v>10.266108754425399</v>
      </c>
      <c r="L87" s="27">
        <v>0.21857812279366901</v>
      </c>
      <c r="M87" s="27">
        <v>5.9168785444514101E-2</v>
      </c>
      <c r="N87" s="27">
        <v>3.2637617066905199E-3</v>
      </c>
      <c r="O87" s="27">
        <v>6.2142662709371597E-2</v>
      </c>
      <c r="P87" s="7">
        <v>582.73498860872303</v>
      </c>
      <c r="Q87" s="7">
        <v>24.5231343985721</v>
      </c>
      <c r="R87" s="7">
        <v>600.62291224213004</v>
      </c>
      <c r="S87" s="7">
        <v>12.580005875637401</v>
      </c>
      <c r="T87" s="7">
        <v>488.79193974349403</v>
      </c>
      <c r="U87" s="7">
        <v>128.17572902957301</v>
      </c>
      <c r="V87" s="7">
        <f t="shared" si="19"/>
        <v>22.87905413442828</v>
      </c>
      <c r="X87" s="39">
        <v>43.032727368166</v>
      </c>
      <c r="Y87" s="39">
        <v>4.01153318170969</v>
      </c>
      <c r="Z87" s="39">
        <v>7.8578362083118201</v>
      </c>
      <c r="AA87" s="39">
        <v>0.66794983462520896</v>
      </c>
      <c r="AB87" s="39">
        <v>6895.5374552757303</v>
      </c>
      <c r="AC87" s="39">
        <v>590.36907997125797</v>
      </c>
    </row>
    <row r="88" spans="1:29" x14ac:dyDescent="0.25">
      <c r="A88" t="s">
        <v>276</v>
      </c>
      <c r="B88" s="8">
        <v>174.89490142935199</v>
      </c>
      <c r="C88" s="8">
        <v>10.759066042543999</v>
      </c>
      <c r="D88" s="8">
        <v>4.0593612088004001</v>
      </c>
      <c r="E88" s="7">
        <f t="shared" si="18"/>
        <v>6.1517322429722604E-2</v>
      </c>
      <c r="F88" s="27">
        <v>0.77671528880084495</v>
      </c>
      <c r="G88" s="27">
        <v>5.2328380653215698E-2</v>
      </c>
      <c r="H88" s="27">
        <v>9.7907407264167398E-2</v>
      </c>
      <c r="I88" s="27">
        <v>2.6919421516814401E-3</v>
      </c>
      <c r="J88" s="27">
        <v>-1.7554762537733499E-5</v>
      </c>
      <c r="K88" s="27">
        <v>10.2375041179709</v>
      </c>
      <c r="L88" s="27">
        <v>0.30714421945959802</v>
      </c>
      <c r="M88" s="27">
        <v>5.7784038905762301E-2</v>
      </c>
      <c r="N88" s="27">
        <v>4.2516733277360502E-3</v>
      </c>
      <c r="O88" s="27">
        <v>0.39821065094139202</v>
      </c>
      <c r="P88" s="7">
        <v>577.519383649524</v>
      </c>
      <c r="Q88" s="7">
        <v>29.8321070939406</v>
      </c>
      <c r="R88" s="7">
        <v>601.86265878439997</v>
      </c>
      <c r="S88" s="7">
        <v>15.8052900139462</v>
      </c>
      <c r="T88" s="7">
        <v>432.52735884077902</v>
      </c>
      <c r="U88" s="7">
        <v>164.425339356291</v>
      </c>
      <c r="V88" s="7">
        <f t="shared" si="19"/>
        <v>39.150193966332722</v>
      </c>
      <c r="X88" s="39">
        <v>47.236207992876402</v>
      </c>
      <c r="Y88" s="39">
        <v>4.1534133740238302</v>
      </c>
      <c r="Z88" s="39">
        <v>8.5226390401743206</v>
      </c>
      <c r="AA88" s="39">
        <v>0.68136990241387296</v>
      </c>
      <c r="AB88" s="39">
        <v>7544.2973094565104</v>
      </c>
      <c r="AC88" s="39">
        <v>602.26544181111296</v>
      </c>
    </row>
    <row r="89" spans="1:29" x14ac:dyDescent="0.25">
      <c r="A89" t="s">
        <v>277</v>
      </c>
      <c r="B89" s="8">
        <v>272.99093364295601</v>
      </c>
      <c r="C89" s="8">
        <v>16.4763041622641</v>
      </c>
      <c r="D89" s="8">
        <v>10.912691507784</v>
      </c>
      <c r="E89" s="7">
        <f t="shared" si="18"/>
        <v>6.0354766886923088E-2</v>
      </c>
      <c r="F89" s="27">
        <v>0.83835810296749003</v>
      </c>
      <c r="G89" s="27">
        <v>3.3265237956835801E-2</v>
      </c>
      <c r="H89" s="27">
        <v>9.8513508336079803E-2</v>
      </c>
      <c r="I89" s="27">
        <v>1.62183206796065E-3</v>
      </c>
      <c r="J89" s="27">
        <v>3.3207158049154799E-2</v>
      </c>
      <c r="K89" s="27">
        <v>10.2160401459164</v>
      </c>
      <c r="L89" s="27">
        <v>0.16484995079157999</v>
      </c>
      <c r="M89" s="27">
        <v>6.20935719372313E-2</v>
      </c>
      <c r="N89" s="27">
        <v>2.5695165354991901E-3</v>
      </c>
      <c r="O89" s="27">
        <v>0.99914671646028896</v>
      </c>
      <c r="P89" s="7">
        <v>618.27740397408797</v>
      </c>
      <c r="Q89" s="7">
        <v>19.395476886578798</v>
      </c>
      <c r="R89" s="7">
        <v>605.47632996888206</v>
      </c>
      <c r="S89" s="7">
        <v>9.4926653006120105</v>
      </c>
      <c r="T89" s="7">
        <v>611.22194528773105</v>
      </c>
      <c r="U89" s="7">
        <v>88.703666718177104</v>
      </c>
      <c r="V89" s="7">
        <f t="shared" si="19"/>
        <v>-0.94002111068578476</v>
      </c>
      <c r="X89" s="39">
        <v>43.760624464363403</v>
      </c>
      <c r="Y89" s="39">
        <v>3.7259537204679498</v>
      </c>
      <c r="Z89" s="39">
        <v>8.0183268016797502</v>
      </c>
      <c r="AA89" s="39">
        <v>0.61779653058139405</v>
      </c>
      <c r="AB89" s="39">
        <v>7078.0855432312401</v>
      </c>
      <c r="AC89" s="39">
        <v>555.67247627659003</v>
      </c>
    </row>
    <row r="90" spans="1:29" x14ac:dyDescent="0.25">
      <c r="A90" t="s">
        <v>278</v>
      </c>
      <c r="B90" s="8">
        <v>339.51201208627901</v>
      </c>
      <c r="C90" s="8">
        <v>19.465413284646299</v>
      </c>
      <c r="D90" s="8">
        <v>-24.053871604069201</v>
      </c>
      <c r="E90" s="7">
        <f t="shared" si="18"/>
        <v>5.7333503945950583E-2</v>
      </c>
      <c r="F90" s="27">
        <v>0.81645980361824599</v>
      </c>
      <c r="G90" s="27">
        <v>6.5256771398743196E-2</v>
      </c>
      <c r="H90" s="27">
        <v>9.7273951803888301E-2</v>
      </c>
      <c r="I90" s="27">
        <v>2.5217686214932099E-3</v>
      </c>
      <c r="J90" s="27">
        <v>0.51739340737482298</v>
      </c>
      <c r="K90" s="27">
        <v>10.2848953868289</v>
      </c>
      <c r="L90" s="27">
        <v>0.26654764786534402</v>
      </c>
      <c r="M90" s="27">
        <v>6.0221657280394303E-2</v>
      </c>
      <c r="N90" s="27">
        <v>4.0726940049538004E-3</v>
      </c>
      <c r="O90" s="27">
        <v>-0.1493893573415</v>
      </c>
      <c r="P90" s="7">
        <v>601.27479979298096</v>
      </c>
      <c r="Q90" s="7">
        <v>36.0515655353406</v>
      </c>
      <c r="R90" s="7">
        <v>598.28595663571798</v>
      </c>
      <c r="S90" s="7">
        <v>14.806646836937199</v>
      </c>
      <c r="T90" s="7">
        <v>595.97367336358502</v>
      </c>
      <c r="U90" s="7">
        <v>184.02273113272</v>
      </c>
      <c r="V90" s="7">
        <f t="shared" si="19"/>
        <v>0.38798413008460653</v>
      </c>
      <c r="X90" s="39">
        <v>47.191732391463503</v>
      </c>
      <c r="Y90" s="39">
        <v>4.09487830649931</v>
      </c>
      <c r="Z90" s="39">
        <v>8.5402547810569995</v>
      </c>
      <c r="AA90" s="39">
        <v>0.66390631366113895</v>
      </c>
      <c r="AB90" s="39">
        <v>7581.15742246633</v>
      </c>
      <c r="AC90" s="39">
        <v>596.38391509426594</v>
      </c>
    </row>
    <row r="91" spans="1:29" x14ac:dyDescent="0.25">
      <c r="A91" t="s">
        <v>279</v>
      </c>
      <c r="B91" s="8">
        <v>338.18446466308302</v>
      </c>
      <c r="C91" s="8">
        <v>20.853898842196699</v>
      </c>
      <c r="D91" s="8">
        <v>-6.4432722556594104</v>
      </c>
      <c r="E91" s="7">
        <f t="shared" si="18"/>
        <v>6.166427207995033E-2</v>
      </c>
      <c r="F91" s="27">
        <v>0.84022666612510599</v>
      </c>
      <c r="G91" s="27">
        <v>5.3956690086725802E-2</v>
      </c>
      <c r="H91" s="27">
        <v>9.8320815953658505E-2</v>
      </c>
      <c r="I91" s="27">
        <v>2.5785175885578702E-3</v>
      </c>
      <c r="J91" s="27">
        <v>0.1843798083322</v>
      </c>
      <c r="K91" s="27">
        <v>10.0679886018722</v>
      </c>
      <c r="L91" s="27">
        <v>0.32228113662222302</v>
      </c>
      <c r="M91" s="27">
        <v>6.1213883460842097E-2</v>
      </c>
      <c r="N91" s="27">
        <v>3.9571694759341202E-3</v>
      </c>
      <c r="O91" s="27">
        <v>0.266509852387387</v>
      </c>
      <c r="P91" s="7">
        <v>616.56196249399704</v>
      </c>
      <c r="Q91" s="7">
        <v>29.818092413164401</v>
      </c>
      <c r="R91" s="7">
        <v>604.44983717707805</v>
      </c>
      <c r="S91" s="7">
        <v>15.137648675252301</v>
      </c>
      <c r="T91" s="7">
        <v>604.63561748064296</v>
      </c>
      <c r="U91" s="7">
        <v>148.44029959689499</v>
      </c>
      <c r="V91" s="7">
        <f t="shared" si="19"/>
        <v>-3.0725994002633872E-2</v>
      </c>
      <c r="X91" s="39">
        <v>42.831211122845197</v>
      </c>
      <c r="Y91" s="39">
        <v>3.9715875508979801</v>
      </c>
      <c r="Z91" s="39">
        <v>7.7912855767529798</v>
      </c>
      <c r="AA91" s="39">
        <v>0.65343845288695002</v>
      </c>
      <c r="AB91" s="39">
        <v>6885.9076039892598</v>
      </c>
      <c r="AC91" s="39">
        <v>586.35938072692397</v>
      </c>
    </row>
    <row r="92" spans="1:29" x14ac:dyDescent="0.25">
      <c r="A92" t="s">
        <v>280</v>
      </c>
      <c r="B92" s="8">
        <v>296.53484328384599</v>
      </c>
      <c r="C92" s="8">
        <v>17.728551332134099</v>
      </c>
      <c r="D92" s="8">
        <v>3.26537042135539</v>
      </c>
      <c r="E92" s="7">
        <f t="shared" si="18"/>
        <v>5.9785727490931515E-2</v>
      </c>
      <c r="F92" s="27">
        <v>0.841345685909622</v>
      </c>
      <c r="G92" s="27">
        <v>4.0146942197113698E-2</v>
      </c>
      <c r="H92" s="27">
        <v>9.9030388624184701E-2</v>
      </c>
      <c r="I92" s="27">
        <v>2.0974012885295302E-3</v>
      </c>
      <c r="J92" s="27">
        <v>0.30775908472864599</v>
      </c>
      <c r="K92" s="27">
        <v>10.180401269240299</v>
      </c>
      <c r="L92" s="27">
        <v>0.20297221413655001</v>
      </c>
      <c r="M92" s="27">
        <v>6.3609713023092401E-2</v>
      </c>
      <c r="N92" s="27">
        <v>4.4562289115113903E-3</v>
      </c>
      <c r="O92" s="27">
        <v>-0.95834222027025395</v>
      </c>
      <c r="P92" s="7">
        <v>615.09148828807702</v>
      </c>
      <c r="Q92" s="7">
        <v>21.7208628431794</v>
      </c>
      <c r="R92" s="7">
        <v>608.48205851449802</v>
      </c>
      <c r="S92" s="7">
        <v>12.245518298594201</v>
      </c>
      <c r="T92" s="7">
        <v>598.21512309967</v>
      </c>
      <c r="U92" s="7">
        <v>108.705965947848</v>
      </c>
      <c r="V92" s="7">
        <f t="shared" si="19"/>
        <v>1.71626142810124</v>
      </c>
      <c r="X92" s="39">
        <v>35.409157296212697</v>
      </c>
      <c r="Y92" s="39">
        <v>2.2773581581665701</v>
      </c>
      <c r="Z92" s="39">
        <v>6.5611055429711902</v>
      </c>
      <c r="AA92" s="39">
        <v>0.40044634120606298</v>
      </c>
      <c r="AB92" s="39">
        <v>5761.2956362826098</v>
      </c>
      <c r="AC92" s="39">
        <v>358.08010044282599</v>
      </c>
    </row>
    <row r="93" spans="1:29" x14ac:dyDescent="0.25">
      <c r="A93" t="s">
        <v>281</v>
      </c>
      <c r="B93" s="8">
        <v>299.779062033044</v>
      </c>
      <c r="C93" s="8">
        <v>18.513900624012201</v>
      </c>
      <c r="D93" s="8">
        <v>6.0002731645859004</v>
      </c>
      <c r="E93" s="7">
        <f t="shared" si="18"/>
        <v>6.1758484726900154E-2</v>
      </c>
      <c r="F93" s="27">
        <v>0.82320321104328797</v>
      </c>
      <c r="G93" s="27">
        <v>4.1201769976100998E-2</v>
      </c>
      <c r="H93" s="27">
        <v>9.7881877447020801E-2</v>
      </c>
      <c r="I93" s="27">
        <v>1.7018883051225001E-3</v>
      </c>
      <c r="J93" s="27">
        <v>0.20258750684332599</v>
      </c>
      <c r="K93" s="27">
        <v>10.2201948871899</v>
      </c>
      <c r="L93" s="27">
        <v>0.16656112142684501</v>
      </c>
      <c r="M93" s="27">
        <v>6.1360199577856003E-2</v>
      </c>
      <c r="N93" s="27">
        <v>3.0007096988621498E-3</v>
      </c>
      <c r="O93" s="27">
        <v>0.170605014953877</v>
      </c>
      <c r="P93" s="7">
        <v>605.27990975698401</v>
      </c>
      <c r="Q93" s="7">
        <v>23.033709882042501</v>
      </c>
      <c r="R93" s="7">
        <v>601.84645270349802</v>
      </c>
      <c r="S93" s="7">
        <v>9.9945307078570202</v>
      </c>
      <c r="T93" s="7">
        <v>608.97002815612495</v>
      </c>
      <c r="U93" s="7">
        <v>103.42554857978099</v>
      </c>
      <c r="V93" s="7">
        <f t="shared" si="19"/>
        <v>-1.1697743933631877</v>
      </c>
      <c r="X93" s="39">
        <v>43.752284757336099</v>
      </c>
      <c r="Y93" s="39">
        <v>3.7504111612723099</v>
      </c>
      <c r="Z93" s="39">
        <v>7.9535899669096599</v>
      </c>
      <c r="AA93" s="39">
        <v>0.62243596865463302</v>
      </c>
      <c r="AB93" s="39">
        <v>7003.8858019999498</v>
      </c>
      <c r="AC93" s="39">
        <v>561.30194917349695</v>
      </c>
    </row>
    <row r="94" spans="1:29" x14ac:dyDescent="0.25">
      <c r="A94" t="s">
        <v>282</v>
      </c>
      <c r="B94" s="8">
        <v>237.92861225162301</v>
      </c>
      <c r="C94" s="8">
        <v>14.277790577049799</v>
      </c>
      <c r="D94" s="8">
        <v>3.4239218115518</v>
      </c>
      <c r="E94" s="7">
        <f t="shared" si="18"/>
        <v>6.0008716236070951E-2</v>
      </c>
      <c r="F94" s="27">
        <v>0.77357647796158202</v>
      </c>
      <c r="G94" s="27">
        <v>2.6519506493354401E-2</v>
      </c>
      <c r="H94" s="27">
        <v>9.7642309754837203E-2</v>
      </c>
      <c r="I94" s="27">
        <v>1.1568653816502099E-3</v>
      </c>
      <c r="J94" s="27">
        <v>5.7595697044100801E-2</v>
      </c>
      <c r="K94" s="27">
        <v>10.2473628836357</v>
      </c>
      <c r="L94" s="27">
        <v>0.122945252340732</v>
      </c>
      <c r="M94" s="27">
        <v>5.7619828623593099E-2</v>
      </c>
      <c r="N94" s="27">
        <v>2.0275877212383598E-3</v>
      </c>
      <c r="O94" s="27">
        <v>0.29011736474219002</v>
      </c>
      <c r="P94" s="7">
        <v>577.04179199881503</v>
      </c>
      <c r="Q94" s="7">
        <v>15.2309735808785</v>
      </c>
      <c r="R94" s="7">
        <v>600.42246375725301</v>
      </c>
      <c r="S94" s="7">
        <v>6.7879394139041596</v>
      </c>
      <c r="T94" s="7">
        <v>451.40378078697302</v>
      </c>
      <c r="U94" s="7">
        <v>77.6312126919279</v>
      </c>
      <c r="V94" s="7">
        <f t="shared" si="19"/>
        <v>33.012280648266227</v>
      </c>
      <c r="X94" s="39">
        <v>42.593842935575303</v>
      </c>
      <c r="Y94" s="39">
        <v>3.86736196285423</v>
      </c>
      <c r="Z94" s="39">
        <v>7.7494865198277099</v>
      </c>
      <c r="AA94" s="39">
        <v>0.640393446156726</v>
      </c>
      <c r="AB94" s="39">
        <v>6816.4322323230299</v>
      </c>
      <c r="AC94" s="39">
        <v>569.10828741716398</v>
      </c>
    </row>
    <row r="95" spans="1:29" x14ac:dyDescent="0.25">
      <c r="B95" s="8"/>
      <c r="C95" s="8"/>
      <c r="D95" s="8"/>
      <c r="E95" s="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7"/>
      <c r="Q95" s="7"/>
      <c r="R95" s="7"/>
      <c r="S95" s="7"/>
      <c r="T95" s="7"/>
      <c r="U95" s="7"/>
      <c r="V95" s="7"/>
      <c r="X95" s="39"/>
      <c r="Y95" s="39"/>
      <c r="Z95" s="39"/>
      <c r="AA95" s="39"/>
      <c r="AB95" s="39"/>
      <c r="AC95" s="39"/>
    </row>
    <row r="96" spans="1:29" s="1" customFormat="1" x14ac:dyDescent="0.25">
      <c r="A96" s="1" t="s">
        <v>325</v>
      </c>
      <c r="B96" s="3"/>
      <c r="C96" s="3"/>
      <c r="D96" s="3"/>
      <c r="E96" s="7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1"/>
      <c r="Q96" s="11"/>
      <c r="R96" s="11"/>
      <c r="S96" s="11"/>
      <c r="T96" s="11"/>
      <c r="U96" s="11"/>
      <c r="V96" s="7"/>
      <c r="W96" s="2"/>
      <c r="X96" s="37"/>
      <c r="Y96" s="37"/>
      <c r="Z96" s="37"/>
      <c r="AA96" s="37"/>
      <c r="AB96" s="37"/>
      <c r="AC96" s="37"/>
    </row>
    <row r="97" spans="1:29" x14ac:dyDescent="0.25">
      <c r="A97" t="s">
        <v>313</v>
      </c>
      <c r="B97" s="8">
        <v>665.88378826522296</v>
      </c>
      <c r="C97" s="8">
        <v>60.125389606569499</v>
      </c>
      <c r="D97" s="8">
        <v>25.001498049940299</v>
      </c>
      <c r="E97" s="7">
        <f t="shared" ref="E97:E105" si="20">C97/B97</f>
        <v>9.0294118382442778E-2</v>
      </c>
      <c r="F97" s="27">
        <v>0.38621676343603301</v>
      </c>
      <c r="G97" s="27">
        <v>1.27160995196517E-2</v>
      </c>
      <c r="H97" s="27">
        <v>5.2811292480650501E-2</v>
      </c>
      <c r="I97" s="27">
        <v>7.6255265896367605E-4</v>
      </c>
      <c r="J97" s="27">
        <v>0.213136053088224</v>
      </c>
      <c r="K97" s="27">
        <v>18.958472364878499</v>
      </c>
      <c r="L97" s="27">
        <v>0.288790145552005</v>
      </c>
      <c r="M97" s="27">
        <v>5.3633106162485601E-2</v>
      </c>
      <c r="N97" s="27">
        <v>1.79533448105467E-3</v>
      </c>
      <c r="O97" s="27">
        <v>0.26028008070486902</v>
      </c>
      <c r="P97" s="7">
        <v>330.26104177850198</v>
      </c>
      <c r="Q97" s="7">
        <v>9.3114437145502809</v>
      </c>
      <c r="R97" s="7">
        <v>331.70339023807202</v>
      </c>
      <c r="S97" s="7">
        <v>4.6674552483045897</v>
      </c>
      <c r="T97" s="7">
        <v>296.06181689557098</v>
      </c>
      <c r="U97" s="7">
        <v>77.708106813894602</v>
      </c>
      <c r="V97" s="7">
        <f t="shared" ref="V97:V105" si="21">(R97/T97-1)*100</f>
        <v>12.038557932336392</v>
      </c>
      <c r="X97" s="39">
        <v>61.1619516767121</v>
      </c>
      <c r="Y97" s="39">
        <v>7.1484841376286603</v>
      </c>
      <c r="Z97" s="39">
        <v>7.36415594212479</v>
      </c>
      <c r="AA97" s="39">
        <v>0.78394303949267796</v>
      </c>
      <c r="AB97" s="39">
        <v>12230.531266726601</v>
      </c>
      <c r="AC97" s="39">
        <v>1062.10213480619</v>
      </c>
    </row>
    <row r="98" spans="1:29" x14ac:dyDescent="0.25">
      <c r="A98" t="s">
        <v>314</v>
      </c>
      <c r="B98" s="8">
        <v>622.73609195765698</v>
      </c>
      <c r="C98" s="8">
        <v>55.7082053018339</v>
      </c>
      <c r="D98" s="8">
        <v>23.4392483321244</v>
      </c>
      <c r="E98" s="7">
        <f t="shared" si="20"/>
        <v>8.9457164955234023E-2</v>
      </c>
      <c r="F98" s="27">
        <v>0.38530371816027897</v>
      </c>
      <c r="G98" s="27">
        <v>1.4612825862879601E-2</v>
      </c>
      <c r="H98" s="27">
        <v>5.3289949116204598E-2</v>
      </c>
      <c r="I98" s="27">
        <v>6.4827967058174896E-4</v>
      </c>
      <c r="J98" s="27">
        <v>0.15482436826479301</v>
      </c>
      <c r="K98" s="27">
        <v>18.749639688301801</v>
      </c>
      <c r="L98" s="27">
        <v>0.22523111224151801</v>
      </c>
      <c r="M98" s="27">
        <v>5.2744591448177003E-2</v>
      </c>
      <c r="N98" s="27">
        <v>1.90789415156226E-3</v>
      </c>
      <c r="O98" s="27">
        <v>0.215911023223785</v>
      </c>
      <c r="P98" s="7">
        <v>329.26247045087001</v>
      </c>
      <c r="Q98" s="7">
        <v>10.6709949615308</v>
      </c>
      <c r="R98" s="7">
        <v>334.65128237974898</v>
      </c>
      <c r="S98" s="7">
        <v>3.96465657749772</v>
      </c>
      <c r="T98" s="7">
        <v>268.89741690634798</v>
      </c>
      <c r="U98" s="7">
        <v>88.779411230281198</v>
      </c>
      <c r="V98" s="7">
        <f t="shared" si="21"/>
        <v>24.453141361451557</v>
      </c>
      <c r="X98" s="39">
        <v>67.866668405629099</v>
      </c>
      <c r="Y98" s="39">
        <v>4.9635414561503897</v>
      </c>
      <c r="Z98" s="39">
        <v>8.2507681410819593</v>
      </c>
      <c r="AA98" s="39">
        <v>0.51515409177500504</v>
      </c>
      <c r="AB98" s="39">
        <v>14657.2057428547</v>
      </c>
      <c r="AC98" s="39">
        <v>1139.93036452809</v>
      </c>
    </row>
    <row r="99" spans="1:29" x14ac:dyDescent="0.25">
      <c r="A99" t="s">
        <v>315</v>
      </c>
      <c r="B99" s="8">
        <v>693.81838224614796</v>
      </c>
      <c r="C99" s="8">
        <v>60.516551872605298</v>
      </c>
      <c r="D99" s="8">
        <v>11.8940412414118</v>
      </c>
      <c r="E99" s="7">
        <f t="shared" si="20"/>
        <v>8.7222468330531586E-2</v>
      </c>
      <c r="F99" s="27">
        <v>0.41305458547378499</v>
      </c>
      <c r="G99" s="27">
        <v>1.5771929541860401E-2</v>
      </c>
      <c r="H99" s="27">
        <v>5.41391669652347E-2</v>
      </c>
      <c r="I99" s="27">
        <v>7.9034378916242702E-4</v>
      </c>
      <c r="J99" s="27">
        <v>0.38218493563614397</v>
      </c>
      <c r="K99" s="27">
        <v>18.4820519855854</v>
      </c>
      <c r="L99" s="27">
        <v>0.27831969900054798</v>
      </c>
      <c r="M99" s="27">
        <v>5.5994125925848098E-2</v>
      </c>
      <c r="N99" s="27">
        <v>2.1766118722917499E-3</v>
      </c>
      <c r="O99" s="27">
        <v>1.4745402813335E-2</v>
      </c>
      <c r="P99" s="7">
        <v>349.37154235188399</v>
      </c>
      <c r="Q99" s="7">
        <v>11.209937234136699</v>
      </c>
      <c r="R99" s="7">
        <v>340.57758505556097</v>
      </c>
      <c r="S99" s="7">
        <v>5.0333104867448899</v>
      </c>
      <c r="T99" s="7">
        <v>398.83144940409397</v>
      </c>
      <c r="U99" s="7">
        <v>89.294531267480593</v>
      </c>
      <c r="V99" s="7">
        <f t="shared" si="21"/>
        <v>-14.60613610977064</v>
      </c>
      <c r="X99" s="39">
        <v>54.7811205444508</v>
      </c>
      <c r="Y99" s="39">
        <v>4.3671898377292102</v>
      </c>
      <c r="Z99" s="39">
        <v>6.6995765884774903</v>
      </c>
      <c r="AA99" s="39">
        <v>0.47914141790154202</v>
      </c>
      <c r="AB99" s="39">
        <v>12582.934793344901</v>
      </c>
      <c r="AC99" s="39">
        <v>1088.3314605921601</v>
      </c>
    </row>
    <row r="100" spans="1:29" x14ac:dyDescent="0.25">
      <c r="A100" t="s">
        <v>316</v>
      </c>
      <c r="B100" s="8">
        <v>782.09641012636496</v>
      </c>
      <c r="C100" s="8">
        <v>69.256629140874594</v>
      </c>
      <c r="D100" s="8">
        <v>18.1213641297057</v>
      </c>
      <c r="E100" s="7">
        <f t="shared" si="20"/>
        <v>8.8552547031490222E-2</v>
      </c>
      <c r="F100" s="27">
        <v>0.39380381935429698</v>
      </c>
      <c r="G100" s="27">
        <v>1.18465457525901E-2</v>
      </c>
      <c r="H100" s="27">
        <v>5.40267101789388E-2</v>
      </c>
      <c r="I100" s="27">
        <v>7.3110554972406197E-4</v>
      </c>
      <c r="J100" s="27">
        <v>0.184729015922419</v>
      </c>
      <c r="K100" s="27">
        <v>18.5891609846839</v>
      </c>
      <c r="L100" s="27">
        <v>0.25877870411131199</v>
      </c>
      <c r="M100" s="27">
        <v>5.2679603903790201E-2</v>
      </c>
      <c r="N100" s="27">
        <v>1.6006715892779E-3</v>
      </c>
      <c r="O100" s="27">
        <v>0.29085475624747398</v>
      </c>
      <c r="P100" s="7">
        <v>336.05240229719601</v>
      </c>
      <c r="Q100" s="7">
        <v>8.6344312438026698</v>
      </c>
      <c r="R100" s="7">
        <v>339.14798383716601</v>
      </c>
      <c r="S100" s="7">
        <v>4.4732762068198797</v>
      </c>
      <c r="T100" s="7">
        <v>278.00777707821101</v>
      </c>
      <c r="U100" s="7">
        <v>68.661246674785104</v>
      </c>
      <c r="V100" s="7">
        <f t="shared" si="21"/>
        <v>21.992264893278367</v>
      </c>
      <c r="X100" s="39">
        <v>69.998441586048799</v>
      </c>
      <c r="Y100" s="39">
        <v>5.0458677938091396</v>
      </c>
      <c r="Z100" s="39">
        <v>8.5272383342815097</v>
      </c>
      <c r="AA100" s="39">
        <v>0.54994333816523799</v>
      </c>
      <c r="AB100" s="39">
        <v>13756.4907919413</v>
      </c>
      <c r="AC100" s="39">
        <v>1013.62756084914</v>
      </c>
    </row>
    <row r="101" spans="1:29" x14ac:dyDescent="0.25">
      <c r="A101" t="s">
        <v>317</v>
      </c>
      <c r="B101" s="8">
        <v>910.25854696064198</v>
      </c>
      <c r="C101" s="8">
        <v>82.570475786155498</v>
      </c>
      <c r="D101" s="8">
        <v>121.03738846957999</v>
      </c>
      <c r="E101" s="7">
        <f t="shared" si="20"/>
        <v>9.0711013988123201E-2</v>
      </c>
      <c r="F101" s="27">
        <v>0.38564125675926297</v>
      </c>
      <c r="G101" s="27">
        <v>1.5753177315417598E-2</v>
      </c>
      <c r="H101" s="27">
        <v>5.2952612062691397E-2</v>
      </c>
      <c r="I101" s="27">
        <v>9.3316606273879997E-4</v>
      </c>
      <c r="J101" s="27">
        <v>0.29861356455549698</v>
      </c>
      <c r="K101" s="27">
        <v>18.918229111792598</v>
      </c>
      <c r="L101" s="27">
        <v>0.33949482486237798</v>
      </c>
      <c r="M101" s="27">
        <v>5.33821405940604E-2</v>
      </c>
      <c r="N101" s="27">
        <v>2.0844537021285602E-3</v>
      </c>
      <c r="O101" s="27">
        <v>0.21928819041564901</v>
      </c>
      <c r="P101" s="7">
        <v>329.84221290129898</v>
      </c>
      <c r="Q101" s="7">
        <v>11.4838698205876</v>
      </c>
      <c r="R101" s="7">
        <v>332.57042917026001</v>
      </c>
      <c r="S101" s="7">
        <v>5.71089964266148</v>
      </c>
      <c r="T101" s="7">
        <v>291.64895734995599</v>
      </c>
      <c r="U101" s="7">
        <v>91.211728341264006</v>
      </c>
      <c r="V101" s="7">
        <f t="shared" si="21"/>
        <v>14.03107084356947</v>
      </c>
      <c r="X101" s="39">
        <v>62.7218762926897</v>
      </c>
      <c r="Y101" s="39">
        <v>5.0709106370465902</v>
      </c>
      <c r="Z101" s="39">
        <v>7.7536964058088103</v>
      </c>
      <c r="AA101" s="39">
        <v>0.58063770429929995</v>
      </c>
      <c r="AB101" s="39">
        <v>11652.7716303466</v>
      </c>
      <c r="AC101" s="39">
        <v>874.20931987319</v>
      </c>
    </row>
    <row r="102" spans="1:29" x14ac:dyDescent="0.25">
      <c r="A102" t="s">
        <v>318</v>
      </c>
      <c r="B102" s="8">
        <v>842.20425590567402</v>
      </c>
      <c r="C102" s="8">
        <v>75.790400917897799</v>
      </c>
      <c r="D102" s="8">
        <v>-13.627167855294401</v>
      </c>
      <c r="E102" s="7">
        <f t="shared" si="20"/>
        <v>8.9990522354218838E-2</v>
      </c>
      <c r="F102" s="27">
        <v>0.38438382619070899</v>
      </c>
      <c r="G102" s="27">
        <v>1.34883683432759E-2</v>
      </c>
      <c r="H102" s="27">
        <v>5.2645260448261497E-2</v>
      </c>
      <c r="I102" s="27">
        <v>7.8365162403654803E-4</v>
      </c>
      <c r="J102" s="27">
        <v>0.494816577781442</v>
      </c>
      <c r="K102" s="27">
        <v>19.013217182672602</v>
      </c>
      <c r="L102" s="27">
        <v>0.27717960387734902</v>
      </c>
      <c r="M102" s="27">
        <v>5.2996602396056899E-2</v>
      </c>
      <c r="N102" s="27">
        <v>1.74345428775678E-3</v>
      </c>
      <c r="O102" s="27">
        <v>-0.17074078742697599</v>
      </c>
      <c r="P102" s="7">
        <v>328.946984900595</v>
      </c>
      <c r="Q102" s="7">
        <v>9.7149609244649806</v>
      </c>
      <c r="R102" s="7">
        <v>330.69032125806302</v>
      </c>
      <c r="S102" s="7">
        <v>4.7942854867904003</v>
      </c>
      <c r="T102" s="7">
        <v>290.14140484511103</v>
      </c>
      <c r="U102" s="7">
        <v>76.945953734171198</v>
      </c>
      <c r="V102" s="7">
        <f t="shared" si="21"/>
        <v>13.975570441109086</v>
      </c>
      <c r="X102" s="39">
        <v>66.282952645872996</v>
      </c>
      <c r="Y102" s="39">
        <v>6.0398102927120201</v>
      </c>
      <c r="Z102" s="39">
        <v>8.1027209008946794</v>
      </c>
      <c r="AA102" s="39">
        <v>0.66354035025107705</v>
      </c>
      <c r="AB102" s="39">
        <v>12264.847019487501</v>
      </c>
      <c r="AC102" s="39">
        <v>1037.9014673671199</v>
      </c>
    </row>
    <row r="103" spans="1:29" x14ac:dyDescent="0.25">
      <c r="A103" t="s">
        <v>319</v>
      </c>
      <c r="B103" s="8">
        <v>903.17673479100699</v>
      </c>
      <c r="C103" s="8">
        <v>82.030946336560106</v>
      </c>
      <c r="D103" s="8">
        <v>8.5314638652244597</v>
      </c>
      <c r="E103" s="7">
        <f t="shared" si="20"/>
        <v>9.0824910758514912E-2</v>
      </c>
      <c r="F103" s="27">
        <v>0.38619169748245202</v>
      </c>
      <c r="G103" s="27">
        <v>1.39095040649421E-2</v>
      </c>
      <c r="H103" s="27">
        <v>5.3294774525240902E-2</v>
      </c>
      <c r="I103" s="27">
        <v>7.2363214018610999E-4</v>
      </c>
      <c r="J103" s="27">
        <v>0.34896001271757998</v>
      </c>
      <c r="K103" s="27">
        <v>18.792541800633099</v>
      </c>
      <c r="L103" s="27">
        <v>0.249126700361362</v>
      </c>
      <c r="M103" s="27">
        <v>5.2410998293271602E-2</v>
      </c>
      <c r="N103" s="27">
        <v>1.7402734927883E-3</v>
      </c>
      <c r="O103" s="27">
        <v>7.2899389301912698E-2</v>
      </c>
      <c r="P103" s="7">
        <v>330.38694245208598</v>
      </c>
      <c r="Q103" s="7">
        <v>10.2173459630029</v>
      </c>
      <c r="R103" s="7">
        <v>334.68147844338898</v>
      </c>
      <c r="S103" s="7">
        <v>4.4312419993137704</v>
      </c>
      <c r="T103" s="7">
        <v>270.553756103691</v>
      </c>
      <c r="U103" s="7">
        <v>76.887808636305394</v>
      </c>
      <c r="V103" s="7">
        <f t="shared" si="21"/>
        <v>23.702395879922932</v>
      </c>
      <c r="X103" s="39">
        <v>52.749994199657998</v>
      </c>
      <c r="Y103" s="39">
        <v>4.9878961610009096</v>
      </c>
      <c r="Z103" s="39">
        <v>6.5041993950470403</v>
      </c>
      <c r="AA103" s="39">
        <v>0.58254711899895395</v>
      </c>
      <c r="AB103" s="39">
        <v>10957.2150065407</v>
      </c>
      <c r="AC103" s="39">
        <v>781.56153633068902</v>
      </c>
    </row>
    <row r="104" spans="1:29" x14ac:dyDescent="0.25">
      <c r="A104" t="s">
        <v>320</v>
      </c>
      <c r="B104" s="8">
        <v>708.809361371666</v>
      </c>
      <c r="C104" s="8">
        <v>62.555054652393601</v>
      </c>
      <c r="D104" s="8">
        <v>19.8241277175085</v>
      </c>
      <c r="E104" s="7">
        <f t="shared" si="20"/>
        <v>8.825370834738834E-2</v>
      </c>
      <c r="F104" s="27">
        <v>0.38801467800686401</v>
      </c>
      <c r="G104" s="27">
        <v>1.42520852176475E-2</v>
      </c>
      <c r="H104" s="27">
        <v>5.3497485168598397E-2</v>
      </c>
      <c r="I104" s="27">
        <v>7.0023515500152996E-4</v>
      </c>
      <c r="J104" s="27">
        <v>0.27359214379494501</v>
      </c>
      <c r="K104" s="27">
        <v>18.686882796395299</v>
      </c>
      <c r="L104" s="27">
        <v>0.24589885252402299</v>
      </c>
      <c r="M104" s="27">
        <v>5.2537796511490598E-2</v>
      </c>
      <c r="N104" s="27">
        <v>1.83906194287395E-3</v>
      </c>
      <c r="O104" s="27">
        <v>0.109552375519491</v>
      </c>
      <c r="P104" s="7">
        <v>331.41944838253397</v>
      </c>
      <c r="Q104" s="7">
        <v>10.3674171119722</v>
      </c>
      <c r="R104" s="7">
        <v>335.91724068683101</v>
      </c>
      <c r="S104" s="7">
        <v>4.2846014280938602</v>
      </c>
      <c r="T104" s="7">
        <v>261.71925514517301</v>
      </c>
      <c r="U104" s="7">
        <v>79.870173138080702</v>
      </c>
      <c r="V104" s="7">
        <f t="shared" si="21"/>
        <v>28.350220353676736</v>
      </c>
      <c r="X104" s="39">
        <v>56.994784801877003</v>
      </c>
      <c r="Y104" s="39">
        <v>4.3840133588763104</v>
      </c>
      <c r="Z104" s="39">
        <v>6.96555772652186</v>
      </c>
      <c r="AA104" s="39">
        <v>0.48608620021785098</v>
      </c>
      <c r="AB104" s="39">
        <v>12179.4391064589</v>
      </c>
      <c r="AC104" s="39">
        <v>1030.7118792265401</v>
      </c>
    </row>
    <row r="105" spans="1:29" x14ac:dyDescent="0.25">
      <c r="A105" t="s">
        <v>321</v>
      </c>
      <c r="B105" s="8">
        <v>565.40045048012098</v>
      </c>
      <c r="C105" s="8">
        <v>49.142379040933903</v>
      </c>
      <c r="D105" s="8">
        <v>7.2836798026180798</v>
      </c>
      <c r="E105" s="7">
        <f t="shared" si="20"/>
        <v>8.6916059227055226E-2</v>
      </c>
      <c r="F105" s="27">
        <v>0.38846251455602798</v>
      </c>
      <c r="G105" s="27">
        <v>1.1770521369157801E-2</v>
      </c>
      <c r="H105" s="27">
        <v>5.35593979118031E-2</v>
      </c>
      <c r="I105" s="27">
        <v>5.4741937470508299E-4</v>
      </c>
      <c r="J105" s="27">
        <v>0.14543150580528599</v>
      </c>
      <c r="K105" s="27">
        <v>18.626773403948</v>
      </c>
      <c r="L105" s="27">
        <v>0.19646331180066701</v>
      </c>
      <c r="M105" s="27">
        <v>5.2380966863162001E-2</v>
      </c>
      <c r="N105" s="27">
        <v>1.5893666070594E-3</v>
      </c>
      <c r="O105" s="27">
        <v>0.23147648502850901</v>
      </c>
      <c r="P105" s="7">
        <v>331.51227092406202</v>
      </c>
      <c r="Q105" s="7">
        <v>8.6059740973881507</v>
      </c>
      <c r="R105" s="7">
        <v>336.699022207469</v>
      </c>
      <c r="S105" s="7">
        <v>3.4366989671527799</v>
      </c>
      <c r="T105" s="7">
        <v>258.48007001496802</v>
      </c>
      <c r="U105" s="7">
        <v>69.185494549418195</v>
      </c>
      <c r="V105" s="7">
        <f t="shared" si="21"/>
        <v>30.261115368767697</v>
      </c>
      <c r="X105" s="39">
        <v>53.457627288243202</v>
      </c>
      <c r="Y105" s="39">
        <v>4.1715342432391598</v>
      </c>
      <c r="Z105" s="39">
        <v>6.5375763779248901</v>
      </c>
      <c r="AA105" s="39">
        <v>0.46195161994365802</v>
      </c>
      <c r="AB105" s="39">
        <v>12326.010933580401</v>
      </c>
      <c r="AC105" s="39">
        <v>1035.5646023194899</v>
      </c>
    </row>
    <row r="106" spans="1:29" x14ac:dyDescent="0.25">
      <c r="B106" s="8"/>
      <c r="C106" s="8"/>
      <c r="D106" s="8"/>
      <c r="E106" s="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7"/>
      <c r="Q106" s="7"/>
      <c r="R106" s="7"/>
      <c r="S106" s="7"/>
      <c r="T106" s="7"/>
      <c r="U106" s="7"/>
      <c r="V106" s="7"/>
      <c r="X106" s="39"/>
      <c r="Y106" s="39"/>
      <c r="Z106" s="39"/>
      <c r="AA106" s="39"/>
      <c r="AB106" s="39"/>
      <c r="AC106" s="39"/>
    </row>
    <row r="107" spans="1:29" s="1" customFormat="1" x14ac:dyDescent="0.25">
      <c r="A107" s="1" t="s">
        <v>323</v>
      </c>
      <c r="B107" s="3"/>
      <c r="C107" s="3"/>
      <c r="D107" s="3"/>
      <c r="E107" s="7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11"/>
      <c r="Q107" s="11"/>
      <c r="R107" s="11"/>
      <c r="S107" s="11"/>
      <c r="T107" s="11"/>
      <c r="U107" s="11"/>
      <c r="V107" s="7"/>
      <c r="W107" s="2"/>
      <c r="X107" s="37"/>
      <c r="Y107" s="37"/>
      <c r="Z107" s="37"/>
      <c r="AA107" s="37"/>
      <c r="AB107" s="37"/>
      <c r="AC107" s="37"/>
    </row>
    <row r="108" spans="1:29" x14ac:dyDescent="0.25">
      <c r="A108" t="s">
        <v>230</v>
      </c>
      <c r="B108" s="8">
        <v>13.0408297694498</v>
      </c>
      <c r="C108" s="8">
        <v>7.1584612720378402</v>
      </c>
      <c r="D108" s="8">
        <v>-4.1656218509696803</v>
      </c>
      <c r="E108" s="7">
        <f t="shared" ref="E108:E131" si="22">C108/B108</f>
        <v>0.54892682433503304</v>
      </c>
      <c r="F108" s="27">
        <v>1.0995385153200301</v>
      </c>
      <c r="G108" s="27">
        <v>0.10106600365650301</v>
      </c>
      <c r="H108" s="27">
        <v>0.119650137299778</v>
      </c>
      <c r="I108" s="27">
        <v>4.2331901517625101E-3</v>
      </c>
      <c r="J108" s="27">
        <v>0.22749353324805699</v>
      </c>
      <c r="K108" s="27">
        <v>8.9314443906080196</v>
      </c>
      <c r="L108" s="27">
        <v>0.334159742074505</v>
      </c>
      <c r="M108" s="27">
        <v>6.7198673532213093E-2</v>
      </c>
      <c r="N108" s="27">
        <v>6.1806355913715302E-3</v>
      </c>
      <c r="O108" s="27">
        <v>0.268215983671239</v>
      </c>
      <c r="P108" s="7">
        <v>671.89348801938195</v>
      </c>
      <c r="Q108" s="7">
        <v>50.622384141752399</v>
      </c>
      <c r="R108" s="7">
        <v>727.87033622182196</v>
      </c>
      <c r="S108" s="7">
        <v>24.660637926513498</v>
      </c>
      <c r="T108" s="7">
        <v>837.53403183547903</v>
      </c>
      <c r="U108" s="7">
        <v>168.44695758767801</v>
      </c>
      <c r="V108" s="7">
        <f t="shared" ref="V108:V131" si="23">(R108/T108-1)*100</f>
        <v>-13.093640550142904</v>
      </c>
      <c r="X108" s="39">
        <v>10.105526121299899</v>
      </c>
      <c r="Y108" s="39">
        <v>1.10862952004505</v>
      </c>
      <c r="Z108" s="39">
        <v>1.4822643126264401</v>
      </c>
      <c r="AA108" s="39">
        <v>0.15255863049994101</v>
      </c>
      <c r="AB108" s="39">
        <v>11958.909927995001</v>
      </c>
      <c r="AC108" s="39">
        <v>1057.5290316026801</v>
      </c>
    </row>
    <row r="109" spans="1:29" x14ac:dyDescent="0.25">
      <c r="A109" t="s">
        <v>231</v>
      </c>
      <c r="B109" s="8">
        <v>13.335931154204401</v>
      </c>
      <c r="C109" s="8">
        <v>7.7152927336573098</v>
      </c>
      <c r="D109" s="8">
        <v>-5.8459700128251404</v>
      </c>
      <c r="E109" s="7">
        <f t="shared" si="22"/>
        <v>0.57853423540094684</v>
      </c>
      <c r="F109" s="27">
        <v>0.99237102994857196</v>
      </c>
      <c r="G109" s="27">
        <v>8.6642179976419195E-2</v>
      </c>
      <c r="H109" s="27">
        <v>0.120734370618929</v>
      </c>
      <c r="I109" s="27">
        <v>4.6101195179897199E-3</v>
      </c>
      <c r="J109" s="27">
        <v>0.182528872092939</v>
      </c>
      <c r="K109" s="27">
        <v>8.8548463915517406</v>
      </c>
      <c r="L109" s="27">
        <v>0.32933433453464001</v>
      </c>
      <c r="M109" s="27">
        <v>6.4517614850158805E-2</v>
      </c>
      <c r="N109" s="27">
        <v>5.8585955771865202E-3</v>
      </c>
      <c r="O109" s="27">
        <v>0.25157692643592999</v>
      </c>
      <c r="P109" s="7">
        <v>646.84709311978304</v>
      </c>
      <c r="Q109" s="7">
        <v>48.584265813719398</v>
      </c>
      <c r="R109" s="7">
        <v>731.17482101160704</v>
      </c>
      <c r="S109" s="7">
        <v>26.232067199455098</v>
      </c>
      <c r="T109" s="7">
        <v>717.49845964779195</v>
      </c>
      <c r="U109" s="7">
        <v>169.46069112536199</v>
      </c>
      <c r="V109" s="7">
        <f t="shared" si="23"/>
        <v>1.9061171741788341</v>
      </c>
      <c r="X109" s="39">
        <v>11.095746817382199</v>
      </c>
      <c r="Y109" s="39">
        <v>1.01821846811082</v>
      </c>
      <c r="Z109" s="39">
        <v>1.6595715726384299</v>
      </c>
      <c r="AA109" s="39">
        <v>0.138057073835026</v>
      </c>
      <c r="AB109" s="39">
        <v>12204.665876274001</v>
      </c>
      <c r="AC109" s="39">
        <v>1019.88254499908</v>
      </c>
    </row>
    <row r="110" spans="1:29" x14ac:dyDescent="0.25">
      <c r="A110" t="s">
        <v>232</v>
      </c>
      <c r="B110" s="8">
        <v>13.836972109758401</v>
      </c>
      <c r="C110" s="8">
        <v>7.7954015560932497</v>
      </c>
      <c r="D110" s="8">
        <v>-9.7380013985301908</v>
      </c>
      <c r="E110" s="7">
        <f t="shared" si="22"/>
        <v>0.56337481164651715</v>
      </c>
      <c r="F110" s="27">
        <v>1.03633457650202</v>
      </c>
      <c r="G110" s="27">
        <v>0.124374706761711</v>
      </c>
      <c r="H110" s="27">
        <v>0.118991111776165</v>
      </c>
      <c r="I110" s="27">
        <v>5.2742137462670202E-3</v>
      </c>
      <c r="J110" s="27">
        <v>9.4207851879594004E-2</v>
      </c>
      <c r="K110" s="27">
        <v>8.9867328201659404</v>
      </c>
      <c r="L110" s="27">
        <v>0.41496324863275302</v>
      </c>
      <c r="M110" s="27">
        <v>6.5772911864518793E-2</v>
      </c>
      <c r="N110" s="27">
        <v>7.7425688802894698E-3</v>
      </c>
      <c r="O110" s="27">
        <v>0.30803215761163</v>
      </c>
      <c r="P110" s="7">
        <v>648.08549839090301</v>
      </c>
      <c r="Q110" s="7">
        <v>62.483502312947898</v>
      </c>
      <c r="R110" s="7">
        <v>721.70653837145903</v>
      </c>
      <c r="S110" s="7">
        <v>30.156586027658602</v>
      </c>
      <c r="T110" s="7">
        <v>691.60368105648695</v>
      </c>
      <c r="U110" s="7">
        <v>229.877100185188</v>
      </c>
      <c r="V110" s="7">
        <f t="shared" si="23"/>
        <v>4.3526166993482773</v>
      </c>
      <c r="X110" s="39">
        <v>12.3457788878091</v>
      </c>
      <c r="Y110" s="39">
        <v>0.96402223919152796</v>
      </c>
      <c r="Z110" s="39">
        <v>1.81437392203794</v>
      </c>
      <c r="AA110" s="39">
        <v>0.13141300039465301</v>
      </c>
      <c r="AB110" s="39">
        <v>12229.384833465499</v>
      </c>
      <c r="AC110" s="39">
        <v>1019.28564721825</v>
      </c>
    </row>
    <row r="111" spans="1:29" x14ac:dyDescent="0.25">
      <c r="A111" t="s">
        <v>233</v>
      </c>
      <c r="B111" s="8">
        <v>10.0337694355342</v>
      </c>
      <c r="C111" s="8">
        <v>5.5515440642224201</v>
      </c>
      <c r="D111" s="8">
        <v>-15.768333998611199</v>
      </c>
      <c r="E111" s="7">
        <f t="shared" si="22"/>
        <v>0.55328599086220231</v>
      </c>
      <c r="F111" s="27">
        <v>1.0491215273796399</v>
      </c>
      <c r="G111" s="27">
        <v>0.11606155129687</v>
      </c>
      <c r="H111" s="27">
        <v>0.12369092112404299</v>
      </c>
      <c r="I111" s="27">
        <v>5.3830001217716004E-3</v>
      </c>
      <c r="J111" s="27">
        <v>2.1757594265408499E-2</v>
      </c>
      <c r="K111" s="27">
        <v>8.8285205108476994</v>
      </c>
      <c r="L111" s="27">
        <v>0.38864642234197699</v>
      </c>
      <c r="M111" s="27">
        <v>6.7831601440982103E-2</v>
      </c>
      <c r="N111" s="27">
        <v>7.7004665866284598E-3</v>
      </c>
      <c r="O111" s="27">
        <v>0.33838072160559302</v>
      </c>
      <c r="P111" s="7">
        <v>640.851340575515</v>
      </c>
      <c r="Q111" s="7">
        <v>61.246286505654901</v>
      </c>
      <c r="R111" s="7">
        <v>746.86545562128504</v>
      </c>
      <c r="S111" s="7">
        <v>30.5749297691717</v>
      </c>
      <c r="T111" s="7">
        <v>1150.2456527432901</v>
      </c>
      <c r="U111" s="7">
        <v>171.60887452412001</v>
      </c>
      <c r="V111" s="7">
        <f t="shared" si="23"/>
        <v>-35.06904774297206</v>
      </c>
      <c r="X111" s="39">
        <v>9.0885567687495108</v>
      </c>
      <c r="Y111" s="39">
        <v>0.89942508553733402</v>
      </c>
      <c r="Z111" s="39">
        <v>1.3586824291134201</v>
      </c>
      <c r="AA111" s="39">
        <v>0.117662003372924</v>
      </c>
      <c r="AB111" s="39">
        <v>12349.256414617101</v>
      </c>
      <c r="AC111" s="39">
        <v>1019.14702588611</v>
      </c>
    </row>
    <row r="112" spans="1:29" x14ac:dyDescent="0.25">
      <c r="A112" t="s">
        <v>234</v>
      </c>
      <c r="B112" s="8">
        <v>9.0933345547026203</v>
      </c>
      <c r="C112" s="8">
        <v>4.2390097131550402</v>
      </c>
      <c r="D112" s="8">
        <v>57.564980048268801</v>
      </c>
      <c r="E112" s="7">
        <f t="shared" si="22"/>
        <v>0.46616669469868294</v>
      </c>
      <c r="F112" s="27">
        <v>1.10319307863327</v>
      </c>
      <c r="G112" s="27">
        <v>0.157766700436374</v>
      </c>
      <c r="H112" s="27">
        <v>0.128922631195799</v>
      </c>
      <c r="I112" s="27">
        <v>6.4884036080403102E-3</v>
      </c>
      <c r="J112" s="27">
        <v>0.14810259491980701</v>
      </c>
      <c r="K112" s="27">
        <v>8.5090147005585806</v>
      </c>
      <c r="L112" s="27">
        <v>0.45246020334520798</v>
      </c>
      <c r="M112" s="27">
        <v>6.3454035998958006E-2</v>
      </c>
      <c r="N112" s="27">
        <v>9.4394709186875394E-3</v>
      </c>
      <c r="O112" s="27">
        <v>0.167138592065462</v>
      </c>
      <c r="P112" s="7">
        <v>635.85201117192196</v>
      </c>
      <c r="Q112" s="7">
        <v>77.559912711338995</v>
      </c>
      <c r="R112" s="7">
        <v>777.07466706964101</v>
      </c>
      <c r="S112" s="7">
        <v>36.648175662680998</v>
      </c>
      <c r="T112" s="7">
        <v>1058.1761556101101</v>
      </c>
      <c r="U112" s="7">
        <v>215.27085469825099</v>
      </c>
      <c r="V112" s="7">
        <f t="shared" si="23"/>
        <v>-26.564715813162042</v>
      </c>
      <c r="X112" s="39">
        <v>5.8547977493619099</v>
      </c>
      <c r="Y112" s="39">
        <v>0.49363576431792</v>
      </c>
      <c r="Z112" s="39">
        <v>0.88606495250212103</v>
      </c>
      <c r="AA112" s="39">
        <v>7.1891114039614998E-2</v>
      </c>
      <c r="AB112" s="39">
        <v>12752.3903748748</v>
      </c>
      <c r="AC112" s="39">
        <v>1005.44917457115</v>
      </c>
    </row>
    <row r="113" spans="1:29" x14ac:dyDescent="0.25">
      <c r="A113" t="s">
        <v>235</v>
      </c>
      <c r="B113" s="8">
        <v>12.7123034056396</v>
      </c>
      <c r="C113" s="8">
        <v>6.5442342461057699</v>
      </c>
      <c r="D113" s="8">
        <v>4.2978763916193499</v>
      </c>
      <c r="E113" s="7">
        <f t="shared" si="22"/>
        <v>0.51479531578852422</v>
      </c>
      <c r="F113" s="27">
        <v>1.0571302948566299</v>
      </c>
      <c r="G113" s="27">
        <v>0.123481457820156</v>
      </c>
      <c r="H113" s="27">
        <v>0.118297584902245</v>
      </c>
      <c r="I113" s="27">
        <v>6.1339308779593598E-3</v>
      </c>
      <c r="J113" s="27">
        <v>0.12317741222216499</v>
      </c>
      <c r="K113" s="27">
        <v>9.1921992642274599</v>
      </c>
      <c r="L113" s="27">
        <v>0.47980006548834198</v>
      </c>
      <c r="M113" s="27">
        <v>6.7106587405077606E-2</v>
      </c>
      <c r="N113" s="27">
        <v>7.8771200767407696E-3</v>
      </c>
      <c r="O113" s="27">
        <v>0.24296971727915101</v>
      </c>
      <c r="P113" s="7">
        <v>671.98622303005004</v>
      </c>
      <c r="Q113" s="7">
        <v>64.547540870596606</v>
      </c>
      <c r="R113" s="7">
        <v>716.99811711143798</v>
      </c>
      <c r="S113" s="7">
        <v>35.038191699888301</v>
      </c>
      <c r="T113" s="7">
        <v>762.765984512199</v>
      </c>
      <c r="U113" s="7">
        <v>220.66570758445599</v>
      </c>
      <c r="V113" s="7">
        <f t="shared" si="23"/>
        <v>-6.0002501855179524</v>
      </c>
      <c r="X113" s="39">
        <v>8.3095102173949993</v>
      </c>
      <c r="Y113" s="39">
        <v>0.39397743360469001</v>
      </c>
      <c r="Z113" s="39">
        <v>1.22187477755678</v>
      </c>
      <c r="AA113" s="39">
        <v>5.9822936771082198E-2</v>
      </c>
      <c r="AB113" s="39">
        <v>14671.673784598201</v>
      </c>
      <c r="AC113" s="39">
        <v>1126.36489002031</v>
      </c>
    </row>
    <row r="114" spans="1:29" x14ac:dyDescent="0.25">
      <c r="A114" t="s">
        <v>236</v>
      </c>
      <c r="B114" s="8">
        <v>21.466217114993601</v>
      </c>
      <c r="C114" s="8">
        <v>12.956425408622</v>
      </c>
      <c r="D114" s="8">
        <v>13.541588198075299</v>
      </c>
      <c r="E114" s="7">
        <f t="shared" si="22"/>
        <v>0.60357282977317273</v>
      </c>
      <c r="F114" s="27">
        <v>0.91278462934740601</v>
      </c>
      <c r="G114" s="27">
        <v>7.9300120497463406E-2</v>
      </c>
      <c r="H114" s="27">
        <v>0.116809037463002</v>
      </c>
      <c r="I114" s="27">
        <v>4.0953862632186703E-3</v>
      </c>
      <c r="J114" s="27">
        <v>0.10786607390415801</v>
      </c>
      <c r="K114" s="27">
        <v>8.9923279140366095</v>
      </c>
      <c r="L114" s="27">
        <v>0.33353954261336799</v>
      </c>
      <c r="M114" s="27">
        <v>5.939757583639E-2</v>
      </c>
      <c r="N114" s="27">
        <v>5.4127680790872603E-3</v>
      </c>
      <c r="O114" s="27">
        <v>0.29331683189264801</v>
      </c>
      <c r="P114" s="7">
        <v>618.13993557480796</v>
      </c>
      <c r="Q114" s="7">
        <v>44.509802869066199</v>
      </c>
      <c r="R114" s="7">
        <v>709.89522861246701</v>
      </c>
      <c r="S114" s="7">
        <v>23.561293835205301</v>
      </c>
      <c r="T114" s="7">
        <v>245.79360276545501</v>
      </c>
      <c r="U114" s="7">
        <v>220.740826155782</v>
      </c>
      <c r="V114" s="7">
        <f t="shared" si="23"/>
        <v>188.81761796293546</v>
      </c>
      <c r="X114" s="39">
        <v>16.628403149609699</v>
      </c>
      <c r="Y114" s="39">
        <v>1.31806236973163</v>
      </c>
      <c r="Z114" s="39">
        <v>2.4599267088681098</v>
      </c>
      <c r="AA114" s="39">
        <v>0.16954228409130501</v>
      </c>
      <c r="AB114" s="39">
        <v>11889.3856948538</v>
      </c>
      <c r="AC114" s="39">
        <v>1005.68021688698</v>
      </c>
    </row>
    <row r="115" spans="1:29" x14ac:dyDescent="0.25">
      <c r="A115" t="s">
        <v>237</v>
      </c>
      <c r="B115" s="8">
        <v>25.7768970265608</v>
      </c>
      <c r="C115" s="8">
        <v>15.618045463797101</v>
      </c>
      <c r="D115" s="8">
        <v>4.3459556422818997</v>
      </c>
      <c r="E115" s="7">
        <f t="shared" si="22"/>
        <v>0.60589315493265516</v>
      </c>
      <c r="F115" s="27">
        <v>1.0047532858411901</v>
      </c>
      <c r="G115" s="27">
        <v>9.2791888715148999E-2</v>
      </c>
      <c r="H115" s="27">
        <v>0.11542625512806701</v>
      </c>
      <c r="I115" s="27">
        <v>4.2460111953939901E-3</v>
      </c>
      <c r="J115" s="27">
        <v>6.6121342948162798E-2</v>
      </c>
      <c r="K115" s="27">
        <v>8.9700089924047806</v>
      </c>
      <c r="L115" s="27">
        <v>0.31774603590607903</v>
      </c>
      <c r="M115" s="27">
        <v>6.5834821746648398E-2</v>
      </c>
      <c r="N115" s="27">
        <v>6.3465203695426799E-3</v>
      </c>
      <c r="O115" s="27">
        <v>0.34021826510397202</v>
      </c>
      <c r="P115" s="7">
        <v>661.84615014177598</v>
      </c>
      <c r="Q115" s="7">
        <v>47.932907562434998</v>
      </c>
      <c r="R115" s="7">
        <v>705.35736045390502</v>
      </c>
      <c r="S115" s="7">
        <v>25.067718431429999</v>
      </c>
      <c r="T115" s="7">
        <v>381.51377614489797</v>
      </c>
      <c r="U115" s="7">
        <v>249.28881139868801</v>
      </c>
      <c r="V115" s="7">
        <f t="shared" si="23"/>
        <v>84.883850743573703</v>
      </c>
      <c r="X115" s="39">
        <v>17.3613496551352</v>
      </c>
      <c r="Y115" s="39">
        <v>1.5165706754339801</v>
      </c>
      <c r="Z115" s="39">
        <v>2.56643978734057</v>
      </c>
      <c r="AA115" s="39">
        <v>0.20269999186537099</v>
      </c>
      <c r="AB115" s="39">
        <v>11824.9612886165</v>
      </c>
      <c r="AC115" s="39">
        <v>989.40011153530497</v>
      </c>
    </row>
    <row r="116" spans="1:29" x14ac:dyDescent="0.25">
      <c r="A116" t="s">
        <v>238</v>
      </c>
      <c r="B116" s="8">
        <v>13.3973237289923</v>
      </c>
      <c r="C116" s="8">
        <v>6.7097658785863903</v>
      </c>
      <c r="D116" s="8">
        <v>2.7141351233324902</v>
      </c>
      <c r="E116" s="7">
        <f t="shared" si="22"/>
        <v>0.50082882330194134</v>
      </c>
      <c r="F116" s="27">
        <v>1.02218180800164</v>
      </c>
      <c r="G116" s="27">
        <v>0.16146909108499199</v>
      </c>
      <c r="H116" s="27">
        <v>0.120574303365139</v>
      </c>
      <c r="I116" s="27">
        <v>6.90145074617818E-3</v>
      </c>
      <c r="J116" s="27">
        <v>-4.7525956450375304E-3</v>
      </c>
      <c r="K116" s="27">
        <v>8.8490084127349302</v>
      </c>
      <c r="L116" s="27">
        <v>0.49497045307401599</v>
      </c>
      <c r="M116" s="27">
        <v>6.5384237415933799E-2</v>
      </c>
      <c r="N116" s="27">
        <v>1.1207607514838E-2</v>
      </c>
      <c r="O116" s="27">
        <v>0.37188805416444998</v>
      </c>
      <c r="P116" s="7">
        <v>641.68676998036904</v>
      </c>
      <c r="Q116" s="7">
        <v>81.193331735640896</v>
      </c>
      <c r="R116" s="7">
        <v>730.66102268209704</v>
      </c>
      <c r="S116" s="7">
        <v>39.407249194619801</v>
      </c>
      <c r="T116" s="7">
        <v>582.97527247639698</v>
      </c>
      <c r="U116" s="7">
        <v>305.35830913423899</v>
      </c>
      <c r="V116" s="7">
        <f t="shared" si="23"/>
        <v>25.33310711076162</v>
      </c>
      <c r="X116" s="39">
        <v>7.7544682907328299</v>
      </c>
      <c r="Y116" s="39">
        <v>0.69869578660536102</v>
      </c>
      <c r="Z116" s="39">
        <v>1.17264937811871</v>
      </c>
      <c r="AA116" s="39">
        <v>9.9151032134796299E-2</v>
      </c>
      <c r="AB116" s="39">
        <v>11656.5086796868</v>
      </c>
      <c r="AC116" s="39">
        <v>860.41532025714605</v>
      </c>
    </row>
    <row r="117" spans="1:29" x14ac:dyDescent="0.25">
      <c r="A117" t="s">
        <v>239</v>
      </c>
      <c r="B117" s="8">
        <v>14.112835068389799</v>
      </c>
      <c r="C117" s="8">
        <v>7.7435063564041799</v>
      </c>
      <c r="D117" s="8">
        <v>5.31262744737018</v>
      </c>
      <c r="E117" s="7">
        <f t="shared" si="22"/>
        <v>0.54868538595396998</v>
      </c>
      <c r="F117" s="27">
        <v>0.98102607668603403</v>
      </c>
      <c r="G117" s="27">
        <v>8.5144882233105498E-2</v>
      </c>
      <c r="H117" s="27">
        <v>0.11634955403309399</v>
      </c>
      <c r="I117" s="27">
        <v>4.2103414937073296E-3</v>
      </c>
      <c r="J117" s="27">
        <v>0.170336300797441</v>
      </c>
      <c r="K117" s="27">
        <v>9.2325384846813705</v>
      </c>
      <c r="L117" s="27">
        <v>0.35758575783579599</v>
      </c>
      <c r="M117" s="27">
        <v>6.5850879091030004E-2</v>
      </c>
      <c r="N117" s="27">
        <v>5.99040858204033E-3</v>
      </c>
      <c r="O117" s="27">
        <v>0.32027905157442199</v>
      </c>
      <c r="P117" s="7">
        <v>642.97955447484105</v>
      </c>
      <c r="Q117" s="7">
        <v>46.847022256700399</v>
      </c>
      <c r="R117" s="7">
        <v>706.44747155488506</v>
      </c>
      <c r="S117" s="7">
        <v>24.2418680694466</v>
      </c>
      <c r="T117" s="7">
        <v>696.218227272327</v>
      </c>
      <c r="U117" s="7">
        <v>177.579218719414</v>
      </c>
      <c r="V117" s="7">
        <f t="shared" si="23"/>
        <v>1.4692583276129767</v>
      </c>
      <c r="X117" s="39">
        <v>10.917264105563801</v>
      </c>
      <c r="Y117" s="39">
        <v>0.94904607967962296</v>
      </c>
      <c r="Z117" s="39">
        <v>1.63870919212933</v>
      </c>
      <c r="AA117" s="39">
        <v>0.13021724204888599</v>
      </c>
      <c r="AB117" s="39">
        <v>12362.1172397686</v>
      </c>
      <c r="AC117" s="39">
        <v>1023.37315020914</v>
      </c>
    </row>
    <row r="118" spans="1:29" x14ac:dyDescent="0.25">
      <c r="A118" t="s">
        <v>240</v>
      </c>
      <c r="B118" s="8">
        <v>15.0629293998189</v>
      </c>
      <c r="C118" s="8">
        <v>8.4518486007949107</v>
      </c>
      <c r="D118" s="8">
        <v>6.4252689922851598</v>
      </c>
      <c r="E118" s="7">
        <f t="shared" si="22"/>
        <v>0.56110258346537334</v>
      </c>
      <c r="F118" s="27">
        <v>1.08495234602538</v>
      </c>
      <c r="G118" s="27">
        <v>0.121906140443587</v>
      </c>
      <c r="H118" s="27">
        <v>0.121186036291663</v>
      </c>
      <c r="I118" s="27">
        <v>4.6566107050922496E-3</v>
      </c>
      <c r="J118" s="27">
        <v>4.0672680041848397E-3</v>
      </c>
      <c r="K118" s="27">
        <v>8.6829487542625294</v>
      </c>
      <c r="L118" s="27">
        <v>0.37562258521168002</v>
      </c>
      <c r="M118" s="27">
        <v>6.5218776521777905E-2</v>
      </c>
      <c r="N118" s="27">
        <v>7.8332272492710603E-3</v>
      </c>
      <c r="O118" s="27">
        <v>0.48691928302174198</v>
      </c>
      <c r="P118" s="7">
        <v>671.429770500725</v>
      </c>
      <c r="Q118" s="7">
        <v>63.533219835389502</v>
      </c>
      <c r="R118" s="7">
        <v>734.96925420506795</v>
      </c>
      <c r="S118" s="7">
        <v>26.766598211273401</v>
      </c>
      <c r="T118" s="7">
        <v>786.60784730070895</v>
      </c>
      <c r="U118" s="7">
        <v>231.95195898901301</v>
      </c>
      <c r="V118" s="7">
        <f t="shared" si="23"/>
        <v>-6.5647187824075086</v>
      </c>
      <c r="X118" s="39">
        <v>10.6576125054806</v>
      </c>
      <c r="Y118" s="39">
        <v>0.991478489892333</v>
      </c>
      <c r="Z118" s="39">
        <v>1.60624247032694</v>
      </c>
      <c r="AA118" s="39">
        <v>0.13334949298590401</v>
      </c>
      <c r="AB118" s="39">
        <v>12222.2155423759</v>
      </c>
      <c r="AC118" s="39">
        <v>1007.13281747029</v>
      </c>
    </row>
    <row r="119" spans="1:29" x14ac:dyDescent="0.25">
      <c r="A119" t="s">
        <v>241</v>
      </c>
      <c r="B119" s="8">
        <v>13.0001820543911</v>
      </c>
      <c r="C119" s="8">
        <v>6.7634565433559803</v>
      </c>
      <c r="D119" s="8">
        <v>4.10437119130279</v>
      </c>
      <c r="E119" s="7">
        <f t="shared" si="22"/>
        <v>0.52025860215330388</v>
      </c>
      <c r="F119" s="27">
        <v>1.0976989420079399</v>
      </c>
      <c r="G119" s="27">
        <v>0.153684854862224</v>
      </c>
      <c r="H119" s="27">
        <v>0.12408152128547099</v>
      </c>
      <c r="I119" s="27">
        <v>8.3361431584366708E-3</v>
      </c>
      <c r="J119" s="27">
        <v>0.22456150306079001</v>
      </c>
      <c r="K119" s="27">
        <v>8.7783171680740804</v>
      </c>
      <c r="L119" s="27">
        <v>0.61898162626610398</v>
      </c>
      <c r="M119" s="27">
        <v>6.4268085438666703E-2</v>
      </c>
      <c r="N119" s="27">
        <v>9.1737520607903505E-3</v>
      </c>
      <c r="O119" s="27">
        <v>0.28162231928602799</v>
      </c>
      <c r="P119" s="7">
        <v>670.10469508759195</v>
      </c>
      <c r="Q119" s="7">
        <v>81.526169616914501</v>
      </c>
      <c r="R119" s="7">
        <v>749.29248156384097</v>
      </c>
      <c r="S119" s="7">
        <v>47.329922024389496</v>
      </c>
      <c r="T119" s="7">
        <v>916.98979402474095</v>
      </c>
      <c r="U119" s="7">
        <v>250.871603658894</v>
      </c>
      <c r="V119" s="7">
        <f t="shared" si="23"/>
        <v>-18.287805769883558</v>
      </c>
      <c r="X119" s="39">
        <v>7.3465471014335497</v>
      </c>
      <c r="Y119" s="39">
        <v>0.65556113812224404</v>
      </c>
      <c r="Z119" s="39">
        <v>1.0553246145575199</v>
      </c>
      <c r="AA119" s="39">
        <v>8.5990102853027703E-2</v>
      </c>
      <c r="AB119" s="39">
        <v>12715.0086508234</v>
      </c>
      <c r="AC119" s="39">
        <v>1029.5876328669899</v>
      </c>
    </row>
    <row r="120" spans="1:29" x14ac:dyDescent="0.25">
      <c r="A120" t="s">
        <v>242</v>
      </c>
      <c r="B120" s="8">
        <v>9.5117938698575308</v>
      </c>
      <c r="C120" s="8">
        <v>4.6622150286621604</v>
      </c>
      <c r="D120" s="8">
        <v>3.1139584186064999</v>
      </c>
      <c r="E120" s="7">
        <f t="shared" si="22"/>
        <v>0.49015097388059692</v>
      </c>
      <c r="F120" s="27">
        <v>1.0809649828314201</v>
      </c>
      <c r="G120" s="27">
        <v>0.122489592464959</v>
      </c>
      <c r="H120" s="27">
        <v>0.12101658095802401</v>
      </c>
      <c r="I120" s="27">
        <v>4.9792576390249501E-3</v>
      </c>
      <c r="J120" s="27">
        <v>5.70198913388811E-2</v>
      </c>
      <c r="K120" s="27">
        <v>9.1681981439975004</v>
      </c>
      <c r="L120" s="27">
        <v>0.44918625707367199</v>
      </c>
      <c r="M120" s="27">
        <v>7.6097152394900794E-2</v>
      </c>
      <c r="N120" s="27">
        <v>1.01248995251783E-2</v>
      </c>
      <c r="O120" s="27">
        <v>0.99886573933616696</v>
      </c>
      <c r="P120" s="7">
        <v>634.69774404891098</v>
      </c>
      <c r="Q120" s="7">
        <v>61.857283784795598</v>
      </c>
      <c r="R120" s="7">
        <v>732.17404664051605</v>
      </c>
      <c r="S120" s="7">
        <v>28.445627302681299</v>
      </c>
      <c r="T120" s="7">
        <v>1206.30202300269</v>
      </c>
      <c r="U120" s="7">
        <v>181.26856448413699</v>
      </c>
      <c r="V120" s="7">
        <f t="shared" si="23"/>
        <v>-39.304251117973685</v>
      </c>
      <c r="X120" s="39">
        <v>6.4787899434698399</v>
      </c>
      <c r="Y120" s="39">
        <v>0.68728640334201996</v>
      </c>
      <c r="Z120" s="39">
        <v>0.95999148898123099</v>
      </c>
      <c r="AA120" s="39">
        <v>9.7812715664472596E-2</v>
      </c>
      <c r="AB120" s="39">
        <v>12825.761302205299</v>
      </c>
      <c r="AC120" s="39">
        <v>1010.07559841481</v>
      </c>
    </row>
    <row r="121" spans="1:29" x14ac:dyDescent="0.25">
      <c r="A121" t="s">
        <v>243</v>
      </c>
      <c r="B121" s="8">
        <v>10.7250296437707</v>
      </c>
      <c r="C121" s="8">
        <v>5.4666222320508</v>
      </c>
      <c r="D121" s="8">
        <v>2.0614668609023101</v>
      </c>
      <c r="E121" s="7">
        <f t="shared" si="22"/>
        <v>0.50970695780089681</v>
      </c>
      <c r="F121" s="27">
        <v>1.0768309441891599</v>
      </c>
      <c r="G121" s="27">
        <v>0.102718110805359</v>
      </c>
      <c r="H121" s="27">
        <v>0.119516370220977</v>
      </c>
      <c r="I121" s="27">
        <v>5.06319415479371E-3</v>
      </c>
      <c r="J121" s="27">
        <v>0.15484972394976901</v>
      </c>
      <c r="K121" s="27">
        <v>9.0214253556865494</v>
      </c>
      <c r="L121" s="27">
        <v>0.38580430260715998</v>
      </c>
      <c r="M121" s="27">
        <v>6.87153936343817E-2</v>
      </c>
      <c r="N121" s="27">
        <v>6.7788159908906903E-3</v>
      </c>
      <c r="O121" s="27">
        <v>0.25292730321085699</v>
      </c>
      <c r="P121" s="7">
        <v>673.89204339567505</v>
      </c>
      <c r="Q121" s="7">
        <v>53.341738043966103</v>
      </c>
      <c r="R121" s="7">
        <v>723.39162266961603</v>
      </c>
      <c r="S121" s="7">
        <v>28.933530263252301</v>
      </c>
      <c r="T121" s="7">
        <v>955.156832352739</v>
      </c>
      <c r="U121" s="7">
        <v>169.37161671712099</v>
      </c>
      <c r="V121" s="7">
        <f t="shared" si="23"/>
        <v>-24.264623550065568</v>
      </c>
      <c r="X121" s="39">
        <v>6.4951373683076801</v>
      </c>
      <c r="Y121" s="39">
        <v>0.421156349060129</v>
      </c>
      <c r="Z121" s="39">
        <v>0.96641890208375603</v>
      </c>
      <c r="AA121" s="39">
        <v>5.7281943902970402E-2</v>
      </c>
      <c r="AB121" s="39">
        <v>12822.3403321444</v>
      </c>
      <c r="AC121" s="39">
        <v>1044.9562379277099</v>
      </c>
    </row>
    <row r="122" spans="1:29" x14ac:dyDescent="0.25">
      <c r="A122" t="s">
        <v>244</v>
      </c>
      <c r="B122" s="8">
        <v>6.2348134139566396</v>
      </c>
      <c r="C122" s="8">
        <v>2.2070653415171102</v>
      </c>
      <c r="D122" s="8">
        <v>0.88957525449474195</v>
      </c>
      <c r="E122" s="7">
        <f t="shared" si="22"/>
        <v>0.35399060003569488</v>
      </c>
      <c r="F122" s="27">
        <v>0.98615966880101902</v>
      </c>
      <c r="G122" s="27">
        <v>0.25901877011086799</v>
      </c>
      <c r="H122" s="27">
        <v>0.11849961575371799</v>
      </c>
      <c r="I122" s="27">
        <v>1.07812216950857E-2</v>
      </c>
      <c r="J122" s="27">
        <v>0.12572610581487201</v>
      </c>
      <c r="K122" s="27">
        <v>9.3846855543474401</v>
      </c>
      <c r="L122" s="27">
        <v>0.80811874306105602</v>
      </c>
      <c r="M122" s="27">
        <v>6.3552054973053704E-2</v>
      </c>
      <c r="N122" s="27">
        <v>1.7827625623858302E-2</v>
      </c>
      <c r="O122" s="27">
        <v>0.37394728292562102</v>
      </c>
      <c r="P122" s="7">
        <v>540.85706506486497</v>
      </c>
      <c r="Q122" s="7">
        <v>127.471709200934</v>
      </c>
      <c r="R122" s="7">
        <v>740.05173747992001</v>
      </c>
      <c r="S122" s="7">
        <v>68.957116447817398</v>
      </c>
      <c r="T122" s="7">
        <v>1599.65480859387</v>
      </c>
      <c r="U122" s="7">
        <v>321.19925705648802</v>
      </c>
      <c r="V122" s="7">
        <f t="shared" si="23"/>
        <v>-53.736785367435559</v>
      </c>
      <c r="X122" s="39">
        <v>2.8454440718843799</v>
      </c>
      <c r="Y122" s="39">
        <v>0.26773793192892098</v>
      </c>
      <c r="Z122" s="39">
        <v>0.40365492698696298</v>
      </c>
      <c r="AA122" s="39">
        <v>3.6234776706008498E-2</v>
      </c>
      <c r="AB122" s="39">
        <v>13184.1477154853</v>
      </c>
      <c r="AC122" s="39">
        <v>1048.08742209621</v>
      </c>
    </row>
    <row r="123" spans="1:29" x14ac:dyDescent="0.25">
      <c r="A123" t="s">
        <v>245</v>
      </c>
      <c r="B123" s="8">
        <v>17.0275564054004</v>
      </c>
      <c r="C123" s="8">
        <v>9.3778128563465906</v>
      </c>
      <c r="D123" s="8">
        <v>10.534479675676399</v>
      </c>
      <c r="E123" s="7">
        <f t="shared" si="22"/>
        <v>0.55074331472320692</v>
      </c>
      <c r="F123" s="27">
        <v>0.99998565087101099</v>
      </c>
      <c r="G123" s="27">
        <v>0.10840073378885499</v>
      </c>
      <c r="H123" s="27">
        <v>0.119266195288044</v>
      </c>
      <c r="I123" s="27">
        <v>4.5230025630107499E-3</v>
      </c>
      <c r="J123" s="27">
        <v>0.17528384853724999</v>
      </c>
      <c r="K123" s="27">
        <v>8.7455671897004397</v>
      </c>
      <c r="L123" s="27">
        <v>0.30792148946897702</v>
      </c>
      <c r="M123" s="27">
        <v>6.3592064001918705E-2</v>
      </c>
      <c r="N123" s="27">
        <v>7.09637189930689E-3</v>
      </c>
      <c r="O123" s="27">
        <v>0.15548559171308299</v>
      </c>
      <c r="P123" s="7">
        <v>634.94740093418704</v>
      </c>
      <c r="Q123" s="7">
        <v>59.296323562868203</v>
      </c>
      <c r="R123" s="7">
        <v>723.72213086742499</v>
      </c>
      <c r="S123" s="7">
        <v>25.844256097019102</v>
      </c>
      <c r="T123" s="7">
        <v>714.10999972926004</v>
      </c>
      <c r="U123" s="7">
        <v>212.84622640220499</v>
      </c>
      <c r="V123" s="7">
        <f t="shared" si="23"/>
        <v>1.346029483106137</v>
      </c>
      <c r="X123" s="39">
        <v>11.9637331431754</v>
      </c>
      <c r="Y123" s="39">
        <v>1.03953474260936</v>
      </c>
      <c r="Z123" s="39">
        <v>1.7659932984155899</v>
      </c>
      <c r="AA123" s="39">
        <v>0.136190989576366</v>
      </c>
      <c r="AB123" s="39">
        <v>12301.481235245999</v>
      </c>
      <c r="AC123" s="39">
        <v>975.681727895525</v>
      </c>
    </row>
    <row r="124" spans="1:29" x14ac:dyDescent="0.25">
      <c r="A124" t="s">
        <v>246</v>
      </c>
      <c r="B124" s="8">
        <v>19.1034918250473</v>
      </c>
      <c r="C124" s="8">
        <v>11.692146897410099</v>
      </c>
      <c r="D124" s="8">
        <v>10.937959563288</v>
      </c>
      <c r="E124" s="7">
        <f t="shared" si="22"/>
        <v>0.61204239541590455</v>
      </c>
      <c r="F124" s="27">
        <v>1.07279415499354</v>
      </c>
      <c r="G124" s="27">
        <v>8.6114915379520901E-2</v>
      </c>
      <c r="H124" s="27">
        <v>0.118878649042355</v>
      </c>
      <c r="I124" s="27">
        <v>3.57683964890828E-3</v>
      </c>
      <c r="J124" s="27">
        <v>0.168973432073591</v>
      </c>
      <c r="K124" s="27">
        <v>8.7738448069989197</v>
      </c>
      <c r="L124" s="27">
        <v>0.27620823940789602</v>
      </c>
      <c r="M124" s="27">
        <v>6.6358228769126795E-2</v>
      </c>
      <c r="N124" s="27">
        <v>5.45281746541053E-3</v>
      </c>
      <c r="O124" s="27">
        <v>0.30573992835642799</v>
      </c>
      <c r="P124" s="7">
        <v>683.83633006028595</v>
      </c>
      <c r="Q124" s="7">
        <v>41.336428615611702</v>
      </c>
      <c r="R124" s="7">
        <v>721.89793820742705</v>
      </c>
      <c r="S124" s="7">
        <v>20.561957760803601</v>
      </c>
      <c r="T124" s="7">
        <v>460.70504846564597</v>
      </c>
      <c r="U124" s="7">
        <v>182.519919464216</v>
      </c>
      <c r="V124" s="7">
        <f t="shared" si="23"/>
        <v>56.694167040641361</v>
      </c>
      <c r="X124" s="39">
        <v>16.495740589449301</v>
      </c>
      <c r="Y124" s="39">
        <v>1.4281004398200701</v>
      </c>
      <c r="Z124" s="39">
        <v>2.44355869504983</v>
      </c>
      <c r="AA124" s="39">
        <v>0.194832536907384</v>
      </c>
      <c r="AB124" s="39">
        <v>11848.7404462833</v>
      </c>
      <c r="AC124" s="39">
        <v>939.77153516251894</v>
      </c>
    </row>
    <row r="125" spans="1:29" x14ac:dyDescent="0.25">
      <c r="A125" t="s">
        <v>247</v>
      </c>
      <c r="B125" s="8">
        <v>22.745074155316601</v>
      </c>
      <c r="C125" s="8">
        <v>13.935467863555401</v>
      </c>
      <c r="D125" s="8">
        <v>13.9330702278332</v>
      </c>
      <c r="E125" s="7">
        <f t="shared" si="22"/>
        <v>0.61268069597821129</v>
      </c>
      <c r="F125" s="27">
        <v>1.05477093456372</v>
      </c>
      <c r="G125" s="27">
        <v>8.9990021986312396E-2</v>
      </c>
      <c r="H125" s="27">
        <v>0.12030052414585</v>
      </c>
      <c r="I125" s="27">
        <v>3.7405102763118999E-3</v>
      </c>
      <c r="J125" s="27">
        <v>0.15431419812556699</v>
      </c>
      <c r="K125" s="27">
        <v>8.6236452918015498</v>
      </c>
      <c r="L125" s="27">
        <v>0.25702367239059798</v>
      </c>
      <c r="M125" s="27">
        <v>6.3778676765232398E-2</v>
      </c>
      <c r="N125" s="27">
        <v>5.2119647332626497E-3</v>
      </c>
      <c r="O125" s="27">
        <v>0.231468322479289</v>
      </c>
      <c r="P125" s="7">
        <v>687.36853112615597</v>
      </c>
      <c r="Q125" s="7">
        <v>44.983628426931503</v>
      </c>
      <c r="R125" s="7">
        <v>732.54280197464698</v>
      </c>
      <c r="S125" s="7">
        <v>21.810061992908199</v>
      </c>
      <c r="T125" s="7">
        <v>362.26493254809299</v>
      </c>
      <c r="U125" s="7">
        <v>209.46553442484901</v>
      </c>
      <c r="V125" s="7">
        <f t="shared" si="23"/>
        <v>102.2118996785308</v>
      </c>
      <c r="X125" s="39">
        <v>17.798716721166301</v>
      </c>
      <c r="Y125" s="39">
        <v>1.5019503693554399</v>
      </c>
      <c r="Z125" s="39">
        <v>2.6304608784325199</v>
      </c>
      <c r="AA125" s="39">
        <v>0.20173605621108401</v>
      </c>
      <c r="AB125" s="39">
        <v>11881.922910360599</v>
      </c>
      <c r="AC125" s="39">
        <v>931.962992469803</v>
      </c>
    </row>
    <row r="126" spans="1:29" x14ac:dyDescent="0.25">
      <c r="A126" t="s">
        <v>248</v>
      </c>
      <c r="B126" s="8">
        <v>18.853813474430002</v>
      </c>
      <c r="C126" s="8">
        <v>11.214812629892799</v>
      </c>
      <c r="D126" s="8">
        <v>11.1241318174224</v>
      </c>
      <c r="E126" s="7">
        <f t="shared" si="22"/>
        <v>0.59482993427842068</v>
      </c>
      <c r="F126" s="27">
        <v>1.1003497546913601</v>
      </c>
      <c r="G126" s="27">
        <v>0.105380635240891</v>
      </c>
      <c r="H126" s="27">
        <v>0.119830273611974</v>
      </c>
      <c r="I126" s="27">
        <v>4.6828346300868502E-3</v>
      </c>
      <c r="J126" s="27">
        <v>-2.45168466630525E-2</v>
      </c>
      <c r="K126" s="27">
        <v>8.9157283707747403</v>
      </c>
      <c r="L126" s="27">
        <v>0.36197794970547398</v>
      </c>
      <c r="M126" s="27">
        <v>6.9267511706526494E-2</v>
      </c>
      <c r="N126" s="27">
        <v>6.8048368885657504E-3</v>
      </c>
      <c r="O126" s="27">
        <v>0.33038937266722701</v>
      </c>
      <c r="P126" s="7">
        <v>701.15152102504896</v>
      </c>
      <c r="Q126" s="7">
        <v>53.800581771025101</v>
      </c>
      <c r="R126" s="7">
        <v>726.88083434055795</v>
      </c>
      <c r="S126" s="7">
        <v>26.857102222043</v>
      </c>
      <c r="T126" s="7">
        <v>589.21350021954902</v>
      </c>
      <c r="U126" s="7">
        <v>241.01506523226999</v>
      </c>
      <c r="V126" s="7">
        <f t="shared" si="23"/>
        <v>23.3645926425162</v>
      </c>
      <c r="X126" s="39">
        <v>14.7673442366236</v>
      </c>
      <c r="Y126" s="39">
        <v>1.30022092879608</v>
      </c>
      <c r="Z126" s="39">
        <v>2.16210974750715</v>
      </c>
      <c r="AA126" s="39">
        <v>0.16725649617787899</v>
      </c>
      <c r="AB126" s="39">
        <v>11971.6525587748</v>
      </c>
      <c r="AC126" s="39">
        <v>962.02829221854495</v>
      </c>
    </row>
    <row r="127" spans="1:29" x14ac:dyDescent="0.25">
      <c r="A127" t="s">
        <v>249</v>
      </c>
      <c r="B127" s="8">
        <v>23.308790116544699</v>
      </c>
      <c r="C127" s="8">
        <v>14.567458323399601</v>
      </c>
      <c r="D127" s="8">
        <v>2.9243266261911001</v>
      </c>
      <c r="E127" s="7">
        <f t="shared" si="22"/>
        <v>0.62497702585856418</v>
      </c>
      <c r="F127" s="27">
        <v>1.04443424030853</v>
      </c>
      <c r="G127" s="27">
        <v>7.3372697308787496E-2</v>
      </c>
      <c r="H127" s="27">
        <v>0.119752680550158</v>
      </c>
      <c r="I127" s="27">
        <v>3.5931066852705599E-3</v>
      </c>
      <c r="J127" s="27">
        <v>0.14881255059439499</v>
      </c>
      <c r="K127" s="27">
        <v>8.7492860061332998</v>
      </c>
      <c r="L127" s="27">
        <v>0.264934210598325</v>
      </c>
      <c r="M127" s="27">
        <v>6.7289194718779796E-2</v>
      </c>
      <c r="N127" s="27">
        <v>4.9612530862521197E-3</v>
      </c>
      <c r="O127" s="27">
        <v>0.20639857780918699</v>
      </c>
      <c r="P127" s="7">
        <v>700.82736195841403</v>
      </c>
      <c r="Q127" s="7">
        <v>39.246755372377102</v>
      </c>
      <c r="R127" s="7">
        <v>726.917645770224</v>
      </c>
      <c r="S127" s="7">
        <v>20.6206145725501</v>
      </c>
      <c r="T127" s="7">
        <v>430.28885983584502</v>
      </c>
      <c r="U127" s="7">
        <v>186.46268138900001</v>
      </c>
      <c r="V127" s="7">
        <f t="shared" si="23"/>
        <v>68.937128896979274</v>
      </c>
      <c r="X127" s="39">
        <v>19.299876899807199</v>
      </c>
      <c r="Y127" s="39">
        <v>1.7038691222420801</v>
      </c>
      <c r="Z127" s="39">
        <v>2.8239444410811498</v>
      </c>
      <c r="AA127" s="39">
        <v>0.22074106593342199</v>
      </c>
      <c r="AB127" s="39">
        <v>11921.2068349853</v>
      </c>
      <c r="AC127" s="39">
        <v>956.32543378270498</v>
      </c>
    </row>
    <row r="128" spans="1:29" x14ac:dyDescent="0.25">
      <c r="A128" t="s">
        <v>250</v>
      </c>
      <c r="B128" s="8">
        <v>18.558577167861699</v>
      </c>
      <c r="C128" s="8">
        <v>11.1943327376443</v>
      </c>
      <c r="D128" s="8">
        <v>2.9538931882564801</v>
      </c>
      <c r="E128" s="7">
        <f t="shared" si="22"/>
        <v>0.60318916888896934</v>
      </c>
      <c r="F128" s="27">
        <v>1.05644029398471</v>
      </c>
      <c r="G128" s="27">
        <v>9.9118470910535494E-2</v>
      </c>
      <c r="H128" s="27">
        <v>0.119867700708136</v>
      </c>
      <c r="I128" s="27">
        <v>4.6982503266927303E-3</v>
      </c>
      <c r="J128" s="27">
        <v>3.6343457233271501E-3</v>
      </c>
      <c r="K128" s="27">
        <v>8.8358424032107497</v>
      </c>
      <c r="L128" s="27">
        <v>0.35577043068401198</v>
      </c>
      <c r="M128" s="27">
        <v>6.6249520555598698E-2</v>
      </c>
      <c r="N128" s="27">
        <v>6.6949938942238597E-3</v>
      </c>
      <c r="O128" s="27">
        <v>0.36213829093913003</v>
      </c>
      <c r="P128" s="7">
        <v>676.328874570209</v>
      </c>
      <c r="Q128" s="7">
        <v>51.1723818539215</v>
      </c>
      <c r="R128" s="7">
        <v>727.24781838623005</v>
      </c>
      <c r="S128" s="7">
        <v>26.946359773144799</v>
      </c>
      <c r="T128" s="7">
        <v>536.21347636170697</v>
      </c>
      <c r="U128" s="7">
        <v>230.06950005260799</v>
      </c>
      <c r="V128" s="7">
        <f t="shared" si="23"/>
        <v>35.626546225716147</v>
      </c>
      <c r="X128" s="39">
        <v>14.6665328329562</v>
      </c>
      <c r="Y128" s="39">
        <v>1.33813450343893</v>
      </c>
      <c r="Z128" s="39">
        <v>2.1341229897889802</v>
      </c>
      <c r="AA128" s="39">
        <v>0.171989002162793</v>
      </c>
      <c r="AB128" s="39">
        <v>11974.451712751301</v>
      </c>
      <c r="AC128" s="39">
        <v>981.04677907672396</v>
      </c>
    </row>
    <row r="129" spans="1:29" x14ac:dyDescent="0.25">
      <c r="A129" t="s">
        <v>251</v>
      </c>
      <c r="B129" s="8">
        <v>16.543459296913198</v>
      </c>
      <c r="C129" s="8">
        <v>9.7489243464873692</v>
      </c>
      <c r="D129" s="8">
        <v>-5.5015119716428904</v>
      </c>
      <c r="E129" s="7">
        <f t="shared" si="22"/>
        <v>0.58929176610035827</v>
      </c>
      <c r="F129" s="27">
        <v>1.0020221949885599</v>
      </c>
      <c r="G129" s="27">
        <v>0.12682028498811801</v>
      </c>
      <c r="H129" s="27">
        <v>0.123276477257573</v>
      </c>
      <c r="I129" s="27">
        <v>6.2440953915212198E-3</v>
      </c>
      <c r="J129" s="27">
        <v>3.54893513809156E-2</v>
      </c>
      <c r="K129" s="27">
        <v>8.6636666057838294</v>
      </c>
      <c r="L129" s="27">
        <v>0.43041176232421202</v>
      </c>
      <c r="M129" s="27">
        <v>6.1916353248825003E-2</v>
      </c>
      <c r="N129" s="27">
        <v>8.2749594640436595E-3</v>
      </c>
      <c r="O129" s="27">
        <v>0.55264538344101199</v>
      </c>
      <c r="P129" s="7">
        <v>638.07322377121</v>
      </c>
      <c r="Q129" s="7">
        <v>69.046861393234707</v>
      </c>
      <c r="R129" s="7">
        <v>749.97696785872995</v>
      </c>
      <c r="S129" s="7">
        <v>36.536093654587397</v>
      </c>
      <c r="T129" s="7">
        <v>739.88791364106498</v>
      </c>
      <c r="U129" s="7">
        <v>258.46231057837502</v>
      </c>
      <c r="V129" s="7">
        <f t="shared" si="23"/>
        <v>1.3635922457518879</v>
      </c>
      <c r="X129" s="39">
        <v>13.013764780852499</v>
      </c>
      <c r="Y129" s="39">
        <v>1.1788979205930401</v>
      </c>
      <c r="Z129" s="39">
        <v>1.89123005126088</v>
      </c>
      <c r="AA129" s="39">
        <v>0.154610976167082</v>
      </c>
      <c r="AB129" s="39">
        <v>12485.6774230883</v>
      </c>
      <c r="AC129" s="39">
        <v>982.77327678241795</v>
      </c>
    </row>
    <row r="130" spans="1:29" x14ac:dyDescent="0.25">
      <c r="A130" t="s">
        <v>252</v>
      </c>
      <c r="B130" s="8">
        <v>34.4315867391052</v>
      </c>
      <c r="C130" s="8">
        <v>23.7567231448729</v>
      </c>
      <c r="D130" s="8">
        <v>-26.859896546539101</v>
      </c>
      <c r="E130" s="7">
        <f t="shared" si="22"/>
        <v>0.6899688743618525</v>
      </c>
      <c r="F130" s="27">
        <v>0.99033269203898699</v>
      </c>
      <c r="G130" s="27">
        <v>9.3204713114277402E-2</v>
      </c>
      <c r="H130" s="27">
        <v>0.116507329817266</v>
      </c>
      <c r="I130" s="27">
        <v>4.5411833607301201E-3</v>
      </c>
      <c r="J130" s="27">
        <v>0.14357823426902</v>
      </c>
      <c r="K130" s="27">
        <v>8.9220805019648708</v>
      </c>
      <c r="L130" s="27">
        <v>0.355438754806776</v>
      </c>
      <c r="M130" s="27">
        <v>6.3207737629171604E-2</v>
      </c>
      <c r="N130" s="27">
        <v>6.2432891245950703E-3</v>
      </c>
      <c r="O130" s="27">
        <v>0.30812585090214101</v>
      </c>
      <c r="P130" s="7">
        <v>671.90958253781503</v>
      </c>
      <c r="Q130" s="7">
        <v>50.548522037290297</v>
      </c>
      <c r="R130" s="7">
        <v>708.94220930453002</v>
      </c>
      <c r="S130" s="7">
        <v>26.1436502434224</v>
      </c>
      <c r="T130" s="7">
        <v>453.51308812344098</v>
      </c>
      <c r="U130" s="7">
        <v>252.743097146602</v>
      </c>
      <c r="V130" s="7">
        <f t="shared" si="23"/>
        <v>56.322326272436982</v>
      </c>
      <c r="X130" s="39">
        <v>25.7740038676503</v>
      </c>
      <c r="Y130" s="39">
        <v>2.2345772097891401</v>
      </c>
      <c r="Z130" s="39">
        <v>3.74930000966719</v>
      </c>
      <c r="AA130" s="39">
        <v>0.294704339265844</v>
      </c>
      <c r="AB130" s="39">
        <v>11871.7901216917</v>
      </c>
      <c r="AC130" s="39">
        <v>949.62190714380097</v>
      </c>
    </row>
    <row r="131" spans="1:29" x14ac:dyDescent="0.25">
      <c r="A131" t="s">
        <v>253</v>
      </c>
      <c r="B131" s="8">
        <v>17.078676751351502</v>
      </c>
      <c r="C131" s="8">
        <v>8.4582503677194705</v>
      </c>
      <c r="D131" s="8">
        <v>12.1326303784685</v>
      </c>
      <c r="E131" s="7">
        <f t="shared" si="22"/>
        <v>0.49525209071306631</v>
      </c>
      <c r="F131" s="27">
        <v>1.0862689851761</v>
      </c>
      <c r="G131" s="27">
        <v>0.13607774020055199</v>
      </c>
      <c r="H131" s="27">
        <v>0.12068883252873901</v>
      </c>
      <c r="I131" s="27">
        <v>6.0503819431008297E-3</v>
      </c>
      <c r="J131" s="27">
        <v>0.16193863428955699</v>
      </c>
      <c r="K131" s="27">
        <v>8.8982172948303901</v>
      </c>
      <c r="L131" s="27">
        <v>0.48001457497486</v>
      </c>
      <c r="M131" s="27">
        <v>6.52543919649934E-2</v>
      </c>
      <c r="N131" s="27">
        <v>8.2500540929265308E-3</v>
      </c>
      <c r="O131" s="27">
        <v>0.180007734321041</v>
      </c>
      <c r="P131" s="7">
        <v>690.89645861398799</v>
      </c>
      <c r="Q131" s="7">
        <v>68.128820025208896</v>
      </c>
      <c r="R131" s="7">
        <v>731.79541929949301</v>
      </c>
      <c r="S131" s="7">
        <v>34.651484792554399</v>
      </c>
      <c r="T131" s="7">
        <v>551.85601510662298</v>
      </c>
      <c r="U131" s="7">
        <v>263.03999554667598</v>
      </c>
      <c r="V131" s="7">
        <f t="shared" si="23"/>
        <v>32.606223229822781</v>
      </c>
      <c r="X131" s="39">
        <v>8.66123484236401</v>
      </c>
      <c r="Y131" s="39">
        <v>0.80303765001260996</v>
      </c>
      <c r="Z131" s="39">
        <v>1.27766375670696</v>
      </c>
      <c r="AA131" s="39">
        <v>0.104811210897144</v>
      </c>
      <c r="AB131" s="39">
        <v>12767.6404049829</v>
      </c>
      <c r="AC131" s="39">
        <v>1036.90229831138</v>
      </c>
    </row>
    <row r="132" spans="1:29" x14ac:dyDescent="0.25">
      <c r="A132" t="s">
        <v>254</v>
      </c>
      <c r="B132" s="8">
        <v>16.994434717051199</v>
      </c>
      <c r="C132" s="8">
        <v>9.2984356999892395</v>
      </c>
      <c r="D132" s="8">
        <v>11.5023387988444</v>
      </c>
      <c r="E132" s="7">
        <f t="shared" ref="E132:E151" si="24">C132/B132</f>
        <v>0.54714592481618385</v>
      </c>
      <c r="F132" s="27">
        <v>1.1373855075082999</v>
      </c>
      <c r="G132" s="27">
        <v>0.16144319008062499</v>
      </c>
      <c r="H132" s="27">
        <v>0.11741373695879</v>
      </c>
      <c r="I132" s="27">
        <v>6.9178912061580904E-3</v>
      </c>
      <c r="J132" s="27">
        <v>0.45359026016452503</v>
      </c>
      <c r="K132" s="27">
        <v>9.1084626401843494</v>
      </c>
      <c r="L132" s="27">
        <v>0.54453325121507201</v>
      </c>
      <c r="M132" s="27">
        <v>7.7922343794241997E-2</v>
      </c>
      <c r="N132" s="27">
        <v>1.2150218547673401E-2</v>
      </c>
      <c r="O132" s="27">
        <v>0.137018467865821</v>
      </c>
      <c r="P132" s="7">
        <v>708.95629871243796</v>
      </c>
      <c r="Q132" s="7">
        <v>81.535663889865802</v>
      </c>
      <c r="R132" s="7">
        <v>712.43553084926202</v>
      </c>
      <c r="S132" s="7">
        <v>39.4722222413804</v>
      </c>
      <c r="T132" s="7">
        <v>895.41326343040998</v>
      </c>
      <c r="U132" s="7">
        <v>297.11110900751902</v>
      </c>
      <c r="V132" s="7">
        <f t="shared" ref="V132:V151" si="25">(R132/T132-1)*100</f>
        <v>-20.435003596009238</v>
      </c>
      <c r="X132" s="39">
        <v>9.9203372691008997</v>
      </c>
      <c r="Y132" s="39">
        <v>0.81591563386004595</v>
      </c>
      <c r="Z132" s="39">
        <v>1.46774949974165</v>
      </c>
      <c r="AA132" s="39">
        <v>0.10939402639359599</v>
      </c>
      <c r="AB132" s="39">
        <v>12301.0129613175</v>
      </c>
      <c r="AC132" s="39">
        <v>1020.78172720612</v>
      </c>
    </row>
    <row r="133" spans="1:29" x14ac:dyDescent="0.25">
      <c r="A133" t="s">
        <v>255</v>
      </c>
      <c r="B133" s="8">
        <v>12.6556776031527</v>
      </c>
      <c r="C133" s="8">
        <v>6.4674104148312503</v>
      </c>
      <c r="D133" s="8">
        <v>-2.8156725398883902</v>
      </c>
      <c r="E133" s="7">
        <f t="shared" si="24"/>
        <v>0.51102837932756218</v>
      </c>
      <c r="F133" s="27">
        <v>1.15114956144694</v>
      </c>
      <c r="G133" s="27">
        <v>0.12809158494105399</v>
      </c>
      <c r="H133" s="27">
        <v>0.118406828322282</v>
      </c>
      <c r="I133" s="27">
        <v>5.7891664119097503E-3</v>
      </c>
      <c r="J133" s="27">
        <v>0.197571101181992</v>
      </c>
      <c r="K133" s="27">
        <v>9.2731199993787605</v>
      </c>
      <c r="L133" s="27">
        <v>0.471890171421252</v>
      </c>
      <c r="M133" s="27">
        <v>7.5742165025635494E-2</v>
      </c>
      <c r="N133" s="27">
        <v>8.5447434485243501E-3</v>
      </c>
      <c r="O133" s="27">
        <v>0.33780689427932697</v>
      </c>
      <c r="P133" s="7">
        <v>693.11196128183201</v>
      </c>
      <c r="Q133" s="7">
        <v>60.642535037258597</v>
      </c>
      <c r="R133" s="7">
        <v>717.28875379318697</v>
      </c>
      <c r="S133" s="7">
        <v>33.089246016663303</v>
      </c>
      <c r="T133" s="7">
        <v>1010.83195038315</v>
      </c>
      <c r="U133" s="7">
        <v>203.01997892142199</v>
      </c>
      <c r="V133" s="7">
        <f t="shared" si="25"/>
        <v>-29.039762393610246</v>
      </c>
      <c r="X133" s="39">
        <v>6.6215889991670798</v>
      </c>
      <c r="Y133" s="39">
        <v>0.50438167245114296</v>
      </c>
      <c r="Z133" s="39">
        <v>1.0113045091605899</v>
      </c>
      <c r="AA133" s="39">
        <v>7.8186439283983195E-2</v>
      </c>
      <c r="AB133" s="39">
        <v>10680.6829489383</v>
      </c>
      <c r="AC133" s="39">
        <v>627.59301058538404</v>
      </c>
    </row>
    <row r="134" spans="1:29" x14ac:dyDescent="0.25">
      <c r="A134" t="s">
        <v>256</v>
      </c>
      <c r="B134" s="8">
        <v>12.9483999018217</v>
      </c>
      <c r="C134" s="8">
        <v>6.62026069046731</v>
      </c>
      <c r="D134" s="8">
        <v>-2.3976065050441302</v>
      </c>
      <c r="E134" s="7">
        <f t="shared" si="24"/>
        <v>0.51128021536745327</v>
      </c>
      <c r="F134" s="27">
        <v>1.13499838979641</v>
      </c>
      <c r="G134" s="27">
        <v>0.17442702618388101</v>
      </c>
      <c r="H134" s="27">
        <v>0.11684510297383199</v>
      </c>
      <c r="I134" s="27">
        <v>8.3788365482172899E-3</v>
      </c>
      <c r="J134" s="27">
        <v>0.170274165117064</v>
      </c>
      <c r="K134" s="27">
        <v>9.2718270319054898</v>
      </c>
      <c r="L134" s="27">
        <v>0.74227982239155099</v>
      </c>
      <c r="M134" s="27">
        <v>7.24622513423583E-2</v>
      </c>
      <c r="N134" s="27">
        <v>1.1399328818256799E-2</v>
      </c>
      <c r="O134" s="27">
        <v>0.38682481307716599</v>
      </c>
      <c r="P134" s="7">
        <v>721.95447822106303</v>
      </c>
      <c r="Q134" s="7">
        <v>89.420880344591694</v>
      </c>
      <c r="R134" s="7">
        <v>709.25353779362104</v>
      </c>
      <c r="S134" s="7">
        <v>48.325206928156902</v>
      </c>
      <c r="T134" s="7">
        <v>946.51689420381604</v>
      </c>
      <c r="U134" s="7">
        <v>291.43550154889903</v>
      </c>
      <c r="V134" s="7">
        <f t="shared" si="25"/>
        <v>-25.066996464946822</v>
      </c>
      <c r="X134" s="39">
        <v>7.0213498170973603</v>
      </c>
      <c r="Y134" s="39">
        <v>0.53127084121450796</v>
      </c>
      <c r="Z134" s="39">
        <v>1.05309013277773</v>
      </c>
      <c r="AA134" s="39">
        <v>7.1183288110116899E-2</v>
      </c>
      <c r="AB134" s="39">
        <v>12412.6400369969</v>
      </c>
      <c r="AC134" s="39">
        <v>955.40584225315195</v>
      </c>
    </row>
    <row r="135" spans="1:29" x14ac:dyDescent="0.25">
      <c r="A135" t="s">
        <v>257</v>
      </c>
      <c r="B135" s="8">
        <v>12.734750044929401</v>
      </c>
      <c r="C135" s="8">
        <v>7.6888221452890502</v>
      </c>
      <c r="D135" s="8">
        <v>3.3874256115214298</v>
      </c>
      <c r="E135" s="7">
        <f t="shared" si="24"/>
        <v>0.60376702472857025</v>
      </c>
      <c r="F135" s="27">
        <v>1.0791212882260299</v>
      </c>
      <c r="G135" s="27">
        <v>0.140140080191999</v>
      </c>
      <c r="H135" s="27">
        <v>0.119047610945622</v>
      </c>
      <c r="I135" s="27">
        <v>5.8091912252801903E-3</v>
      </c>
      <c r="J135" s="27">
        <v>-4.9240228578000499E-2</v>
      </c>
      <c r="K135" s="27">
        <v>9.0551679270408894</v>
      </c>
      <c r="L135" s="27">
        <v>0.44791035767070198</v>
      </c>
      <c r="M135" s="27">
        <v>6.7956005817086801E-2</v>
      </c>
      <c r="N135" s="27">
        <v>8.8813757536924196E-3</v>
      </c>
      <c r="O135" s="27">
        <v>0.36196381042245401</v>
      </c>
      <c r="P135" s="7">
        <v>655.17273400603005</v>
      </c>
      <c r="Q135" s="7">
        <v>70.2902184104546</v>
      </c>
      <c r="R135" s="7">
        <v>721.54160875796094</v>
      </c>
      <c r="S135" s="7">
        <v>33.154752568434603</v>
      </c>
      <c r="T135" s="7">
        <v>1020.64112064752</v>
      </c>
      <c r="U135" s="7">
        <v>219.80998458978701</v>
      </c>
      <c r="V135" s="7">
        <f t="shared" si="25"/>
        <v>-29.30506187128762</v>
      </c>
      <c r="X135" s="39">
        <v>7.9398301931541901</v>
      </c>
      <c r="Y135" s="39">
        <v>0.77636630243632998</v>
      </c>
      <c r="Z135" s="39">
        <v>1.1971154592631901</v>
      </c>
      <c r="AA135" s="39">
        <v>0.10471349252067599</v>
      </c>
      <c r="AB135" s="39">
        <v>12513.9855248816</v>
      </c>
      <c r="AC135" s="39">
        <v>1005.32475262465</v>
      </c>
    </row>
    <row r="136" spans="1:29" x14ac:dyDescent="0.25">
      <c r="A136" t="s">
        <v>258</v>
      </c>
      <c r="B136" s="8">
        <v>8.6590595439891995</v>
      </c>
      <c r="C136" s="8">
        <v>4.0861051176502698</v>
      </c>
      <c r="D136" s="8">
        <v>1.5964605954292701</v>
      </c>
      <c r="E136" s="7">
        <f t="shared" si="24"/>
        <v>0.47188786459918658</v>
      </c>
      <c r="F136" s="27">
        <v>1.24414298100354</v>
      </c>
      <c r="G136" s="27">
        <v>0.13665853823301999</v>
      </c>
      <c r="H136" s="27">
        <v>0.12716253204167399</v>
      </c>
      <c r="I136" s="27">
        <v>5.6332646640223699E-3</v>
      </c>
      <c r="J136" s="27">
        <v>0.12874723109966599</v>
      </c>
      <c r="K136" s="27">
        <v>8.78280210214362</v>
      </c>
      <c r="L136" s="27">
        <v>0.41952579668518603</v>
      </c>
      <c r="M136" s="27">
        <v>7.69472179030187E-2</v>
      </c>
      <c r="N136" s="27">
        <v>8.6764067334952708E-3</v>
      </c>
      <c r="O136" s="27">
        <v>0.31974889769278803</v>
      </c>
      <c r="P136" s="7">
        <v>712.95719205154501</v>
      </c>
      <c r="Q136" s="7">
        <v>67.354683386969498</v>
      </c>
      <c r="R136" s="7">
        <v>766.29136188818802</v>
      </c>
      <c r="S136" s="7">
        <v>32.010841133622698</v>
      </c>
      <c r="T136" s="7">
        <v>1455.6952859447899</v>
      </c>
      <c r="U136" s="7">
        <v>161.80604799765999</v>
      </c>
      <c r="V136" s="7">
        <f t="shared" si="25"/>
        <v>-47.359081994220929</v>
      </c>
      <c r="X136" s="39">
        <v>6.3317942755194201</v>
      </c>
      <c r="Y136" s="39">
        <v>0.35850406338533503</v>
      </c>
      <c r="Z136" s="39">
        <v>0.96597695992760502</v>
      </c>
      <c r="AA136" s="39">
        <v>5.36639259446356E-2</v>
      </c>
      <c r="AB136" s="39">
        <v>17043.950570663299</v>
      </c>
      <c r="AC136" s="39">
        <v>1021.87717460648</v>
      </c>
    </row>
    <row r="137" spans="1:29" x14ac:dyDescent="0.25">
      <c r="A137" t="s">
        <v>259</v>
      </c>
      <c r="B137" s="8">
        <v>11.6373284350357</v>
      </c>
      <c r="C137" s="8">
        <v>5.5598216811482404</v>
      </c>
      <c r="D137" s="8">
        <v>0.97520645322178001</v>
      </c>
      <c r="E137" s="7">
        <f t="shared" si="24"/>
        <v>0.47775756370419775</v>
      </c>
      <c r="F137" s="27">
        <v>0.96942041171854898</v>
      </c>
      <c r="G137" s="27">
        <v>0.121459530721115</v>
      </c>
      <c r="H137" s="27">
        <v>0.124100103668561</v>
      </c>
      <c r="I137" s="27">
        <v>5.4732822991907402E-3</v>
      </c>
      <c r="J137" s="27">
        <v>0.158954183875955</v>
      </c>
      <c r="K137" s="27">
        <v>8.7430056555676998</v>
      </c>
      <c r="L137" s="27">
        <v>0.40934074014294403</v>
      </c>
      <c r="M137" s="27">
        <v>5.7675254318843197E-2</v>
      </c>
      <c r="N137" s="27">
        <v>7.2315518568400097E-3</v>
      </c>
      <c r="O137" s="27">
        <v>0.15879700406083899</v>
      </c>
      <c r="P137" s="7">
        <v>599.54075073943704</v>
      </c>
      <c r="Q137" s="7">
        <v>65.574679022524094</v>
      </c>
      <c r="R137" s="7">
        <v>750.24777342977995</v>
      </c>
      <c r="S137" s="7">
        <v>31.239782332830501</v>
      </c>
      <c r="T137" s="7">
        <v>878.27726358483096</v>
      </c>
      <c r="U137" s="7">
        <v>201.28556287156701</v>
      </c>
      <c r="V137" s="7">
        <f t="shared" si="25"/>
        <v>-14.577343108311592</v>
      </c>
      <c r="X137" s="39">
        <v>5.9822553119976396</v>
      </c>
      <c r="Y137" s="39">
        <v>0.565402466486153</v>
      </c>
      <c r="Z137" s="39">
        <v>0.87188630377595999</v>
      </c>
      <c r="AA137" s="39">
        <v>8.0668797200111303E-2</v>
      </c>
      <c r="AB137" s="39">
        <v>13011.427631901501</v>
      </c>
      <c r="AC137" s="39">
        <v>1021.74638204129</v>
      </c>
    </row>
    <row r="138" spans="1:29" x14ac:dyDescent="0.25">
      <c r="A138" t="s">
        <v>260</v>
      </c>
      <c r="B138" s="8">
        <v>15.5984561619074</v>
      </c>
      <c r="C138" s="8">
        <v>9.6735593387445693</v>
      </c>
      <c r="D138" s="8">
        <v>2.2978965876601101</v>
      </c>
      <c r="E138" s="7">
        <f t="shared" si="24"/>
        <v>0.62016133124559636</v>
      </c>
      <c r="F138" s="27">
        <v>1.29348193610559</v>
      </c>
      <c r="G138" s="27">
        <v>0.17466542082801001</v>
      </c>
      <c r="H138" s="27">
        <v>0.118727575952832</v>
      </c>
      <c r="I138" s="27">
        <v>4.4016630250495797E-3</v>
      </c>
      <c r="J138" s="27">
        <v>0.62579401418047997</v>
      </c>
      <c r="K138" s="27">
        <v>9.0087009340533406</v>
      </c>
      <c r="L138" s="27">
        <v>0.34615532920346798</v>
      </c>
      <c r="M138" s="27">
        <v>7.6024025121649796E-2</v>
      </c>
      <c r="N138" s="27">
        <v>7.8464048335208803E-3</v>
      </c>
      <c r="O138" s="27">
        <v>-0.12930767316386901</v>
      </c>
      <c r="P138" s="7">
        <v>711.89192917774903</v>
      </c>
      <c r="Q138" s="7">
        <v>59.483806553456901</v>
      </c>
      <c r="R138" s="7">
        <v>719.91541313159098</v>
      </c>
      <c r="S138" s="7">
        <v>25.1675054690614</v>
      </c>
      <c r="T138" s="7">
        <v>983.63329144700594</v>
      </c>
      <c r="U138" s="7">
        <v>193.195689436766</v>
      </c>
      <c r="V138" s="7">
        <f t="shared" si="25"/>
        <v>-26.810588926637912</v>
      </c>
      <c r="X138" s="39">
        <v>12.644883746085201</v>
      </c>
      <c r="Y138" s="39">
        <v>1.13162728559612</v>
      </c>
      <c r="Z138" s="39">
        <v>1.8872525447219499</v>
      </c>
      <c r="AA138" s="39">
        <v>0.15221079162436399</v>
      </c>
      <c r="AB138" s="39">
        <v>12147.615261770999</v>
      </c>
      <c r="AC138" s="39">
        <v>947.82679524084404</v>
      </c>
    </row>
    <row r="139" spans="1:29" x14ac:dyDescent="0.25">
      <c r="A139" t="s">
        <v>261</v>
      </c>
      <c r="B139" s="8">
        <v>23.954619460899401</v>
      </c>
      <c r="C139" s="8">
        <v>14.489875556946901</v>
      </c>
      <c r="D139" s="8">
        <v>6.4232194698946898</v>
      </c>
      <c r="E139" s="7">
        <f t="shared" si="24"/>
        <v>0.60488857193487899</v>
      </c>
      <c r="F139" s="27">
        <v>1.00649078847542</v>
      </c>
      <c r="G139" s="27">
        <v>9.9244024323753705E-2</v>
      </c>
      <c r="H139" s="27">
        <v>0.119937658460931</v>
      </c>
      <c r="I139" s="27">
        <v>4.5522720652253403E-3</v>
      </c>
      <c r="J139" s="27">
        <v>0.17484565491954501</v>
      </c>
      <c r="K139" s="27">
        <v>8.6208379434916598</v>
      </c>
      <c r="L139" s="27">
        <v>0.32886784566476401</v>
      </c>
      <c r="M139" s="27">
        <v>6.4742656622975403E-2</v>
      </c>
      <c r="N139" s="27">
        <v>6.4079852520036399E-3</v>
      </c>
      <c r="O139" s="27">
        <v>0.20432707528571101</v>
      </c>
      <c r="P139" s="7">
        <v>675.64392442034898</v>
      </c>
      <c r="Q139" s="7">
        <v>54.243598467645199</v>
      </c>
      <c r="R139" s="7">
        <v>728.22662522615497</v>
      </c>
      <c r="S139" s="7">
        <v>26.151012477235302</v>
      </c>
      <c r="T139" s="7">
        <v>402.451660831514</v>
      </c>
      <c r="U139" s="7">
        <v>258.04958845381998</v>
      </c>
      <c r="V139" s="7">
        <f t="shared" si="25"/>
        <v>80.947600942073478</v>
      </c>
      <c r="X139" s="39">
        <v>16.850069110798799</v>
      </c>
      <c r="Y139" s="39">
        <v>1.4413635521440999</v>
      </c>
      <c r="Z139" s="39">
        <v>2.4658771259883401</v>
      </c>
      <c r="AA139" s="39">
        <v>0.19280935886007999</v>
      </c>
      <c r="AB139" s="39">
        <v>11985.043024266</v>
      </c>
      <c r="AC139" s="39">
        <v>937.93900615200198</v>
      </c>
    </row>
    <row r="140" spans="1:29" x14ac:dyDescent="0.25">
      <c r="A140" t="s">
        <v>262</v>
      </c>
      <c r="B140" s="8">
        <v>31.018831125563899</v>
      </c>
      <c r="C140" s="8">
        <v>18.862285822825299</v>
      </c>
      <c r="D140" s="8">
        <v>7.0983485319279804</v>
      </c>
      <c r="E140" s="7">
        <f t="shared" si="24"/>
        <v>0.60809144440262652</v>
      </c>
      <c r="F140" s="27">
        <v>1.0883097905124199</v>
      </c>
      <c r="G140" s="27">
        <v>0.12509156247999001</v>
      </c>
      <c r="H140" s="27">
        <v>0.12429770525188601</v>
      </c>
      <c r="I140" s="27">
        <v>6.4785826835264803E-3</v>
      </c>
      <c r="J140" s="27">
        <v>0.427808645224794</v>
      </c>
      <c r="K140" s="27">
        <v>8.3977175098727699</v>
      </c>
      <c r="L140" s="27">
        <v>0.52101532621235402</v>
      </c>
      <c r="M140" s="27">
        <v>7.1811958038446103E-2</v>
      </c>
      <c r="N140" s="27">
        <v>1.09037877543878E-2</v>
      </c>
      <c r="O140" s="27">
        <v>0.99958388298384804</v>
      </c>
      <c r="P140" s="7">
        <v>730.00194020256401</v>
      </c>
      <c r="Q140" s="7">
        <v>71.630355478483494</v>
      </c>
      <c r="R140" s="7">
        <v>753.43655547290496</v>
      </c>
      <c r="S140" s="7">
        <v>37.111983888308899</v>
      </c>
      <c r="T140" s="7">
        <v>725.11807414115901</v>
      </c>
      <c r="U140" s="7">
        <v>274.03667753125302</v>
      </c>
      <c r="V140" s="7">
        <f t="shared" si="25"/>
        <v>3.9053613944579624</v>
      </c>
      <c r="X140" s="39">
        <v>17.860978759309599</v>
      </c>
      <c r="Y140" s="39">
        <v>1.4669313221410301</v>
      </c>
      <c r="Z140" s="39">
        <v>2.6360341670776402</v>
      </c>
      <c r="AA140" s="39">
        <v>0.19836786402389101</v>
      </c>
      <c r="AB140" s="39">
        <v>11937.558339748401</v>
      </c>
      <c r="AC140" s="39">
        <v>917.93211808809394</v>
      </c>
    </row>
    <row r="141" spans="1:29" x14ac:dyDescent="0.25">
      <c r="A141" t="s">
        <v>263</v>
      </c>
      <c r="B141" s="8">
        <v>16.300942125246099</v>
      </c>
      <c r="C141" s="8">
        <v>9.4337604493232803</v>
      </c>
      <c r="D141" s="8">
        <v>2.9519680426034101</v>
      </c>
      <c r="E141" s="7">
        <f t="shared" si="24"/>
        <v>0.57872486000135759</v>
      </c>
      <c r="F141" s="27">
        <v>1.04506471169588</v>
      </c>
      <c r="G141" s="27">
        <v>0.112948592663962</v>
      </c>
      <c r="H141" s="27">
        <v>0.120689186895676</v>
      </c>
      <c r="I141" s="27">
        <v>4.9775119036440298E-3</v>
      </c>
      <c r="J141" s="27">
        <v>4.3306526571476697E-2</v>
      </c>
      <c r="K141" s="27">
        <v>8.9047138894202398</v>
      </c>
      <c r="L141" s="27">
        <v>0.37057004550063299</v>
      </c>
      <c r="M141" s="27">
        <v>6.5895475771922202E-2</v>
      </c>
      <c r="N141" s="27">
        <v>7.3264840131582196E-3</v>
      </c>
      <c r="O141" s="27">
        <v>0.33283425163355901</v>
      </c>
      <c r="P141" s="7">
        <v>665.127992572165</v>
      </c>
      <c r="Q141" s="7">
        <v>57.503399019679499</v>
      </c>
      <c r="R141" s="7">
        <v>731.35515653514301</v>
      </c>
      <c r="S141" s="7">
        <v>28.387893317632201</v>
      </c>
      <c r="T141" s="7">
        <v>675.27539171870797</v>
      </c>
      <c r="U141" s="7">
        <v>218.30183542345</v>
      </c>
      <c r="V141" s="7">
        <f t="shared" si="25"/>
        <v>8.3047250801929984</v>
      </c>
      <c r="X141" s="39">
        <v>13.0637225037616</v>
      </c>
      <c r="Y141" s="39">
        <v>1.08210675848857</v>
      </c>
      <c r="Z141" s="39">
        <v>1.9471004527220499</v>
      </c>
      <c r="AA141" s="39">
        <v>0.14716649313723101</v>
      </c>
      <c r="AB141" s="39">
        <v>11830.013806713499</v>
      </c>
      <c r="AC141" s="39">
        <v>935.01514793289903</v>
      </c>
    </row>
    <row r="142" spans="1:29" x14ac:dyDescent="0.25">
      <c r="A142" t="s">
        <v>264</v>
      </c>
      <c r="B142" s="8">
        <v>35.232337593607198</v>
      </c>
      <c r="C142" s="8">
        <v>21.714489672338001</v>
      </c>
      <c r="D142" s="8">
        <v>7.5542782992775299</v>
      </c>
      <c r="E142" s="7">
        <f t="shared" si="24"/>
        <v>0.61632270679303525</v>
      </c>
      <c r="F142" s="27">
        <v>1.06505832975282</v>
      </c>
      <c r="G142" s="27">
        <v>0.11513914279000299</v>
      </c>
      <c r="H142" s="27">
        <v>0.119328334249616</v>
      </c>
      <c r="I142" s="27">
        <v>5.0935482812244203E-3</v>
      </c>
      <c r="J142" s="27">
        <v>9.9295444017996698E-2</v>
      </c>
      <c r="K142" s="27">
        <v>8.6571350663496407</v>
      </c>
      <c r="L142" s="27">
        <v>0.37995144823273203</v>
      </c>
      <c r="M142" s="27">
        <v>6.6518032841689695E-2</v>
      </c>
      <c r="N142" s="27">
        <v>7.6064666942223204E-3</v>
      </c>
      <c r="O142" s="27">
        <v>0.369743857632366</v>
      </c>
      <c r="P142" s="7">
        <v>709.75674035047996</v>
      </c>
      <c r="Q142" s="7">
        <v>57.320793861245399</v>
      </c>
      <c r="R142" s="7">
        <v>725.20893577195602</v>
      </c>
      <c r="S142" s="7">
        <v>29.373841955786801</v>
      </c>
      <c r="T142" s="7">
        <v>539.42526236823403</v>
      </c>
      <c r="U142" s="7">
        <v>256.60617060969201</v>
      </c>
      <c r="V142" s="7">
        <f t="shared" si="25"/>
        <v>34.441040560109769</v>
      </c>
      <c r="X142" s="39">
        <v>17.983562958383299</v>
      </c>
      <c r="Y142" s="39">
        <v>1.23701492616124</v>
      </c>
      <c r="Z142" s="39">
        <v>2.6876791379570002</v>
      </c>
      <c r="AA142" s="39">
        <v>0.17143289233168699</v>
      </c>
      <c r="AB142" s="39">
        <v>10842.6924269133</v>
      </c>
      <c r="AC142" s="39">
        <v>744.31076454817901</v>
      </c>
    </row>
    <row r="143" spans="1:29" x14ac:dyDescent="0.25">
      <c r="A143" t="s">
        <v>265</v>
      </c>
      <c r="B143" s="8">
        <v>15.5853396362252</v>
      </c>
      <c r="C143" s="8">
        <v>9.2528532814617499</v>
      </c>
      <c r="D143" s="8">
        <v>-20.2292569472359</v>
      </c>
      <c r="E143" s="7">
        <f t="shared" si="24"/>
        <v>0.59368955039999427</v>
      </c>
      <c r="F143" s="27">
        <v>1.1396189395341501</v>
      </c>
      <c r="G143" s="27">
        <v>0.116769403858878</v>
      </c>
      <c r="H143" s="27">
        <v>0.119468830888038</v>
      </c>
      <c r="I143" s="27">
        <v>4.5976540988343396E-3</v>
      </c>
      <c r="J143" s="27">
        <v>0.141901370379416</v>
      </c>
      <c r="K143" s="27">
        <v>9.0515517789041091</v>
      </c>
      <c r="L143" s="27">
        <v>0.36550152698985999</v>
      </c>
      <c r="M143" s="27">
        <v>7.2821054067465502E-2</v>
      </c>
      <c r="N143" s="27">
        <v>7.4663172524656899E-3</v>
      </c>
      <c r="O143" s="27">
        <v>0.23631085260957899</v>
      </c>
      <c r="P143" s="7">
        <v>694.89360729839098</v>
      </c>
      <c r="Q143" s="7">
        <v>56.115724660227102</v>
      </c>
      <c r="R143" s="7">
        <v>724.50022186397405</v>
      </c>
      <c r="S143" s="7">
        <v>26.3103469807434</v>
      </c>
      <c r="T143" s="7">
        <v>763.18525803628904</v>
      </c>
      <c r="U143" s="7">
        <v>205.994485821967</v>
      </c>
      <c r="V143" s="7">
        <f t="shared" si="25"/>
        <v>-5.0688919584025216</v>
      </c>
      <c r="X143" s="39">
        <v>15.137103952774201</v>
      </c>
      <c r="Y143" s="39">
        <v>1.2858588875939101</v>
      </c>
      <c r="Z143" s="39">
        <v>2.2105820585384901</v>
      </c>
      <c r="AA143" s="39">
        <v>0.161604003050728</v>
      </c>
      <c r="AB143" s="39">
        <v>13512.4671189003</v>
      </c>
      <c r="AC143" s="39">
        <v>989.58917755018695</v>
      </c>
    </row>
    <row r="144" spans="1:29" x14ac:dyDescent="0.25">
      <c r="A144" t="s">
        <v>266</v>
      </c>
      <c r="B144" s="8">
        <v>13.570741059382501</v>
      </c>
      <c r="C144" s="8">
        <v>7.9412390494735696</v>
      </c>
      <c r="D144" s="8">
        <v>23.471938538786699</v>
      </c>
      <c r="E144" s="7">
        <f t="shared" si="24"/>
        <v>0.58517357414193516</v>
      </c>
      <c r="F144" s="27">
        <v>1.0907601599569701</v>
      </c>
      <c r="G144" s="27">
        <v>9.6518892671101406E-2</v>
      </c>
      <c r="H144" s="27">
        <v>0.119031640336682</v>
      </c>
      <c r="I144" s="27">
        <v>5.0406102729268097E-3</v>
      </c>
      <c r="J144" s="27">
        <v>8.29223405184457E-2</v>
      </c>
      <c r="K144" s="27">
        <v>9.2337408994081205</v>
      </c>
      <c r="L144" s="27">
        <v>0.40541184690763299</v>
      </c>
      <c r="M144" s="27">
        <v>7.4849314863608296E-2</v>
      </c>
      <c r="N144" s="27">
        <v>7.7174833993325902E-3</v>
      </c>
      <c r="O144" s="27">
        <v>0.531716506741854</v>
      </c>
      <c r="P144" s="7">
        <v>681.56041899784202</v>
      </c>
      <c r="Q144" s="7">
        <v>51.442678688012599</v>
      </c>
      <c r="R144" s="7">
        <v>723.39669291585301</v>
      </c>
      <c r="S144" s="7">
        <v>29.251957446122098</v>
      </c>
      <c r="T144" s="7">
        <v>987.25652261933203</v>
      </c>
      <c r="U144" s="7">
        <v>179.74938278558699</v>
      </c>
      <c r="V144" s="7">
        <f t="shared" si="25"/>
        <v>-26.726572441721764</v>
      </c>
      <c r="X144" s="39">
        <v>12.5835304999963</v>
      </c>
      <c r="Y144" s="39">
        <v>1.0761757841909201</v>
      </c>
      <c r="Z144" s="39">
        <v>1.83368739285155</v>
      </c>
      <c r="AA144" s="39">
        <v>0.13815310894810201</v>
      </c>
      <c r="AB144" s="39">
        <v>12009.361483237601</v>
      </c>
      <c r="AC144" s="39">
        <v>930.26647289213702</v>
      </c>
    </row>
    <row r="145" spans="1:29" x14ac:dyDescent="0.25">
      <c r="A145" t="s">
        <v>267</v>
      </c>
      <c r="B145" s="8">
        <v>44.666547020209599</v>
      </c>
      <c r="C145" s="8">
        <v>31.715300281126499</v>
      </c>
      <c r="D145" s="8">
        <v>7.6403828416841897</v>
      </c>
      <c r="E145" s="7">
        <f t="shared" si="24"/>
        <v>0.71004593811061234</v>
      </c>
      <c r="F145" s="27">
        <v>1.1583430207874299</v>
      </c>
      <c r="G145" s="27">
        <v>7.3631582716031305E-2</v>
      </c>
      <c r="H145" s="27">
        <v>0.119311700513049</v>
      </c>
      <c r="I145" s="27">
        <v>3.1808249955068198E-3</v>
      </c>
      <c r="J145" s="27">
        <v>0.28263839164148402</v>
      </c>
      <c r="K145" s="27">
        <v>8.6000464082851504</v>
      </c>
      <c r="L145" s="27">
        <v>0.233439733462798</v>
      </c>
      <c r="M145" s="27">
        <v>7.0028522161436596E-2</v>
      </c>
      <c r="N145" s="27">
        <v>4.1998752951055698E-3</v>
      </c>
      <c r="O145" s="27">
        <v>0.11286939907917699</v>
      </c>
      <c r="P145" s="7">
        <v>765.35160125193102</v>
      </c>
      <c r="Q145" s="7">
        <v>34.639074590977103</v>
      </c>
      <c r="R145" s="7">
        <v>725.51692478587995</v>
      </c>
      <c r="S145" s="7">
        <v>18.283095265137799</v>
      </c>
      <c r="T145" s="7">
        <v>784.40539128984005</v>
      </c>
      <c r="U145" s="7">
        <v>134.45330500595199</v>
      </c>
      <c r="V145" s="7">
        <f t="shared" si="25"/>
        <v>-7.5074020599382401</v>
      </c>
      <c r="X145" s="39">
        <v>27.9475668841194</v>
      </c>
      <c r="Y145" s="39">
        <v>1.9777273277969001</v>
      </c>
      <c r="Z145" s="39">
        <v>4.0808659931809403</v>
      </c>
      <c r="AA145" s="39">
        <v>0.26472527795148498</v>
      </c>
      <c r="AB145" s="39">
        <v>11264.974555022</v>
      </c>
      <c r="AC145" s="39">
        <v>761.45302836885298</v>
      </c>
    </row>
    <row r="146" spans="1:29" x14ac:dyDescent="0.25">
      <c r="A146" t="s">
        <v>268</v>
      </c>
      <c r="B146" s="8">
        <v>16.801767321566999</v>
      </c>
      <c r="C146" s="8">
        <v>9.3124880313491403</v>
      </c>
      <c r="D146" s="8">
        <v>2.4065030632353199</v>
      </c>
      <c r="E146" s="7">
        <f t="shared" si="24"/>
        <v>0.55425645725943917</v>
      </c>
      <c r="F146" s="27">
        <v>0.94276626992624601</v>
      </c>
      <c r="G146" s="27">
        <v>9.1310983653689407E-2</v>
      </c>
      <c r="H146" s="27">
        <v>0.12135653130584299</v>
      </c>
      <c r="I146" s="27">
        <v>4.6400264251170104E-3</v>
      </c>
      <c r="J146" s="27">
        <v>0.211995131834639</v>
      </c>
      <c r="K146" s="27">
        <v>8.6515643489057297</v>
      </c>
      <c r="L146" s="27">
        <v>0.32884778061506897</v>
      </c>
      <c r="M146" s="27">
        <v>6.0141674345448502E-2</v>
      </c>
      <c r="N146" s="27">
        <v>6.2792670836187402E-3</v>
      </c>
      <c r="O146" s="27">
        <v>0.294676236276954</v>
      </c>
      <c r="P146" s="7">
        <v>627.678471709973</v>
      </c>
      <c r="Q146" s="7">
        <v>52.578024743709399</v>
      </c>
      <c r="R146" s="7">
        <v>735.594534881561</v>
      </c>
      <c r="S146" s="7">
        <v>26.474497852277</v>
      </c>
      <c r="T146" s="7">
        <v>474.81514553592001</v>
      </c>
      <c r="U146" s="7">
        <v>208.622246826648</v>
      </c>
      <c r="V146" s="7">
        <f t="shared" si="25"/>
        <v>54.922298034807085</v>
      </c>
      <c r="X146" s="39">
        <v>10.661094226720399</v>
      </c>
      <c r="Y146" s="39">
        <v>1.0297715022407199</v>
      </c>
      <c r="Z146" s="39">
        <v>1.5914359126319499</v>
      </c>
      <c r="AA146" s="39">
        <v>0.13911816285520101</v>
      </c>
      <c r="AB146" s="39">
        <v>12417.1240432871</v>
      </c>
      <c r="AC146" s="39">
        <v>1010.10083903877</v>
      </c>
    </row>
    <row r="147" spans="1:29" x14ac:dyDescent="0.25">
      <c r="A147" t="s">
        <v>269</v>
      </c>
      <c r="B147" s="8">
        <v>14.986187768725101</v>
      </c>
      <c r="C147" s="8">
        <v>7.7078752200167298</v>
      </c>
      <c r="D147" s="8">
        <v>2.2329762236063901</v>
      </c>
      <c r="E147" s="7">
        <f t="shared" si="24"/>
        <v>0.51433195279338551</v>
      </c>
      <c r="F147" s="27">
        <v>1.0155877366633199</v>
      </c>
      <c r="G147" s="27">
        <v>0.126556829402832</v>
      </c>
      <c r="H147" s="27">
        <v>0.120838724989021</v>
      </c>
      <c r="I147" s="27">
        <v>5.48770955933743E-3</v>
      </c>
      <c r="J147" s="27">
        <v>0.21000628160115001</v>
      </c>
      <c r="K147" s="27">
        <v>8.9417754869056907</v>
      </c>
      <c r="L147" s="27">
        <v>0.404371185044062</v>
      </c>
      <c r="M147" s="27">
        <v>6.2448914019472099E-2</v>
      </c>
      <c r="N147" s="27">
        <v>7.70490894868682E-3</v>
      </c>
      <c r="O147" s="27">
        <v>0.159096509729279</v>
      </c>
      <c r="P147" s="7">
        <v>644.59824490638096</v>
      </c>
      <c r="Q147" s="7">
        <v>64.589457583868807</v>
      </c>
      <c r="R147" s="7">
        <v>732.19786590361502</v>
      </c>
      <c r="S147" s="7">
        <v>31.312361810590801</v>
      </c>
      <c r="T147" s="7">
        <v>645.55235224515502</v>
      </c>
      <c r="U147" s="7">
        <v>217.873006141639</v>
      </c>
      <c r="V147" s="7">
        <f t="shared" si="25"/>
        <v>13.421918974830959</v>
      </c>
      <c r="X147" s="39">
        <v>9.2223589967752098</v>
      </c>
      <c r="Y147" s="39">
        <v>0.88402638165577696</v>
      </c>
      <c r="Z147" s="39">
        <v>1.37869450552024</v>
      </c>
      <c r="AA147" s="39">
        <v>0.120181173227281</v>
      </c>
      <c r="AB147" s="39">
        <v>12502.2920044402</v>
      </c>
      <c r="AC147" s="39">
        <v>936.09138301507096</v>
      </c>
    </row>
    <row r="148" spans="1:29" x14ac:dyDescent="0.25">
      <c r="A148" t="s">
        <v>270</v>
      </c>
      <c r="B148" s="8">
        <v>12.5958343489432</v>
      </c>
      <c r="C148" s="8">
        <v>6.5509240560414304</v>
      </c>
      <c r="D148" s="8">
        <v>1.76084720980377</v>
      </c>
      <c r="E148" s="7">
        <f t="shared" si="24"/>
        <v>0.52008655199495046</v>
      </c>
      <c r="F148" s="27">
        <v>1.11107488764842</v>
      </c>
      <c r="G148" s="27">
        <v>0.152727547631448</v>
      </c>
      <c r="H148" s="27">
        <v>0.121870518255321</v>
      </c>
      <c r="I148" s="27">
        <v>6.0918959594406701E-3</v>
      </c>
      <c r="J148" s="27">
        <v>0.13074916573063999</v>
      </c>
      <c r="K148" s="27">
        <v>8.71832861887391</v>
      </c>
      <c r="L148" s="27">
        <v>0.43445003497715301</v>
      </c>
      <c r="M148" s="27">
        <v>6.8294764483720294E-2</v>
      </c>
      <c r="N148" s="27">
        <v>9.7343442461342803E-3</v>
      </c>
      <c r="O148" s="27">
        <v>0.25506090217836802</v>
      </c>
      <c r="P148" s="7">
        <v>676.64631467525101</v>
      </c>
      <c r="Q148" s="7">
        <v>74.538614528856797</v>
      </c>
      <c r="R148" s="7">
        <v>742.96443707401295</v>
      </c>
      <c r="S148" s="7">
        <v>35.999428413239499</v>
      </c>
      <c r="T148" s="7">
        <v>831.73017580554495</v>
      </c>
      <c r="U148" s="7">
        <v>244.90790826245299</v>
      </c>
      <c r="V148" s="7">
        <f t="shared" si="25"/>
        <v>-10.672420132594185</v>
      </c>
      <c r="X148" s="39">
        <v>6.9636507105345302</v>
      </c>
      <c r="Y148" s="39">
        <v>0.62940608009617005</v>
      </c>
      <c r="Z148" s="39">
        <v>1.05775185607813</v>
      </c>
      <c r="AA148" s="39">
        <v>8.7628084483036106E-2</v>
      </c>
      <c r="AB148" s="39">
        <v>11957.350495828499</v>
      </c>
      <c r="AC148" s="39">
        <v>952.48858217271402</v>
      </c>
    </row>
    <row r="149" spans="1:29" x14ac:dyDescent="0.25">
      <c r="A149" t="s">
        <v>271</v>
      </c>
      <c r="B149" s="8">
        <v>12.2802598899926</v>
      </c>
      <c r="C149" s="8">
        <v>5.9614976040711296</v>
      </c>
      <c r="D149" s="8">
        <v>1.4916585595021701</v>
      </c>
      <c r="E149" s="7">
        <f t="shared" si="24"/>
        <v>0.48545370028603868</v>
      </c>
      <c r="F149" s="27">
        <v>1.00967298800136</v>
      </c>
      <c r="G149" s="27">
        <v>0.13391877108274</v>
      </c>
      <c r="H149" s="27">
        <v>0.11827926237908</v>
      </c>
      <c r="I149" s="27">
        <v>6.4206597086976201E-3</v>
      </c>
      <c r="J149" s="27">
        <v>0.39521796071809401</v>
      </c>
      <c r="K149" s="27">
        <v>9.54708227515696</v>
      </c>
      <c r="L149" s="27">
        <v>0.61430400431588295</v>
      </c>
      <c r="M149" s="27">
        <v>7.1033478115144003E-2</v>
      </c>
      <c r="N149" s="27">
        <v>1.1275958009625E-2</v>
      </c>
      <c r="O149" s="27">
        <v>0.99979241039727096</v>
      </c>
      <c r="P149" s="7">
        <v>610.77771889712403</v>
      </c>
      <c r="Q149" s="7">
        <v>68.4028031573215</v>
      </c>
      <c r="R149" s="7">
        <v>716.068768926036</v>
      </c>
      <c r="S149" s="7">
        <v>36.787819670241099</v>
      </c>
      <c r="T149" s="7">
        <v>968.96523864942901</v>
      </c>
      <c r="U149" s="7">
        <v>228.673678319945</v>
      </c>
      <c r="V149" s="7">
        <f t="shared" si="25"/>
        <v>-26.099643169437869</v>
      </c>
      <c r="X149" s="39">
        <v>6.4405547488196797</v>
      </c>
      <c r="Y149" s="39">
        <v>0.62224227559402001</v>
      </c>
      <c r="Z149" s="39">
        <v>0.99608684940720105</v>
      </c>
      <c r="AA149" s="39">
        <v>8.9106784539473502E-2</v>
      </c>
      <c r="AB149" s="39">
        <v>12317.4979594697</v>
      </c>
      <c r="AC149" s="39">
        <v>947.08559879115603</v>
      </c>
    </row>
    <row r="150" spans="1:29" x14ac:dyDescent="0.25">
      <c r="A150" t="s">
        <v>272</v>
      </c>
      <c r="B150" s="8">
        <v>7.7571429061995198</v>
      </c>
      <c r="C150" s="8">
        <v>4.56269150375799</v>
      </c>
      <c r="D150" s="8">
        <v>0.81530098712223298</v>
      </c>
      <c r="E150" s="7">
        <f t="shared" si="24"/>
        <v>0.58819227116616357</v>
      </c>
      <c r="F150" s="27">
        <v>0.99770039525487897</v>
      </c>
      <c r="G150" s="27">
        <v>0.139143393817168</v>
      </c>
      <c r="H150" s="27">
        <v>0.11994788356505599</v>
      </c>
      <c r="I150" s="27">
        <v>6.3249119960701603E-3</v>
      </c>
      <c r="J150" s="27">
        <v>0.18435419247557999</v>
      </c>
      <c r="K150" s="27">
        <v>9.8398767641220903</v>
      </c>
      <c r="L150" s="27">
        <v>0.57270328387013003</v>
      </c>
      <c r="M150" s="27">
        <v>6.7117937032255506E-2</v>
      </c>
      <c r="N150" s="27">
        <v>9.5935268486682605E-3</v>
      </c>
      <c r="O150" s="27">
        <v>0.457208680172138</v>
      </c>
      <c r="P150" s="7">
        <v>564.040763781485</v>
      </c>
      <c r="Q150" s="7">
        <v>67.853082510108194</v>
      </c>
      <c r="R150" s="7">
        <v>723.46370100318302</v>
      </c>
      <c r="S150" s="7">
        <v>35.965959843811902</v>
      </c>
      <c r="T150" s="7">
        <v>1579.50575563902</v>
      </c>
      <c r="U150" s="7">
        <v>189.32552774471799</v>
      </c>
      <c r="V150" s="7">
        <f t="shared" si="25"/>
        <v>-54.196830342635153</v>
      </c>
      <c r="X150" s="39">
        <v>5.60569509312141</v>
      </c>
      <c r="Y150" s="39">
        <v>0.254821078830962</v>
      </c>
      <c r="Z150" s="39">
        <v>0.86051803983569197</v>
      </c>
      <c r="AA150" s="39">
        <v>2.8726331938267902E-2</v>
      </c>
      <c r="AB150" s="39">
        <v>10934.8287877449</v>
      </c>
      <c r="AC150" s="39">
        <v>709.11298453796996</v>
      </c>
    </row>
    <row r="151" spans="1:29" ht="15.75" thickBot="1" x14ac:dyDescent="0.3">
      <c r="A151" t="s">
        <v>273</v>
      </c>
      <c r="B151" s="8">
        <v>16.796563542299602</v>
      </c>
      <c r="C151" s="8">
        <v>9.4850151943855003</v>
      </c>
      <c r="D151" s="8">
        <v>1.9143872984719399</v>
      </c>
      <c r="E151" s="7">
        <f t="shared" si="24"/>
        <v>0.56469974768939646</v>
      </c>
      <c r="F151" s="27">
        <v>1.2377253125172101</v>
      </c>
      <c r="G151" s="27">
        <v>0.18951360483261001</v>
      </c>
      <c r="H151" s="27">
        <v>0.12969235945699401</v>
      </c>
      <c r="I151" s="27">
        <v>8.4164122756303292E-3</v>
      </c>
      <c r="J151" s="27">
        <v>0.43063767299389399</v>
      </c>
      <c r="K151" s="27">
        <v>8.1344372894220403</v>
      </c>
      <c r="L151" s="27">
        <v>0.52774120415002301</v>
      </c>
      <c r="M151" s="27">
        <v>7.5127170502288898E-2</v>
      </c>
      <c r="N151" s="27">
        <v>1.24559338016519E-2</v>
      </c>
      <c r="O151" s="27">
        <v>8.4142530199992197E-2</v>
      </c>
      <c r="P151" s="7">
        <v>742.70562651354396</v>
      </c>
      <c r="Q151" s="7">
        <v>83.376315100103298</v>
      </c>
      <c r="R151" s="7">
        <v>790.68254415169395</v>
      </c>
      <c r="S151" s="7">
        <v>50.440163611754599</v>
      </c>
      <c r="T151" s="7">
        <v>796.51247791803598</v>
      </c>
      <c r="U151" s="7">
        <v>325.92438473199002</v>
      </c>
      <c r="V151" s="7">
        <f t="shared" si="25"/>
        <v>-0.73193250927852116</v>
      </c>
      <c r="W151" s="41"/>
      <c r="X151" s="39">
        <v>9.3114508666841402</v>
      </c>
      <c r="Y151" s="39">
        <v>0.62702317003250596</v>
      </c>
      <c r="Z151" s="39">
        <v>1.3807108765031999</v>
      </c>
      <c r="AA151" s="39">
        <v>8.3652094999928997E-2</v>
      </c>
      <c r="AB151" s="39">
        <v>12140.657782951799</v>
      </c>
      <c r="AC151" s="39">
        <v>924.77641890664904</v>
      </c>
    </row>
    <row r="152" spans="1:29" x14ac:dyDescent="0.25">
      <c r="A152" s="47" t="s">
        <v>334</v>
      </c>
      <c r="B152" s="47" t="s">
        <v>334</v>
      </c>
      <c r="C152" s="47" t="s">
        <v>334</v>
      </c>
      <c r="D152" s="47" t="s">
        <v>334</v>
      </c>
      <c r="E152" s="47" t="s">
        <v>334</v>
      </c>
      <c r="F152" s="47" t="s">
        <v>334</v>
      </c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8"/>
      <c r="X152" s="47"/>
      <c r="Y152" s="47"/>
      <c r="Z152" s="47"/>
      <c r="AA152" s="47"/>
      <c r="AB152" s="47"/>
      <c r="AC152" s="47"/>
    </row>
    <row r="153" spans="1:29" x14ac:dyDescent="0.25">
      <c r="B153" s="5"/>
      <c r="C153" s="5"/>
      <c r="D153" s="6"/>
      <c r="E153" s="6"/>
      <c r="F153" s="6"/>
      <c r="G153" s="6"/>
      <c r="H15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Zircon U-Pb and trace element</vt:lpstr>
      <vt:lpstr>Reference material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Zoleikhaei Bardehzardi</dc:creator>
  <cp:lastModifiedBy>Yousef Zoleikhaei</cp:lastModifiedBy>
  <dcterms:created xsi:type="dcterms:W3CDTF">2015-06-05T18:17:20Z</dcterms:created>
  <dcterms:modified xsi:type="dcterms:W3CDTF">2024-10-31T11:05:12Z</dcterms:modified>
</cp:coreProperties>
</file>