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vor/Desktop/"/>
    </mc:Choice>
  </mc:AlternateContent>
  <xr:revisionPtr revIDLastSave="0" documentId="13_ncr:1_{148BD83A-79B2-9243-B9A0-3D454C15DD3C}" xr6:coauthVersionLast="47" xr6:coauthVersionMax="47" xr10:uidLastSave="{00000000-0000-0000-0000-000000000000}"/>
  <bookViews>
    <workbookView xWindow="0" yWindow="500" windowWidth="37900" windowHeight="19480" tabRatio="932" activeTab="3" xr2:uid="{00000000-000D-0000-FFFF-FFFF00000000}"/>
  </bookViews>
  <sheets>
    <sheet name="Cover" sheetId="14" r:id="rId1"/>
    <sheet name="Table S1. CTD_CONTROL" sheetId="13" r:id="rId2"/>
    <sheet name="Table S2. CTD_-P_MESOCOSM" sheetId="11" r:id="rId3"/>
    <sheet name="Table S3. CTD_+P_MESOCOSM" sheetId="12" r:id="rId4"/>
    <sheet name="Table S4. CTD_PACIFIC" sheetId="6" r:id="rId5"/>
    <sheet name="Table S5. SizeFrac_Fluor_CHL" sheetId="2" r:id="rId6"/>
    <sheet name="Table S6. HPLC" sheetId="9" r:id="rId7"/>
    <sheet name="Table S7. Sizefract_14C-PP" sheetId="8" r:id="rId8"/>
    <sheet name="Table S8. Nutrients" sheetId="4" r:id="rId9"/>
    <sheet name="Table S9. FlowCytometry" sheetId="5" r:id="rId10"/>
    <sheet name="Table S10. Particulates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8" l="1"/>
  <c r="E34" i="8"/>
  <c r="K34" i="8"/>
  <c r="G34" i="8"/>
  <c r="I35" i="8"/>
  <c r="E35" i="8"/>
  <c r="K35" i="8" s="1"/>
  <c r="G35" i="8"/>
  <c r="I36" i="8"/>
  <c r="E36" i="8"/>
  <c r="G36" i="8"/>
  <c r="I37" i="8"/>
  <c r="E37" i="8"/>
  <c r="K37" i="8" s="1"/>
  <c r="G37" i="8"/>
  <c r="P22" i="8"/>
  <c r="P37" i="8"/>
  <c r="R22" i="8"/>
  <c r="R37" i="8" s="1"/>
  <c r="T22" i="8"/>
  <c r="T37" i="8" s="1"/>
  <c r="P16" i="8"/>
  <c r="P36" i="8"/>
  <c r="R16" i="8"/>
  <c r="R36" i="8"/>
  <c r="T16" i="8"/>
  <c r="T36" i="8" s="1"/>
  <c r="P35" i="8"/>
  <c r="U35" i="8" s="1"/>
  <c r="R35" i="8"/>
  <c r="T35" i="8"/>
  <c r="P34" i="8"/>
  <c r="U34" i="8"/>
  <c r="R34" i="8"/>
  <c r="T34" i="8"/>
  <c r="N22" i="8"/>
  <c r="N37" i="8" s="1"/>
  <c r="N16" i="8"/>
  <c r="N36" i="8" s="1"/>
  <c r="N35" i="8"/>
  <c r="N34" i="8"/>
  <c r="C34" i="8"/>
  <c r="Y17" i="8"/>
  <c r="Y16" i="8"/>
  <c r="Y15" i="8"/>
  <c r="Y14" i="8"/>
  <c r="Y13" i="8"/>
  <c r="Y12" i="8"/>
  <c r="AJ21" i="8"/>
  <c r="AJ30" i="8" s="1"/>
  <c r="AJ20" i="8"/>
  <c r="AJ19" i="8"/>
  <c r="O22" i="8"/>
  <c r="Q22" i="8"/>
  <c r="S22" i="8"/>
  <c r="U22" i="8"/>
  <c r="O16" i="8"/>
  <c r="Q16" i="8"/>
  <c r="S16" i="8"/>
  <c r="U16" i="8"/>
  <c r="AP28" i="8"/>
  <c r="AN28" i="8"/>
  <c r="AL28" i="8"/>
  <c r="AJ28" i="8"/>
  <c r="AP27" i="8"/>
  <c r="AN27" i="8"/>
  <c r="AL27" i="8"/>
  <c r="AJ27" i="8"/>
  <c r="AP26" i="8"/>
  <c r="AN26" i="8"/>
  <c r="AN30" i="8" s="1"/>
  <c r="AL26" i="8"/>
  <c r="AL30" i="8"/>
  <c r="AJ26" i="8"/>
  <c r="AP21" i="8"/>
  <c r="AN21" i="8"/>
  <c r="AL21" i="8"/>
  <c r="AL23" i="8"/>
  <c r="AP20" i="8"/>
  <c r="AN20" i="8"/>
  <c r="AL20" i="8"/>
  <c r="AP19" i="8"/>
  <c r="AP23" i="8" s="1"/>
  <c r="AN19" i="8"/>
  <c r="AL19" i="8"/>
  <c r="AP14" i="8"/>
  <c r="AN14" i="8"/>
  <c r="AL14" i="8"/>
  <c r="AJ14" i="8"/>
  <c r="AP13" i="8"/>
  <c r="AN13" i="8"/>
  <c r="AL13" i="8"/>
  <c r="AL12" i="8"/>
  <c r="AL16" i="8" s="1"/>
  <c r="AJ13" i="8"/>
  <c r="AJ16" i="8"/>
  <c r="AP12" i="8"/>
  <c r="AP16" i="8" s="1"/>
  <c r="AN12" i="8"/>
  <c r="AN16" i="8" s="1"/>
  <c r="AJ12" i="8"/>
  <c r="AP7" i="8"/>
  <c r="AN7" i="8"/>
  <c r="AL7" i="8"/>
  <c r="AJ7" i="8"/>
  <c r="AP6" i="8"/>
  <c r="AP9" i="8" s="1"/>
  <c r="AN6" i="8"/>
  <c r="AL6" i="8"/>
  <c r="AJ6" i="8"/>
  <c r="AP5" i="8"/>
  <c r="AN5" i="8"/>
  <c r="AN9" i="8" s="1"/>
  <c r="AL5" i="8"/>
  <c r="AL9" i="8" s="1"/>
  <c r="AJ5" i="8"/>
  <c r="AJ9" i="8" s="1"/>
  <c r="W18" i="5"/>
  <c r="Y18" i="5"/>
  <c r="AA18" i="5"/>
  <c r="U18" i="5"/>
  <c r="AP30" i="8"/>
  <c r="AJ23" i="8"/>
  <c r="AN23" i="8"/>
  <c r="BK238" i="13"/>
  <c r="BL238" i="13"/>
  <c r="BK237" i="13"/>
  <c r="BL237" i="13"/>
  <c r="BK236" i="13"/>
  <c r="BL236" i="13"/>
  <c r="BK235" i="13"/>
  <c r="BL235" i="13"/>
  <c r="BK234" i="13"/>
  <c r="BL234" i="13"/>
  <c r="BK233" i="13"/>
  <c r="BL233" i="13"/>
  <c r="BK232" i="13"/>
  <c r="BL232" i="13"/>
  <c r="BK231" i="13"/>
  <c r="BL231" i="13"/>
  <c r="BK230" i="13"/>
  <c r="BL230" i="13"/>
  <c r="BK229" i="13"/>
  <c r="BL229" i="13"/>
  <c r="BK228" i="13"/>
  <c r="BL228" i="13"/>
  <c r="BK227" i="13"/>
  <c r="BL227" i="13"/>
  <c r="BK226" i="13"/>
  <c r="BL226" i="13"/>
  <c r="BK225" i="13"/>
  <c r="BL225" i="13"/>
  <c r="BK224" i="13"/>
  <c r="BL224" i="13"/>
  <c r="BK223" i="13"/>
  <c r="BL223" i="13"/>
  <c r="BK222" i="13"/>
  <c r="BL222" i="13"/>
  <c r="BK221" i="13"/>
  <c r="BL221" i="13"/>
  <c r="BK220" i="13"/>
  <c r="BL220" i="13"/>
  <c r="BK219" i="13"/>
  <c r="BL219" i="13"/>
  <c r="BK218" i="13"/>
  <c r="BL218" i="13"/>
  <c r="BK217" i="13"/>
  <c r="BL217" i="13"/>
  <c r="BK216" i="13"/>
  <c r="BL216" i="13"/>
  <c r="BK215" i="13"/>
  <c r="BL215" i="13"/>
  <c r="BK214" i="13"/>
  <c r="BL214" i="13"/>
  <c r="BK213" i="13"/>
  <c r="BL213" i="13"/>
  <c r="BK212" i="13"/>
  <c r="BL212" i="13"/>
  <c r="BK211" i="13"/>
  <c r="BL211" i="13"/>
  <c r="BK210" i="13"/>
  <c r="BL210" i="13"/>
  <c r="BK209" i="13"/>
  <c r="BL209" i="13"/>
  <c r="BK208" i="13"/>
  <c r="BL208" i="13"/>
  <c r="BK207" i="13"/>
  <c r="BL207" i="13"/>
  <c r="BK206" i="13"/>
  <c r="BL206" i="13"/>
  <c r="BK205" i="13"/>
  <c r="BL205" i="13"/>
  <c r="BK204" i="13"/>
  <c r="BL204" i="13"/>
  <c r="BK203" i="13"/>
  <c r="BL203" i="13"/>
  <c r="BK202" i="13"/>
  <c r="BL202" i="13"/>
  <c r="BK201" i="13"/>
  <c r="BL201" i="13"/>
  <c r="BK200" i="13"/>
  <c r="BL200" i="13"/>
  <c r="BK199" i="13"/>
  <c r="BL199" i="13"/>
  <c r="BK198" i="13"/>
  <c r="BL198" i="13"/>
  <c r="BK197" i="13"/>
  <c r="BL197" i="13"/>
  <c r="BK196" i="13"/>
  <c r="BL196" i="13"/>
  <c r="BK195" i="13"/>
  <c r="BL195" i="13"/>
  <c r="BK194" i="13"/>
  <c r="BL194" i="13"/>
  <c r="BK193" i="13"/>
  <c r="BL193" i="13"/>
  <c r="BK192" i="13"/>
  <c r="BL192" i="13"/>
  <c r="BK191" i="13"/>
  <c r="BL191" i="13"/>
  <c r="BK190" i="13"/>
  <c r="BL190" i="13"/>
  <c r="BK189" i="13"/>
  <c r="BL189" i="13"/>
  <c r="BK188" i="13"/>
  <c r="BL188" i="13"/>
  <c r="BK187" i="13"/>
  <c r="BL187" i="13"/>
  <c r="BK186" i="13"/>
  <c r="BL186" i="13"/>
  <c r="BK185" i="13"/>
  <c r="BL185" i="13"/>
  <c r="BK184" i="13"/>
  <c r="BL184" i="13"/>
  <c r="BK183" i="13"/>
  <c r="BL183" i="13"/>
  <c r="BK182" i="13"/>
  <c r="BL182" i="13"/>
  <c r="BK181" i="13"/>
  <c r="BL181" i="13"/>
  <c r="BK180" i="13"/>
  <c r="BL180" i="13"/>
  <c r="BK179" i="13"/>
  <c r="BL179" i="13"/>
  <c r="BK178" i="13"/>
  <c r="BL178" i="13"/>
  <c r="BK177" i="13"/>
  <c r="BL177" i="13"/>
  <c r="BK176" i="13"/>
  <c r="BL176" i="13"/>
  <c r="BK175" i="13"/>
  <c r="BL175" i="13"/>
  <c r="BK174" i="13"/>
  <c r="BL174" i="13"/>
  <c r="BK173" i="13"/>
  <c r="BL173" i="13"/>
  <c r="BK172" i="13"/>
  <c r="BL172" i="13"/>
  <c r="BK171" i="13"/>
  <c r="BL171" i="13"/>
  <c r="BK170" i="13"/>
  <c r="BL170" i="13"/>
  <c r="BK169" i="13"/>
  <c r="BL169" i="13"/>
  <c r="BK168" i="13"/>
  <c r="BL168" i="13"/>
  <c r="BK167" i="13"/>
  <c r="BL167" i="13"/>
  <c r="BK166" i="13"/>
  <c r="BL166" i="13"/>
  <c r="BK165" i="13"/>
  <c r="BL165" i="13"/>
  <c r="BK164" i="13"/>
  <c r="BL164" i="13"/>
  <c r="BK163" i="13"/>
  <c r="BL163" i="13"/>
  <c r="BK162" i="13"/>
  <c r="BL162" i="13"/>
  <c r="BK161" i="13"/>
  <c r="BL161" i="13"/>
  <c r="BK160" i="13"/>
  <c r="BL160" i="13"/>
  <c r="BK159" i="13"/>
  <c r="BL159" i="13"/>
  <c r="BK158" i="13"/>
  <c r="BL158" i="13"/>
  <c r="BK157" i="13"/>
  <c r="BL157" i="13"/>
  <c r="BK156" i="13"/>
  <c r="BL156" i="13"/>
  <c r="BK155" i="13"/>
  <c r="BL155" i="13"/>
  <c r="BK154" i="13"/>
  <c r="BL154" i="13"/>
  <c r="BK153" i="13"/>
  <c r="BL153" i="13"/>
  <c r="BK152" i="13"/>
  <c r="BL152" i="13"/>
  <c r="BK151" i="13"/>
  <c r="BL151" i="13"/>
  <c r="BK150" i="13"/>
  <c r="BL150" i="13"/>
  <c r="BK149" i="13"/>
  <c r="BL149" i="13"/>
  <c r="BK148" i="13"/>
  <c r="BL148" i="13"/>
  <c r="BK147" i="13"/>
  <c r="BL147" i="13"/>
  <c r="BK146" i="13"/>
  <c r="BL146" i="13"/>
  <c r="BK145" i="13"/>
  <c r="BL145" i="13"/>
  <c r="BK144" i="13"/>
  <c r="BL144" i="13"/>
  <c r="BK143" i="13"/>
  <c r="BL143" i="13"/>
  <c r="BK142" i="13"/>
  <c r="BL142" i="13"/>
  <c r="BK141" i="13"/>
  <c r="BL141" i="13"/>
  <c r="BK140" i="13"/>
  <c r="BL140" i="13"/>
  <c r="BK139" i="13"/>
  <c r="BL139" i="13"/>
  <c r="BK138" i="13"/>
  <c r="BL138" i="13"/>
  <c r="BK137" i="13"/>
  <c r="BL137" i="13"/>
  <c r="BK136" i="13"/>
  <c r="BL136" i="13"/>
  <c r="BK135" i="13"/>
  <c r="BL135" i="13"/>
  <c r="BK134" i="13"/>
  <c r="BL134" i="13"/>
  <c r="BK133" i="13"/>
  <c r="BL133" i="13"/>
  <c r="BK132" i="13"/>
  <c r="BL132" i="13"/>
  <c r="BK131" i="13"/>
  <c r="BL131" i="13"/>
  <c r="BK130" i="13"/>
  <c r="BL130" i="13"/>
  <c r="BK129" i="13"/>
  <c r="BL129" i="13"/>
  <c r="BK128" i="13"/>
  <c r="BL128" i="13"/>
  <c r="BK127" i="13"/>
  <c r="BL127" i="13"/>
  <c r="BK126" i="13"/>
  <c r="BL126" i="13"/>
  <c r="BK125" i="13"/>
  <c r="BL125" i="13"/>
  <c r="BK124" i="13"/>
  <c r="BL124" i="13"/>
  <c r="BK123" i="13"/>
  <c r="BL123" i="13"/>
  <c r="BK122" i="13"/>
  <c r="BL122" i="13"/>
  <c r="BK121" i="13"/>
  <c r="BL121" i="13"/>
  <c r="BK120" i="13"/>
  <c r="BL120" i="13"/>
  <c r="BK119" i="13"/>
  <c r="BL119" i="13"/>
  <c r="BK118" i="13"/>
  <c r="BL118" i="13"/>
  <c r="BK117" i="13"/>
  <c r="BL117" i="13"/>
  <c r="BK116" i="13"/>
  <c r="BL116" i="13"/>
  <c r="BK115" i="13"/>
  <c r="BL115" i="13"/>
  <c r="BK114" i="13"/>
  <c r="BL114" i="13"/>
  <c r="BK113" i="13"/>
  <c r="BL113" i="13"/>
  <c r="BK112" i="13"/>
  <c r="BL112" i="13"/>
  <c r="BK111" i="13"/>
  <c r="BL111" i="13"/>
  <c r="BK110" i="13"/>
  <c r="BL110" i="13"/>
  <c r="BK109" i="13"/>
  <c r="BL109" i="13"/>
  <c r="BK108" i="13"/>
  <c r="BL108" i="13"/>
  <c r="BK107" i="13"/>
  <c r="BL107" i="13"/>
  <c r="BK106" i="13"/>
  <c r="BL106" i="13"/>
  <c r="BK105" i="13"/>
  <c r="BL105" i="13"/>
  <c r="BK104" i="13"/>
  <c r="BL104" i="13"/>
  <c r="BK103" i="13"/>
  <c r="BL103" i="13"/>
  <c r="BK102" i="13"/>
  <c r="BL102" i="13"/>
  <c r="BK101" i="13"/>
  <c r="BL101" i="13"/>
  <c r="BK100" i="13"/>
  <c r="BL100" i="13"/>
  <c r="BK99" i="13"/>
  <c r="BL99" i="13"/>
  <c r="BK98" i="13"/>
  <c r="BL98" i="13"/>
  <c r="BK97" i="13"/>
  <c r="BL97" i="13"/>
  <c r="BK96" i="13"/>
  <c r="BL96" i="13"/>
  <c r="BK95" i="13"/>
  <c r="BL95" i="13"/>
  <c r="BK94" i="13"/>
  <c r="BL94" i="13"/>
  <c r="BK93" i="13"/>
  <c r="BL93" i="13"/>
  <c r="BK92" i="13"/>
  <c r="BL92" i="13"/>
  <c r="BK91" i="13"/>
  <c r="BL91" i="13"/>
  <c r="BK90" i="13"/>
  <c r="BL90" i="13"/>
  <c r="BK89" i="13"/>
  <c r="BL89" i="13"/>
  <c r="BK88" i="13"/>
  <c r="BL88" i="13"/>
  <c r="BK87" i="13"/>
  <c r="BL87" i="13"/>
  <c r="BK86" i="13"/>
  <c r="BL86" i="13"/>
  <c r="BK85" i="13"/>
  <c r="BL85" i="13"/>
  <c r="BK84" i="13"/>
  <c r="BL84" i="13"/>
  <c r="BK83" i="13"/>
  <c r="BL83" i="13"/>
  <c r="BK82" i="13"/>
  <c r="BL82" i="13"/>
  <c r="BK81" i="13"/>
  <c r="BL81" i="13"/>
  <c r="BK80" i="13"/>
  <c r="BL80" i="13"/>
  <c r="BK79" i="13"/>
  <c r="BL79" i="13"/>
  <c r="BK78" i="13"/>
  <c r="BL78" i="13"/>
  <c r="BK77" i="13"/>
  <c r="BL77" i="13"/>
  <c r="BK76" i="13"/>
  <c r="BL76" i="13"/>
  <c r="BK75" i="13"/>
  <c r="BL75" i="13"/>
  <c r="BK74" i="13"/>
  <c r="BL74" i="13"/>
  <c r="BK73" i="13"/>
  <c r="BL73" i="13"/>
  <c r="BK72" i="13"/>
  <c r="BL72" i="13"/>
  <c r="BK71" i="13"/>
  <c r="BL71" i="13"/>
  <c r="BK70" i="13"/>
  <c r="BL70" i="13"/>
  <c r="BK69" i="13"/>
  <c r="BL69" i="13"/>
  <c r="BK68" i="13"/>
  <c r="BL68" i="13"/>
  <c r="BK67" i="13"/>
  <c r="BL67" i="13"/>
  <c r="BK66" i="13"/>
  <c r="BL66" i="13"/>
  <c r="BK65" i="13"/>
  <c r="BL65" i="13"/>
  <c r="BK64" i="13"/>
  <c r="BL64" i="13"/>
  <c r="BK63" i="13"/>
  <c r="BL63" i="13"/>
  <c r="BK62" i="13"/>
  <c r="BL62" i="13"/>
  <c r="BK61" i="13"/>
  <c r="BL61" i="13"/>
  <c r="BK60" i="13"/>
  <c r="BL60" i="13"/>
  <c r="BK59" i="13"/>
  <c r="BL59" i="13"/>
  <c r="BK58" i="13"/>
  <c r="BL58" i="13"/>
  <c r="BK57" i="13"/>
  <c r="BL57" i="13"/>
  <c r="BK56" i="13"/>
  <c r="BL56" i="13"/>
  <c r="BK55" i="13"/>
  <c r="BL55" i="13"/>
  <c r="BK54" i="13"/>
  <c r="BL54" i="13"/>
  <c r="BK53" i="13"/>
  <c r="BL53" i="13"/>
  <c r="BK52" i="13"/>
  <c r="BL52" i="13"/>
  <c r="BK51" i="13"/>
  <c r="BL51" i="13"/>
  <c r="BK50" i="13"/>
  <c r="BL50" i="13"/>
  <c r="BK49" i="13"/>
  <c r="BL49" i="13"/>
  <c r="BK48" i="13"/>
  <c r="BL48" i="13"/>
  <c r="BK47" i="13"/>
  <c r="BL47" i="13"/>
  <c r="BK46" i="13"/>
  <c r="BL46" i="13"/>
  <c r="BK45" i="13"/>
  <c r="BL45" i="13"/>
  <c r="BK44" i="13"/>
  <c r="BL44" i="13"/>
  <c r="BK43" i="13"/>
  <c r="BL43" i="13"/>
  <c r="BK42" i="13"/>
  <c r="BL42" i="13"/>
  <c r="BK41" i="13"/>
  <c r="BL41" i="13"/>
  <c r="BK40" i="13"/>
  <c r="BL40" i="13"/>
  <c r="BK39" i="13"/>
  <c r="BL39" i="13"/>
  <c r="BK38" i="13"/>
  <c r="BL38" i="13"/>
  <c r="BK37" i="13"/>
  <c r="BL37" i="13"/>
  <c r="BK36" i="13"/>
  <c r="BL36" i="13"/>
  <c r="BK35" i="13"/>
  <c r="BL35" i="13"/>
  <c r="BK34" i="13"/>
  <c r="BL34" i="13"/>
  <c r="BK33" i="13"/>
  <c r="BL33" i="13"/>
  <c r="BK32" i="13"/>
  <c r="BL32" i="13"/>
  <c r="BK31" i="13"/>
  <c r="BL31" i="13"/>
  <c r="BK30" i="13"/>
  <c r="BL30" i="13"/>
  <c r="BK29" i="13"/>
  <c r="BL29" i="13"/>
  <c r="BK28" i="13"/>
  <c r="BL28" i="13"/>
  <c r="BK27" i="13"/>
  <c r="BL27" i="13"/>
  <c r="BK26" i="13"/>
  <c r="BL26" i="13"/>
  <c r="BK25" i="13"/>
  <c r="BL25" i="13"/>
  <c r="BK24" i="13"/>
  <c r="BL24" i="13"/>
  <c r="BK23" i="13"/>
  <c r="BL23" i="13"/>
  <c r="BK22" i="13"/>
  <c r="BL22" i="13"/>
  <c r="BK21" i="13"/>
  <c r="BL21" i="13"/>
  <c r="BK20" i="13"/>
  <c r="BL20" i="13"/>
  <c r="BK19" i="13"/>
  <c r="BL19" i="13"/>
  <c r="BK18" i="13"/>
  <c r="BL18" i="13"/>
  <c r="BK17" i="13"/>
  <c r="BL17" i="13"/>
  <c r="BK16" i="13"/>
  <c r="BL16" i="13"/>
  <c r="BK15" i="13"/>
  <c r="BL15" i="13"/>
  <c r="BK14" i="13"/>
  <c r="BL14" i="13"/>
  <c r="BK13" i="13"/>
  <c r="BL13" i="13"/>
  <c r="BK12" i="13"/>
  <c r="BL12" i="13"/>
  <c r="BK11" i="13"/>
  <c r="BL11" i="13"/>
  <c r="BK10" i="13"/>
  <c r="BL10" i="13"/>
  <c r="BK9" i="13"/>
  <c r="BL9" i="13"/>
  <c r="BK8" i="13"/>
  <c r="BL8" i="13"/>
  <c r="BK7" i="13"/>
  <c r="BL7" i="13"/>
  <c r="BK6" i="13"/>
  <c r="BL6" i="13"/>
  <c r="BK5" i="13"/>
  <c r="BL5" i="13"/>
  <c r="AJ254" i="13"/>
  <c r="AK254" i="13"/>
  <c r="AL254" i="13" s="1"/>
  <c r="AI254" i="13"/>
  <c r="AH254" i="13"/>
  <c r="AG254" i="13"/>
  <c r="AF254" i="13"/>
  <c r="AE254" i="13"/>
  <c r="AD254" i="13"/>
  <c r="AC254" i="13"/>
  <c r="AB254" i="13"/>
  <c r="AJ253" i="13"/>
  <c r="AK253" i="13" s="1"/>
  <c r="AL253" i="13" s="1"/>
  <c r="AI253" i="13"/>
  <c r="AH253" i="13"/>
  <c r="AG253" i="13"/>
  <c r="AF253" i="13"/>
  <c r="AE253" i="13"/>
  <c r="AD253" i="13"/>
  <c r="AC253" i="13"/>
  <c r="AB253" i="13"/>
  <c r="AK252" i="13"/>
  <c r="AL252" i="13" s="1"/>
  <c r="AK251" i="13"/>
  <c r="AL251" i="13"/>
  <c r="AK250" i="13"/>
  <c r="AL250" i="13"/>
  <c r="AK249" i="13"/>
  <c r="AL249" i="13"/>
  <c r="AK248" i="13"/>
  <c r="AL248" i="13" s="1"/>
  <c r="AK247" i="13"/>
  <c r="AL247" i="13"/>
  <c r="AK246" i="13"/>
  <c r="AL246" i="13" s="1"/>
  <c r="AK245" i="13"/>
  <c r="AL245" i="13"/>
  <c r="AK244" i="13"/>
  <c r="AL244" i="13" s="1"/>
  <c r="AK243" i="13"/>
  <c r="AL243" i="13"/>
  <c r="AK242" i="13"/>
  <c r="AL242" i="13" s="1"/>
  <c r="AK241" i="13"/>
  <c r="AL241" i="13"/>
  <c r="AK240" i="13"/>
  <c r="AL240" i="13"/>
  <c r="AK239" i="13"/>
  <c r="AL239" i="13"/>
  <c r="AK238" i="13"/>
  <c r="AL238" i="13" s="1"/>
  <c r="AK237" i="13"/>
  <c r="AL237" i="13"/>
  <c r="AK236" i="13"/>
  <c r="AL236" i="13"/>
  <c r="AK235" i="13"/>
  <c r="AL235" i="13"/>
  <c r="AK234" i="13"/>
  <c r="AL234" i="13" s="1"/>
  <c r="AK233" i="13"/>
  <c r="AL233" i="13"/>
  <c r="AK232" i="13"/>
  <c r="AL232" i="13" s="1"/>
  <c r="AK231" i="13"/>
  <c r="AL231" i="13"/>
  <c r="AK230" i="13"/>
  <c r="AL230" i="13" s="1"/>
  <c r="AK229" i="13"/>
  <c r="AL229" i="13"/>
  <c r="AK228" i="13"/>
  <c r="AL228" i="13" s="1"/>
  <c r="AK227" i="13"/>
  <c r="AL227" i="13"/>
  <c r="AK226" i="13"/>
  <c r="AL226" i="13"/>
  <c r="AK225" i="13"/>
  <c r="AL225" i="13"/>
  <c r="AK224" i="13"/>
  <c r="AL224" i="13" s="1"/>
  <c r="AK223" i="13"/>
  <c r="AL223" i="13"/>
  <c r="AK222" i="13"/>
  <c r="AL222" i="13" s="1"/>
  <c r="AK221" i="13"/>
  <c r="AL221" i="13"/>
  <c r="AK220" i="13"/>
  <c r="AL220" i="13" s="1"/>
  <c r="AK219" i="13"/>
  <c r="AL219" i="13"/>
  <c r="AK218" i="13"/>
  <c r="AL218" i="13"/>
  <c r="AK217" i="13"/>
  <c r="AL217" i="13"/>
  <c r="AK216" i="13"/>
  <c r="AL216" i="13" s="1"/>
  <c r="AK215" i="13"/>
  <c r="AL215" i="13"/>
  <c r="AK214" i="13"/>
  <c r="AL214" i="13" s="1"/>
  <c r="AK213" i="13"/>
  <c r="AL213" i="13"/>
  <c r="AK212" i="13"/>
  <c r="AL212" i="13" s="1"/>
  <c r="AK211" i="13"/>
  <c r="AL211" i="13"/>
  <c r="AK210" i="13"/>
  <c r="AL210" i="13"/>
  <c r="AK209" i="13"/>
  <c r="AL209" i="13"/>
  <c r="AK208" i="13"/>
  <c r="AL208" i="13" s="1"/>
  <c r="AK207" i="13"/>
  <c r="AL207" i="13"/>
  <c r="AK206" i="13"/>
  <c r="AL206" i="13" s="1"/>
  <c r="AK205" i="13"/>
  <c r="AL205" i="13"/>
  <c r="AK204" i="13"/>
  <c r="AL204" i="13" s="1"/>
  <c r="AK203" i="13"/>
  <c r="AL203" i="13"/>
  <c r="AK202" i="13"/>
  <c r="AL202" i="13" s="1"/>
  <c r="AK201" i="13"/>
  <c r="AL201" i="13"/>
  <c r="AK200" i="13"/>
  <c r="AL200" i="13" s="1"/>
  <c r="AK199" i="13"/>
  <c r="AL199" i="13"/>
  <c r="AK198" i="13"/>
  <c r="AL198" i="13" s="1"/>
  <c r="AK197" i="13"/>
  <c r="AL197" i="13"/>
  <c r="AK196" i="13"/>
  <c r="AL196" i="13" s="1"/>
  <c r="AK195" i="13"/>
  <c r="AL195" i="13"/>
  <c r="AK194" i="13"/>
  <c r="AL194" i="13"/>
  <c r="AK193" i="13"/>
  <c r="AL193" i="13"/>
  <c r="AK192" i="13"/>
  <c r="AL192" i="13" s="1"/>
  <c r="AK191" i="13"/>
  <c r="AL191" i="13"/>
  <c r="AK190" i="13"/>
  <c r="AL190" i="13" s="1"/>
  <c r="AK189" i="13"/>
  <c r="AL189" i="13"/>
  <c r="AK188" i="13"/>
  <c r="AL188" i="13" s="1"/>
  <c r="AK187" i="13"/>
  <c r="AL187" i="13"/>
  <c r="AK186" i="13"/>
  <c r="AL186" i="13"/>
  <c r="AK185" i="13"/>
  <c r="AL185" i="13"/>
  <c r="AK184" i="13"/>
  <c r="AL184" i="13" s="1"/>
  <c r="AK183" i="13"/>
  <c r="AL183" i="13"/>
  <c r="AK182" i="13"/>
  <c r="AL182" i="13" s="1"/>
  <c r="AK181" i="13"/>
  <c r="AL181" i="13"/>
  <c r="AK180" i="13"/>
  <c r="AL180" i="13" s="1"/>
  <c r="AK179" i="13"/>
  <c r="AL179" i="13"/>
  <c r="AK178" i="13"/>
  <c r="AL178" i="13"/>
  <c r="AK177" i="13"/>
  <c r="AL177" i="13"/>
  <c r="AK176" i="13"/>
  <c r="AL176" i="13" s="1"/>
  <c r="AK175" i="13"/>
  <c r="AL175" i="13"/>
  <c r="AK174" i="13"/>
  <c r="AL174" i="13" s="1"/>
  <c r="AK173" i="13"/>
  <c r="AL173" i="13"/>
  <c r="AK172" i="13"/>
  <c r="AL172" i="13" s="1"/>
  <c r="AK171" i="13"/>
  <c r="AL171" i="13"/>
  <c r="AK170" i="13"/>
  <c r="AL170" i="13" s="1"/>
  <c r="AK169" i="13"/>
  <c r="AL169" i="13"/>
  <c r="AK168" i="13"/>
  <c r="AL168" i="13" s="1"/>
  <c r="AK167" i="13"/>
  <c r="AL167" i="13"/>
  <c r="AK166" i="13"/>
  <c r="AL166" i="13" s="1"/>
  <c r="AK165" i="13"/>
  <c r="AL165" i="13"/>
  <c r="AK164" i="13"/>
  <c r="AL164" i="13" s="1"/>
  <c r="AK163" i="13"/>
  <c r="AL163" i="13"/>
  <c r="AK162" i="13"/>
  <c r="AL162" i="13"/>
  <c r="AK161" i="13"/>
  <c r="AL161" i="13"/>
  <c r="AK160" i="13"/>
  <c r="AL160" i="13" s="1"/>
  <c r="AK159" i="13"/>
  <c r="AL159" i="13"/>
  <c r="AK158" i="13"/>
  <c r="AL158" i="13" s="1"/>
  <c r="AK157" i="13"/>
  <c r="AL157" i="13"/>
  <c r="AK156" i="13"/>
  <c r="AL156" i="13" s="1"/>
  <c r="AK155" i="13"/>
  <c r="AL155" i="13"/>
  <c r="AK154" i="13"/>
  <c r="AL154" i="13"/>
  <c r="AK153" i="13"/>
  <c r="AL153" i="13"/>
  <c r="AK152" i="13"/>
  <c r="AL152" i="13" s="1"/>
  <c r="AK151" i="13"/>
  <c r="AL151" i="13"/>
  <c r="AK150" i="13"/>
  <c r="AL150" i="13" s="1"/>
  <c r="AK149" i="13"/>
  <c r="AL149" i="13"/>
  <c r="AK148" i="13"/>
  <c r="AL148" i="13" s="1"/>
  <c r="AK147" i="13"/>
  <c r="AL147" i="13"/>
  <c r="AK146" i="13"/>
  <c r="AL146" i="13"/>
  <c r="AK145" i="13"/>
  <c r="AL145" i="13"/>
  <c r="AK144" i="13"/>
  <c r="AL144" i="13" s="1"/>
  <c r="AK143" i="13"/>
  <c r="AL143" i="13"/>
  <c r="AK142" i="13"/>
  <c r="AL142" i="13" s="1"/>
  <c r="AK141" i="13"/>
  <c r="AL141" i="13"/>
  <c r="AK140" i="13"/>
  <c r="AL140" i="13" s="1"/>
  <c r="AK139" i="13"/>
  <c r="AL139" i="13"/>
  <c r="AK138" i="13"/>
  <c r="AL138" i="13" s="1"/>
  <c r="AK137" i="13"/>
  <c r="AL137" i="13"/>
  <c r="AK136" i="13"/>
  <c r="AL136" i="13" s="1"/>
  <c r="AK135" i="13"/>
  <c r="AL135" i="13"/>
  <c r="AK134" i="13"/>
  <c r="AL134" i="13" s="1"/>
  <c r="AK133" i="13"/>
  <c r="AL133" i="13"/>
  <c r="AK132" i="13"/>
  <c r="AL132" i="13" s="1"/>
  <c r="AK131" i="13"/>
  <c r="AL131" i="13"/>
  <c r="AK130" i="13"/>
  <c r="AL130" i="13"/>
  <c r="AK129" i="13"/>
  <c r="AL129" i="13"/>
  <c r="AK128" i="13"/>
  <c r="AL128" i="13" s="1"/>
  <c r="AK127" i="13"/>
  <c r="AL127" i="13"/>
  <c r="AK126" i="13"/>
  <c r="AL126" i="13" s="1"/>
  <c r="AK125" i="13"/>
  <c r="AL125" i="13"/>
  <c r="AK124" i="13"/>
  <c r="AL124" i="13" s="1"/>
  <c r="AK123" i="13"/>
  <c r="AL123" i="13"/>
  <c r="AK122" i="13"/>
  <c r="AL122" i="13"/>
  <c r="AK121" i="13"/>
  <c r="AL121" i="13"/>
  <c r="AK120" i="13"/>
  <c r="AL120" i="13" s="1"/>
  <c r="AK119" i="13"/>
  <c r="AL119" i="13"/>
  <c r="AK118" i="13"/>
  <c r="AL118" i="13" s="1"/>
  <c r="AK117" i="13"/>
  <c r="AL117" i="13"/>
  <c r="AK116" i="13"/>
  <c r="AL116" i="13" s="1"/>
  <c r="AK115" i="13"/>
  <c r="AL115" i="13"/>
  <c r="AK114" i="13"/>
  <c r="AL114" i="13"/>
  <c r="AK113" i="13"/>
  <c r="AL113" i="13"/>
  <c r="AK112" i="13"/>
  <c r="AL112" i="13" s="1"/>
  <c r="AK111" i="13"/>
  <c r="AL111" i="13"/>
  <c r="AK110" i="13"/>
  <c r="AL110" i="13" s="1"/>
  <c r="AK109" i="13"/>
  <c r="AL109" i="13"/>
  <c r="AK108" i="13"/>
  <c r="AL108" i="13" s="1"/>
  <c r="AK107" i="13"/>
  <c r="AL107" i="13"/>
  <c r="AK106" i="13"/>
  <c r="AL106" i="13" s="1"/>
  <c r="AK105" i="13"/>
  <c r="AL105" i="13"/>
  <c r="AK104" i="13"/>
  <c r="AL104" i="13" s="1"/>
  <c r="AK103" i="13"/>
  <c r="AL103" i="13"/>
  <c r="AK102" i="13"/>
  <c r="AL102" i="13" s="1"/>
  <c r="AK101" i="13"/>
  <c r="AL101" i="13"/>
  <c r="AK100" i="13"/>
  <c r="AL100" i="13" s="1"/>
  <c r="AK99" i="13"/>
  <c r="AL99" i="13"/>
  <c r="AK98" i="13"/>
  <c r="AL98" i="13"/>
  <c r="AK97" i="13"/>
  <c r="AL97" i="13"/>
  <c r="AK96" i="13"/>
  <c r="AL96" i="13" s="1"/>
  <c r="AK95" i="13"/>
  <c r="AL95" i="13"/>
  <c r="AK94" i="13"/>
  <c r="AL94" i="13" s="1"/>
  <c r="AK93" i="13"/>
  <c r="AL93" i="13"/>
  <c r="AK92" i="13"/>
  <c r="AL92" i="13" s="1"/>
  <c r="AK91" i="13"/>
  <c r="AL91" i="13"/>
  <c r="AK90" i="13"/>
  <c r="AL90" i="13" s="1"/>
  <c r="AK89" i="13"/>
  <c r="AL89" i="13"/>
  <c r="AK88" i="13"/>
  <c r="AL88" i="13" s="1"/>
  <c r="AK87" i="13"/>
  <c r="AL87" i="13"/>
  <c r="AK86" i="13"/>
  <c r="AL86" i="13" s="1"/>
  <c r="AK85" i="13"/>
  <c r="AL85" i="13"/>
  <c r="AK84" i="13"/>
  <c r="AL84" i="13" s="1"/>
  <c r="AK83" i="13"/>
  <c r="AL83" i="13"/>
  <c r="AK82" i="13"/>
  <c r="AL82" i="13"/>
  <c r="AK81" i="13"/>
  <c r="AL81" i="13"/>
  <c r="AK80" i="13"/>
  <c r="AL80" i="13" s="1"/>
  <c r="AK79" i="13"/>
  <c r="AL79" i="13"/>
  <c r="AK78" i="13"/>
  <c r="AL78" i="13" s="1"/>
  <c r="AK77" i="13"/>
  <c r="AL77" i="13"/>
  <c r="AK76" i="13"/>
  <c r="AL76" i="13" s="1"/>
  <c r="AK75" i="13"/>
  <c r="AL75" i="13"/>
  <c r="AK74" i="13"/>
  <c r="AL74" i="13" s="1"/>
  <c r="AK73" i="13"/>
  <c r="AL73" i="13"/>
  <c r="AK72" i="13"/>
  <c r="AL72" i="13" s="1"/>
  <c r="AK71" i="13"/>
  <c r="AL71" i="13"/>
  <c r="AK70" i="13"/>
  <c r="AL70" i="13" s="1"/>
  <c r="AK69" i="13"/>
  <c r="AL69" i="13"/>
  <c r="AK68" i="13"/>
  <c r="AL68" i="13" s="1"/>
  <c r="AK67" i="13"/>
  <c r="AL67" i="13"/>
  <c r="AK66" i="13"/>
  <c r="AL66" i="13"/>
  <c r="AK65" i="13"/>
  <c r="AL65" i="13"/>
  <c r="AK64" i="13"/>
  <c r="AL64" i="13" s="1"/>
  <c r="AK63" i="13"/>
  <c r="AL63" i="13"/>
  <c r="AK62" i="13"/>
  <c r="AL62" i="13" s="1"/>
  <c r="AK61" i="13"/>
  <c r="AL61" i="13"/>
  <c r="AK60" i="13"/>
  <c r="AL60" i="13" s="1"/>
  <c r="AK59" i="13"/>
  <c r="AL59" i="13"/>
  <c r="AK58" i="13"/>
  <c r="AL58" i="13" s="1"/>
  <c r="AK57" i="13"/>
  <c r="AL57" i="13"/>
  <c r="AK56" i="13"/>
  <c r="AL56" i="13" s="1"/>
  <c r="AK55" i="13"/>
  <c r="AL55" i="13"/>
  <c r="AK54" i="13"/>
  <c r="AL54" i="13" s="1"/>
  <c r="AK53" i="13"/>
  <c r="AL53" i="13"/>
  <c r="AK52" i="13"/>
  <c r="AL52" i="13" s="1"/>
  <c r="AK51" i="13"/>
  <c r="AL51" i="13"/>
  <c r="AK50" i="13"/>
  <c r="AL50" i="13"/>
  <c r="AK49" i="13"/>
  <c r="AL49" i="13"/>
  <c r="AK48" i="13"/>
  <c r="AL48" i="13" s="1"/>
  <c r="AK47" i="13"/>
  <c r="AL47" i="13"/>
  <c r="AK46" i="13"/>
  <c r="AL46" i="13" s="1"/>
  <c r="AK45" i="13"/>
  <c r="AL45" i="13"/>
  <c r="AK44" i="13"/>
  <c r="AL44" i="13" s="1"/>
  <c r="AK43" i="13"/>
  <c r="AL43" i="13"/>
  <c r="AK42" i="13"/>
  <c r="AL42" i="13" s="1"/>
  <c r="AK41" i="13"/>
  <c r="AL41" i="13"/>
  <c r="AK40" i="13"/>
  <c r="AL40" i="13" s="1"/>
  <c r="AK39" i="13"/>
  <c r="AL39" i="13"/>
  <c r="AK38" i="13"/>
  <c r="AL38" i="13" s="1"/>
  <c r="AK37" i="13"/>
  <c r="AL37" i="13"/>
  <c r="AK36" i="13"/>
  <c r="AL36" i="13" s="1"/>
  <c r="AK35" i="13"/>
  <c r="AL35" i="13"/>
  <c r="AK34" i="13"/>
  <c r="AL34" i="13"/>
  <c r="AK33" i="13"/>
  <c r="AL33" i="13"/>
  <c r="AK32" i="13"/>
  <c r="AL32" i="13" s="1"/>
  <c r="AK31" i="13"/>
  <c r="AL31" i="13"/>
  <c r="AK30" i="13"/>
  <c r="AL30" i="13" s="1"/>
  <c r="AK29" i="13"/>
  <c r="AL29" i="13"/>
  <c r="AK28" i="13"/>
  <c r="AL28" i="13" s="1"/>
  <c r="AK27" i="13"/>
  <c r="AL27" i="13"/>
  <c r="AK26" i="13"/>
  <c r="AL26" i="13" s="1"/>
  <c r="AK25" i="13"/>
  <c r="AL25" i="13"/>
  <c r="AK24" i="13"/>
  <c r="AL24" i="13" s="1"/>
  <c r="AK23" i="13"/>
  <c r="AL23" i="13"/>
  <c r="AK22" i="13"/>
  <c r="AL22" i="13" s="1"/>
  <c r="AK21" i="13"/>
  <c r="AL21" i="13"/>
  <c r="AK20" i="13"/>
  <c r="AL20" i="13" s="1"/>
  <c r="AK19" i="13"/>
  <c r="AL19" i="13"/>
  <c r="AK18" i="13"/>
  <c r="AL18" i="13"/>
  <c r="AK17" i="13"/>
  <c r="AL17" i="13"/>
  <c r="AK16" i="13"/>
  <c r="AL16" i="13" s="1"/>
  <c r="AK15" i="13"/>
  <c r="AL15" i="13"/>
  <c r="AK14" i="13"/>
  <c r="AL14" i="13" s="1"/>
  <c r="AK13" i="13"/>
  <c r="AL13" i="13"/>
  <c r="AK12" i="13"/>
  <c r="AL12" i="13" s="1"/>
  <c r="AK11" i="13"/>
  <c r="AL11" i="13"/>
  <c r="AK10" i="13"/>
  <c r="AL10" i="13" s="1"/>
  <c r="AK9" i="13"/>
  <c r="AL9" i="13"/>
  <c r="AK8" i="13"/>
  <c r="AL8" i="13" s="1"/>
  <c r="AK7" i="13"/>
  <c r="AL7" i="13"/>
  <c r="AK6" i="13"/>
  <c r="AL6" i="13" s="1"/>
  <c r="AK5" i="13"/>
  <c r="AL5" i="13"/>
  <c r="G4" i="9"/>
  <c r="G5" i="9"/>
  <c r="G6" i="9"/>
  <c r="G8" i="9"/>
  <c r="G9" i="9"/>
  <c r="H4" i="9"/>
  <c r="H5" i="9"/>
  <c r="H6" i="9"/>
  <c r="H8" i="9"/>
  <c r="H9" i="9"/>
  <c r="I4" i="9"/>
  <c r="I5" i="9"/>
  <c r="I6" i="9"/>
  <c r="I32" i="9" s="1"/>
  <c r="I8" i="9"/>
  <c r="I9" i="9"/>
  <c r="F33" i="9"/>
  <c r="G22" i="9"/>
  <c r="G23" i="9"/>
  <c r="G24" i="9"/>
  <c r="G29" i="9" s="1"/>
  <c r="G25" i="9"/>
  <c r="G26" i="9"/>
  <c r="G27" i="9"/>
  <c r="H22" i="9"/>
  <c r="H23" i="9"/>
  <c r="H24" i="9"/>
  <c r="H25" i="9"/>
  <c r="H26" i="9"/>
  <c r="H30" i="9" s="1"/>
  <c r="H27" i="9"/>
  <c r="I22" i="9"/>
  <c r="I23" i="9"/>
  <c r="I24" i="9"/>
  <c r="I26" i="9"/>
  <c r="I27" i="9"/>
  <c r="F30" i="9"/>
  <c r="H29" i="9"/>
  <c r="F32" i="9"/>
  <c r="F29" i="9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C41" i="2"/>
  <c r="C42" i="2"/>
  <c r="C43" i="2"/>
  <c r="C40" i="2"/>
  <c r="C39" i="2"/>
  <c r="C38" i="2"/>
  <c r="C37" i="2"/>
  <c r="C36" i="2"/>
  <c r="D40" i="4"/>
  <c r="C40" i="4"/>
  <c r="D39" i="4"/>
  <c r="C39" i="4"/>
  <c r="B40" i="4"/>
  <c r="B39" i="4"/>
  <c r="C36" i="4"/>
  <c r="D36" i="4"/>
  <c r="C37" i="4"/>
  <c r="D37" i="4"/>
  <c r="B37" i="4"/>
  <c r="B36" i="4"/>
  <c r="E10" i="7"/>
  <c r="D10" i="7"/>
  <c r="AE25" i="8"/>
  <c r="AE24" i="8"/>
  <c r="AE23" i="8"/>
  <c r="AE22" i="8"/>
  <c r="AE26" i="8"/>
  <c r="AE21" i="8"/>
  <c r="AE20" i="8"/>
  <c r="AE12" i="8"/>
  <c r="AE18" i="8" s="1"/>
  <c r="AE17" i="8"/>
  <c r="AE16" i="8"/>
  <c r="AE15" i="8"/>
  <c r="AE14" i="8"/>
  <c r="AE13" i="8"/>
  <c r="AC25" i="8"/>
  <c r="AC24" i="8"/>
  <c r="AC23" i="8"/>
  <c r="AC22" i="8"/>
  <c r="AC20" i="8"/>
  <c r="AC21" i="8"/>
  <c r="AC26" i="8" s="1"/>
  <c r="AA25" i="8"/>
  <c r="AA24" i="8"/>
  <c r="AA23" i="8"/>
  <c r="AA22" i="8"/>
  <c r="AA21" i="8"/>
  <c r="AA20" i="8"/>
  <c r="Y20" i="8"/>
  <c r="Y26" i="8"/>
  <c r="Y25" i="8"/>
  <c r="Y24" i="8"/>
  <c r="Y23" i="8"/>
  <c r="Y22" i="8"/>
  <c r="Y21" i="8"/>
  <c r="AC16" i="8"/>
  <c r="AC15" i="8"/>
  <c r="AC13" i="8"/>
  <c r="AC18" i="8" s="1"/>
  <c r="AC12" i="8"/>
  <c r="AA17" i="8"/>
  <c r="AA16" i="8"/>
  <c r="AA15" i="8"/>
  <c r="AA14" i="8"/>
  <c r="AA13" i="8"/>
  <c r="AA12" i="8"/>
  <c r="AA18" i="8" s="1"/>
  <c r="AA9" i="8"/>
  <c r="AA8" i="8"/>
  <c r="AA7" i="8"/>
  <c r="AA6" i="8"/>
  <c r="AA5" i="8"/>
  <c r="AA4" i="8"/>
  <c r="Y9" i="8"/>
  <c r="Y8" i="8"/>
  <c r="Y10" i="8" s="1"/>
  <c r="Y7" i="8"/>
  <c r="Y6" i="8"/>
  <c r="Y5" i="8"/>
  <c r="Y4" i="8"/>
  <c r="AE9" i="8"/>
  <c r="AE8" i="8"/>
  <c r="AE7" i="8"/>
  <c r="AE6" i="8"/>
  <c r="AE10" i="8" s="1"/>
  <c r="AE5" i="8"/>
  <c r="AE4" i="8"/>
  <c r="AC8" i="8"/>
  <c r="AC7" i="8"/>
  <c r="AC6" i="8"/>
  <c r="AC5" i="8"/>
  <c r="AC4" i="8"/>
  <c r="AA26" i="8"/>
  <c r="Y18" i="8"/>
  <c r="C35" i="8"/>
  <c r="C37" i="8"/>
  <c r="C36" i="8"/>
  <c r="BJ252" i="12"/>
  <c r="BK252" i="12" s="1"/>
  <c r="BL252" i="12" s="1"/>
  <c r="BI252" i="12"/>
  <c r="BH252" i="12"/>
  <c r="BG252" i="12"/>
  <c r="BF252" i="12"/>
  <c r="BE252" i="12"/>
  <c r="BD252" i="12"/>
  <c r="BC252" i="12"/>
  <c r="BB252" i="12"/>
  <c r="BJ251" i="12"/>
  <c r="BK251" i="12"/>
  <c r="BL251" i="12" s="1"/>
  <c r="BI251" i="12"/>
  <c r="BH251" i="12"/>
  <c r="BG251" i="12"/>
  <c r="BF251" i="12"/>
  <c r="BE251" i="12"/>
  <c r="BD251" i="12"/>
  <c r="BC251" i="12"/>
  <c r="BB251" i="12"/>
  <c r="BK250" i="12"/>
  <c r="BL250" i="12"/>
  <c r="BK249" i="12"/>
  <c r="BL249" i="12"/>
  <c r="BK248" i="12"/>
  <c r="BL248" i="12" s="1"/>
  <c r="BK247" i="12"/>
  <c r="BL247" i="12" s="1"/>
  <c r="BK246" i="12"/>
  <c r="BL246" i="12"/>
  <c r="BK245" i="12"/>
  <c r="BL245" i="12"/>
  <c r="BK244" i="12"/>
  <c r="BL244" i="12" s="1"/>
  <c r="BK243" i="12"/>
  <c r="BL243" i="12" s="1"/>
  <c r="BK242" i="12"/>
  <c r="BL242" i="12"/>
  <c r="BK241" i="12"/>
  <c r="BL241" i="12"/>
  <c r="BK240" i="12"/>
  <c r="BL240" i="12" s="1"/>
  <c r="BK239" i="12"/>
  <c r="BL239" i="12" s="1"/>
  <c r="BK238" i="12"/>
  <c r="BL238" i="12"/>
  <c r="BK237" i="12"/>
  <c r="BL237" i="12"/>
  <c r="BK236" i="12"/>
  <c r="BL236" i="12" s="1"/>
  <c r="BK235" i="12"/>
  <c r="BL235" i="12" s="1"/>
  <c r="BK234" i="12"/>
  <c r="BL234" i="12"/>
  <c r="BK233" i="12"/>
  <c r="BL233" i="12"/>
  <c r="BK232" i="12"/>
  <c r="BL232" i="12" s="1"/>
  <c r="BK231" i="12"/>
  <c r="BL231" i="12" s="1"/>
  <c r="BK230" i="12"/>
  <c r="BL230" i="12"/>
  <c r="BK229" i="12"/>
  <c r="BL229" i="12"/>
  <c r="BK228" i="12"/>
  <c r="BL228" i="12" s="1"/>
  <c r="BK227" i="12"/>
  <c r="BL227" i="12" s="1"/>
  <c r="BK226" i="12"/>
  <c r="BL226" i="12"/>
  <c r="BK225" i="12"/>
  <c r="BL225" i="12"/>
  <c r="BK224" i="12"/>
  <c r="BL224" i="12" s="1"/>
  <c r="BK223" i="12"/>
  <c r="BL223" i="12" s="1"/>
  <c r="BK222" i="12"/>
  <c r="BL222" i="12"/>
  <c r="BK221" i="12"/>
  <c r="BL221" i="12"/>
  <c r="BK220" i="12"/>
  <c r="BL220" i="12" s="1"/>
  <c r="BK219" i="12"/>
  <c r="BL219" i="12" s="1"/>
  <c r="BK218" i="12"/>
  <c r="BL218" i="12"/>
  <c r="BK217" i="12"/>
  <c r="BL217" i="12"/>
  <c r="BK216" i="12"/>
  <c r="BL216" i="12" s="1"/>
  <c r="BK215" i="12"/>
  <c r="BL215" i="12" s="1"/>
  <c r="BK214" i="12"/>
  <c r="BL214" i="12"/>
  <c r="BK213" i="12"/>
  <c r="BL213" i="12"/>
  <c r="BK212" i="12"/>
  <c r="BL212" i="12" s="1"/>
  <c r="BK211" i="12"/>
  <c r="BL211" i="12" s="1"/>
  <c r="BK210" i="12"/>
  <c r="BL210" i="12"/>
  <c r="BK209" i="12"/>
  <c r="BL209" i="12"/>
  <c r="BK208" i="12"/>
  <c r="BL208" i="12" s="1"/>
  <c r="BK207" i="12"/>
  <c r="BL207" i="12" s="1"/>
  <c r="BK206" i="12"/>
  <c r="BL206" i="12"/>
  <c r="BK205" i="12"/>
  <c r="BL205" i="12"/>
  <c r="BK204" i="12"/>
  <c r="BL204" i="12" s="1"/>
  <c r="BK203" i="12"/>
  <c r="BL203" i="12" s="1"/>
  <c r="BK202" i="12"/>
  <c r="BL202" i="12"/>
  <c r="BK201" i="12"/>
  <c r="BL201" i="12"/>
  <c r="BK200" i="12"/>
  <c r="BL200" i="12" s="1"/>
  <c r="BK199" i="12"/>
  <c r="BL199" i="12" s="1"/>
  <c r="BK198" i="12"/>
  <c r="BL198" i="12"/>
  <c r="BK197" i="12"/>
  <c r="BL197" i="12"/>
  <c r="BK196" i="12"/>
  <c r="BL196" i="12" s="1"/>
  <c r="BK195" i="12"/>
  <c r="BL195" i="12" s="1"/>
  <c r="BK194" i="12"/>
  <c r="BL194" i="12"/>
  <c r="BK193" i="12"/>
  <c r="BL193" i="12"/>
  <c r="BK192" i="12"/>
  <c r="BL192" i="12" s="1"/>
  <c r="BK191" i="12"/>
  <c r="BL191" i="12" s="1"/>
  <c r="BK190" i="12"/>
  <c r="BL190" i="12"/>
  <c r="BK189" i="12"/>
  <c r="BL189" i="12"/>
  <c r="BK188" i="12"/>
  <c r="BL188" i="12" s="1"/>
  <c r="BK187" i="12"/>
  <c r="BL187" i="12" s="1"/>
  <c r="BK186" i="12"/>
  <c r="BL186" i="12"/>
  <c r="BK185" i="12"/>
  <c r="BL185" i="12"/>
  <c r="BK184" i="12"/>
  <c r="BL184" i="12" s="1"/>
  <c r="BK183" i="12"/>
  <c r="BL183" i="12" s="1"/>
  <c r="BK182" i="12"/>
  <c r="BL182" i="12"/>
  <c r="BK181" i="12"/>
  <c r="BL181" i="12"/>
  <c r="BK180" i="12"/>
  <c r="BL180" i="12" s="1"/>
  <c r="BK179" i="12"/>
  <c r="BL179" i="12" s="1"/>
  <c r="BK178" i="12"/>
  <c r="BL178" i="12"/>
  <c r="BK177" i="12"/>
  <c r="BL177" i="12"/>
  <c r="BK176" i="12"/>
  <c r="BL176" i="12" s="1"/>
  <c r="BK175" i="12"/>
  <c r="BL175" i="12" s="1"/>
  <c r="BK174" i="12"/>
  <c r="BL174" i="12"/>
  <c r="BK173" i="12"/>
  <c r="BL173" i="12"/>
  <c r="BK172" i="12"/>
  <c r="BL172" i="12" s="1"/>
  <c r="BK171" i="12"/>
  <c r="BL171" i="12" s="1"/>
  <c r="BK170" i="12"/>
  <c r="BL170" i="12"/>
  <c r="BK169" i="12"/>
  <c r="BL169" i="12"/>
  <c r="BK168" i="12"/>
  <c r="BL168" i="12" s="1"/>
  <c r="BK167" i="12"/>
  <c r="BL167" i="12" s="1"/>
  <c r="BK166" i="12"/>
  <c r="BL166" i="12"/>
  <c r="BK165" i="12"/>
  <c r="BL165" i="12"/>
  <c r="BK164" i="12"/>
  <c r="BL164" i="12" s="1"/>
  <c r="BK163" i="12"/>
  <c r="BL163" i="12" s="1"/>
  <c r="BK162" i="12"/>
  <c r="BL162" i="12"/>
  <c r="BK161" i="12"/>
  <c r="BL161" i="12"/>
  <c r="BK160" i="12"/>
  <c r="BL160" i="12" s="1"/>
  <c r="BK159" i="12"/>
  <c r="BL159" i="12" s="1"/>
  <c r="BK158" i="12"/>
  <c r="BL158" i="12"/>
  <c r="BK157" i="12"/>
  <c r="BL157" i="12"/>
  <c r="BK156" i="12"/>
  <c r="BL156" i="12" s="1"/>
  <c r="BK155" i="12"/>
  <c r="BL155" i="12" s="1"/>
  <c r="BK154" i="12"/>
  <c r="BL154" i="12"/>
  <c r="BK153" i="12"/>
  <c r="BL153" i="12"/>
  <c r="BK152" i="12"/>
  <c r="BL152" i="12" s="1"/>
  <c r="BK151" i="12"/>
  <c r="BL151" i="12" s="1"/>
  <c r="BK150" i="12"/>
  <c r="BL150" i="12"/>
  <c r="BK149" i="12"/>
  <c r="BL149" i="12"/>
  <c r="BK148" i="12"/>
  <c r="BL148" i="12" s="1"/>
  <c r="BK147" i="12"/>
  <c r="BL147" i="12" s="1"/>
  <c r="BK146" i="12"/>
  <c r="BL146" i="12"/>
  <c r="BK145" i="12"/>
  <c r="BL145" i="12"/>
  <c r="BK144" i="12"/>
  <c r="BL144" i="12" s="1"/>
  <c r="BK143" i="12"/>
  <c r="BL143" i="12" s="1"/>
  <c r="BK142" i="12"/>
  <c r="BL142" i="12"/>
  <c r="BK141" i="12"/>
  <c r="BL141" i="12"/>
  <c r="BK140" i="12"/>
  <c r="BL140" i="12" s="1"/>
  <c r="BK139" i="12"/>
  <c r="BL139" i="12" s="1"/>
  <c r="BK138" i="12"/>
  <c r="BL138" i="12"/>
  <c r="BK137" i="12"/>
  <c r="BL137" i="12"/>
  <c r="BK136" i="12"/>
  <c r="BL136" i="12" s="1"/>
  <c r="BK135" i="12"/>
  <c r="BL135" i="12" s="1"/>
  <c r="BK134" i="12"/>
  <c r="BL134" i="12"/>
  <c r="BK133" i="12"/>
  <c r="BL133" i="12"/>
  <c r="BK132" i="12"/>
  <c r="BL132" i="12" s="1"/>
  <c r="BK131" i="12"/>
  <c r="BL131" i="12" s="1"/>
  <c r="BK130" i="12"/>
  <c r="BL130" i="12"/>
  <c r="BK129" i="12"/>
  <c r="BL129" i="12"/>
  <c r="BK128" i="12"/>
  <c r="BL128" i="12" s="1"/>
  <c r="BK127" i="12"/>
  <c r="BL127" i="12" s="1"/>
  <c r="BK126" i="12"/>
  <c r="BL126" i="12"/>
  <c r="BK125" i="12"/>
  <c r="BL125" i="12"/>
  <c r="BK124" i="12"/>
  <c r="BL124" i="12" s="1"/>
  <c r="BK123" i="12"/>
  <c r="BL123" i="12" s="1"/>
  <c r="BK122" i="12"/>
  <c r="BL122" i="12"/>
  <c r="BK121" i="12"/>
  <c r="BL121" i="12"/>
  <c r="BK120" i="12"/>
  <c r="BL120" i="12" s="1"/>
  <c r="BK119" i="12"/>
  <c r="BL119" i="12" s="1"/>
  <c r="BK118" i="12"/>
  <c r="BL118" i="12"/>
  <c r="BK117" i="12"/>
  <c r="BL117" i="12"/>
  <c r="BK116" i="12"/>
  <c r="BL116" i="12" s="1"/>
  <c r="BK115" i="12"/>
  <c r="BL115" i="12" s="1"/>
  <c r="BK114" i="12"/>
  <c r="BL114" i="12"/>
  <c r="BK113" i="12"/>
  <c r="BL113" i="12"/>
  <c r="BK112" i="12"/>
  <c r="BL112" i="12" s="1"/>
  <c r="BK111" i="12"/>
  <c r="BL111" i="12" s="1"/>
  <c r="BK110" i="12"/>
  <c r="BL110" i="12"/>
  <c r="BK109" i="12"/>
  <c r="BL109" i="12"/>
  <c r="BK108" i="12"/>
  <c r="BL108" i="12" s="1"/>
  <c r="BK107" i="12"/>
  <c r="BL107" i="12" s="1"/>
  <c r="BK106" i="12"/>
  <c r="BL106" i="12"/>
  <c r="BK105" i="12"/>
  <c r="BL105" i="12"/>
  <c r="BK104" i="12"/>
  <c r="BL104" i="12" s="1"/>
  <c r="BK103" i="12"/>
  <c r="BL103" i="12" s="1"/>
  <c r="BK102" i="12"/>
  <c r="BL102" i="12"/>
  <c r="BK101" i="12"/>
  <c r="BL101" i="12"/>
  <c r="BK100" i="12"/>
  <c r="BL100" i="12" s="1"/>
  <c r="BK99" i="12"/>
  <c r="BL99" i="12" s="1"/>
  <c r="BK98" i="12"/>
  <c r="BL98" i="12"/>
  <c r="BK97" i="12"/>
  <c r="BL97" i="12"/>
  <c r="BK96" i="12"/>
  <c r="BL96" i="12" s="1"/>
  <c r="BK95" i="12"/>
  <c r="BL95" i="12" s="1"/>
  <c r="BK94" i="12"/>
  <c r="BL94" i="12"/>
  <c r="BK93" i="12"/>
  <c r="BL93" i="12"/>
  <c r="BK92" i="12"/>
  <c r="BL92" i="12" s="1"/>
  <c r="BK91" i="12"/>
  <c r="BL91" i="12" s="1"/>
  <c r="BK90" i="12"/>
  <c r="BL90" i="12"/>
  <c r="BK89" i="12"/>
  <c r="BL89" i="12"/>
  <c r="BK88" i="12"/>
  <c r="BL88" i="12" s="1"/>
  <c r="BK87" i="12"/>
  <c r="BL87" i="12" s="1"/>
  <c r="BK86" i="12"/>
  <c r="BL86" i="12"/>
  <c r="BK85" i="12"/>
  <c r="BL85" i="12"/>
  <c r="BK84" i="12"/>
  <c r="BL84" i="12" s="1"/>
  <c r="BK83" i="12"/>
  <c r="BL83" i="12" s="1"/>
  <c r="BK82" i="12"/>
  <c r="BL82" i="12"/>
  <c r="BK81" i="12"/>
  <c r="BL81" i="12"/>
  <c r="BK80" i="12"/>
  <c r="BL80" i="12" s="1"/>
  <c r="BK79" i="12"/>
  <c r="BL79" i="12" s="1"/>
  <c r="BK78" i="12"/>
  <c r="BL78" i="12"/>
  <c r="BK77" i="12"/>
  <c r="BL77" i="12"/>
  <c r="BK76" i="12"/>
  <c r="BL76" i="12" s="1"/>
  <c r="BK75" i="12"/>
  <c r="BL75" i="12" s="1"/>
  <c r="BK74" i="12"/>
  <c r="BL74" i="12"/>
  <c r="BK73" i="12"/>
  <c r="BL73" i="12"/>
  <c r="BK72" i="12"/>
  <c r="BL72" i="12" s="1"/>
  <c r="BK71" i="12"/>
  <c r="BL71" i="12" s="1"/>
  <c r="BK70" i="12"/>
  <c r="BL70" i="12"/>
  <c r="BK69" i="12"/>
  <c r="BL69" i="12"/>
  <c r="BK68" i="12"/>
  <c r="BL68" i="12" s="1"/>
  <c r="BK67" i="12"/>
  <c r="BL67" i="12" s="1"/>
  <c r="BK66" i="12"/>
  <c r="BL66" i="12"/>
  <c r="BK65" i="12"/>
  <c r="BL65" i="12"/>
  <c r="BK64" i="12"/>
  <c r="BL64" i="12" s="1"/>
  <c r="BK63" i="12"/>
  <c r="BL63" i="12" s="1"/>
  <c r="BK62" i="12"/>
  <c r="BL62" i="12"/>
  <c r="BK61" i="12"/>
  <c r="BL61" i="12"/>
  <c r="BK60" i="12"/>
  <c r="BL60" i="12" s="1"/>
  <c r="BK59" i="12"/>
  <c r="BL59" i="12" s="1"/>
  <c r="BK58" i="12"/>
  <c r="BL58" i="12"/>
  <c r="BK57" i="12"/>
  <c r="BL57" i="12"/>
  <c r="BK56" i="12"/>
  <c r="BL56" i="12" s="1"/>
  <c r="BK55" i="12"/>
  <c r="BL55" i="12" s="1"/>
  <c r="BK54" i="12"/>
  <c r="BL54" i="12"/>
  <c r="BK53" i="12"/>
  <c r="BL53" i="12"/>
  <c r="BK52" i="12"/>
  <c r="BL52" i="12" s="1"/>
  <c r="BK51" i="12"/>
  <c r="BL51" i="12" s="1"/>
  <c r="BK50" i="12"/>
  <c r="BL50" i="12"/>
  <c r="BK49" i="12"/>
  <c r="BL49" i="12"/>
  <c r="BK48" i="12"/>
  <c r="BL48" i="12" s="1"/>
  <c r="BK47" i="12"/>
  <c r="BL47" i="12" s="1"/>
  <c r="BK46" i="12"/>
  <c r="BL46" i="12"/>
  <c r="BK45" i="12"/>
  <c r="BL45" i="12"/>
  <c r="BK44" i="12"/>
  <c r="BL44" i="12" s="1"/>
  <c r="BK43" i="12"/>
  <c r="BL43" i="12" s="1"/>
  <c r="BK42" i="12"/>
  <c r="BL42" i="12"/>
  <c r="BK41" i="12"/>
  <c r="BL41" i="12"/>
  <c r="BK40" i="12"/>
  <c r="BL40" i="12" s="1"/>
  <c r="BK39" i="12"/>
  <c r="BL39" i="12" s="1"/>
  <c r="BK38" i="12"/>
  <c r="BL38" i="12"/>
  <c r="BK37" i="12"/>
  <c r="BL37" i="12"/>
  <c r="BK36" i="12"/>
  <c r="BL36" i="12" s="1"/>
  <c r="BK35" i="12"/>
  <c r="BL35" i="12" s="1"/>
  <c r="BK34" i="12"/>
  <c r="BL34" i="12"/>
  <c r="BK33" i="12"/>
  <c r="BL33" i="12"/>
  <c r="BK32" i="12"/>
  <c r="BL32" i="12" s="1"/>
  <c r="BK31" i="12"/>
  <c r="BL31" i="12" s="1"/>
  <c r="BK30" i="12"/>
  <c r="BL30" i="12"/>
  <c r="BK29" i="12"/>
  <c r="BL29" i="12"/>
  <c r="BK28" i="12"/>
  <c r="BL28" i="12" s="1"/>
  <c r="BK27" i="12"/>
  <c r="BL27" i="12" s="1"/>
  <c r="BK26" i="12"/>
  <c r="BL26" i="12"/>
  <c r="BK25" i="12"/>
  <c r="BL25" i="12"/>
  <c r="BK24" i="12"/>
  <c r="BL24" i="12" s="1"/>
  <c r="BK23" i="12"/>
  <c r="BL23" i="12" s="1"/>
  <c r="BK22" i="12"/>
  <c r="BL22" i="12"/>
  <c r="BK21" i="12"/>
  <c r="BL21" i="12"/>
  <c r="BK20" i="12"/>
  <c r="BL20" i="12" s="1"/>
  <c r="BK19" i="12"/>
  <c r="BL19" i="12" s="1"/>
  <c r="BK18" i="12"/>
  <c r="BL18" i="12"/>
  <c r="BK17" i="12"/>
  <c r="BL17" i="12"/>
  <c r="BK16" i="12"/>
  <c r="BL16" i="12" s="1"/>
  <c r="BK15" i="12"/>
  <c r="BL15" i="12" s="1"/>
  <c r="BK14" i="12"/>
  <c r="BL14" i="12"/>
  <c r="BK13" i="12"/>
  <c r="BL13" i="12"/>
  <c r="BK12" i="12"/>
  <c r="BL12" i="12" s="1"/>
  <c r="BK11" i="12"/>
  <c r="BL11" i="12" s="1"/>
  <c r="BK10" i="12"/>
  <c r="BL10" i="12"/>
  <c r="BK9" i="12"/>
  <c r="BL9" i="12"/>
  <c r="BK8" i="12"/>
  <c r="BL8" i="12" s="1"/>
  <c r="BK7" i="12"/>
  <c r="BL7" i="12" s="1"/>
  <c r="BK6" i="12"/>
  <c r="BL6" i="12"/>
  <c r="BK5" i="12"/>
  <c r="BL5" i="12"/>
  <c r="J192" i="12"/>
  <c r="K192" i="12" s="1"/>
  <c r="L192" i="12"/>
  <c r="I192" i="12"/>
  <c r="H192" i="12"/>
  <c r="G192" i="12"/>
  <c r="F192" i="12"/>
  <c r="E192" i="12"/>
  <c r="D192" i="12"/>
  <c r="C192" i="12"/>
  <c r="B192" i="12"/>
  <c r="J191" i="12"/>
  <c r="K191" i="12" s="1"/>
  <c r="L191" i="12"/>
  <c r="I191" i="12"/>
  <c r="H191" i="12"/>
  <c r="G191" i="12"/>
  <c r="F191" i="12"/>
  <c r="E191" i="12"/>
  <c r="D191" i="12"/>
  <c r="C191" i="12"/>
  <c r="B191" i="12"/>
  <c r="K190" i="12"/>
  <c r="L190" i="12"/>
  <c r="K189" i="12"/>
  <c r="L189" i="12" s="1"/>
  <c r="K188" i="12"/>
  <c r="L188" i="12" s="1"/>
  <c r="K187" i="12"/>
  <c r="L187" i="12"/>
  <c r="K186" i="12"/>
  <c r="L186" i="12"/>
  <c r="K185" i="12"/>
  <c r="L185" i="12" s="1"/>
  <c r="K184" i="12"/>
  <c r="L184" i="12" s="1"/>
  <c r="K183" i="12"/>
  <c r="L183" i="12"/>
  <c r="K182" i="12"/>
  <c r="L182" i="12"/>
  <c r="K181" i="12"/>
  <c r="L181" i="12" s="1"/>
  <c r="K180" i="12"/>
  <c r="L180" i="12" s="1"/>
  <c r="K179" i="12"/>
  <c r="L179" i="12"/>
  <c r="K178" i="12"/>
  <c r="L178" i="12"/>
  <c r="K177" i="12"/>
  <c r="L177" i="12" s="1"/>
  <c r="K176" i="12"/>
  <c r="L176" i="12" s="1"/>
  <c r="K175" i="12"/>
  <c r="L175" i="12"/>
  <c r="K174" i="12"/>
  <c r="L174" i="12"/>
  <c r="K173" i="12"/>
  <c r="L173" i="12" s="1"/>
  <c r="K172" i="12"/>
  <c r="L172" i="12" s="1"/>
  <c r="K171" i="12"/>
  <c r="L171" i="12"/>
  <c r="K170" i="12"/>
  <c r="L170" i="12"/>
  <c r="K169" i="12"/>
  <c r="L169" i="12" s="1"/>
  <c r="K168" i="12"/>
  <c r="L168" i="12" s="1"/>
  <c r="K167" i="12"/>
  <c r="L167" i="12"/>
  <c r="K166" i="12"/>
  <c r="L166" i="12"/>
  <c r="K165" i="12"/>
  <c r="L165" i="12" s="1"/>
  <c r="K164" i="12"/>
  <c r="L164" i="12" s="1"/>
  <c r="K163" i="12"/>
  <c r="L163" i="12"/>
  <c r="K162" i="12"/>
  <c r="L162" i="12"/>
  <c r="K161" i="12"/>
  <c r="L161" i="12" s="1"/>
  <c r="K160" i="12"/>
  <c r="L160" i="12" s="1"/>
  <c r="K159" i="12"/>
  <c r="L159" i="12"/>
  <c r="K158" i="12"/>
  <c r="L158" i="12"/>
  <c r="K157" i="12"/>
  <c r="L157" i="12" s="1"/>
  <c r="K156" i="12"/>
  <c r="L156" i="12"/>
  <c r="K155" i="12"/>
  <c r="L155" i="12"/>
  <c r="K154" i="12"/>
  <c r="L154" i="12" s="1"/>
  <c r="K153" i="12"/>
  <c r="L153" i="12" s="1"/>
  <c r="K152" i="12"/>
  <c r="L152" i="12"/>
  <c r="K151" i="12"/>
  <c r="L151" i="12"/>
  <c r="K150" i="12"/>
  <c r="L150" i="12"/>
  <c r="K149" i="12"/>
  <c r="L149" i="12" s="1"/>
  <c r="K148" i="12"/>
  <c r="L148" i="12" s="1"/>
  <c r="K147" i="12"/>
  <c r="L147" i="12"/>
  <c r="K146" i="12"/>
  <c r="L146" i="12" s="1"/>
  <c r="K145" i="12"/>
  <c r="L145" i="12" s="1"/>
  <c r="K144" i="12"/>
  <c r="L144" i="12"/>
  <c r="K143" i="12"/>
  <c r="L143" i="12"/>
  <c r="K142" i="12"/>
  <c r="L142" i="12"/>
  <c r="K141" i="12"/>
  <c r="L141" i="12" s="1"/>
  <c r="K140" i="12"/>
  <c r="L140" i="12" s="1"/>
  <c r="K139" i="12"/>
  <c r="L139" i="12"/>
  <c r="K138" i="12"/>
  <c r="L138" i="12"/>
  <c r="K137" i="12"/>
  <c r="L137" i="12" s="1"/>
  <c r="K136" i="12"/>
  <c r="L136" i="12"/>
  <c r="K135" i="12"/>
  <c r="L135" i="12"/>
  <c r="K134" i="12"/>
  <c r="L134" i="12"/>
  <c r="K133" i="12"/>
  <c r="L133" i="12" s="1"/>
  <c r="K132" i="12"/>
  <c r="L132" i="12" s="1"/>
  <c r="K131" i="12"/>
  <c r="L131" i="12"/>
  <c r="K130" i="12"/>
  <c r="L130" i="12" s="1"/>
  <c r="K129" i="12"/>
  <c r="L129" i="12" s="1"/>
  <c r="K128" i="12"/>
  <c r="L128" i="12"/>
  <c r="K127" i="12"/>
  <c r="L127" i="12"/>
  <c r="K126" i="12"/>
  <c r="L126" i="12"/>
  <c r="K125" i="12"/>
  <c r="L125" i="12" s="1"/>
  <c r="K124" i="12"/>
  <c r="L124" i="12"/>
  <c r="K123" i="12"/>
  <c r="L123" i="12"/>
  <c r="K122" i="12"/>
  <c r="L122" i="12" s="1"/>
  <c r="K121" i="12"/>
  <c r="L121" i="12" s="1"/>
  <c r="K120" i="12"/>
  <c r="L120" i="12"/>
  <c r="K119" i="12"/>
  <c r="L119" i="12"/>
  <c r="K118" i="12"/>
  <c r="L118" i="12" s="1"/>
  <c r="K117" i="12"/>
  <c r="L117" i="12" s="1"/>
  <c r="K116" i="12"/>
  <c r="L116" i="12"/>
  <c r="K115" i="12"/>
  <c r="L115" i="12"/>
  <c r="K114" i="12"/>
  <c r="L114" i="12" s="1"/>
  <c r="K113" i="12"/>
  <c r="L113" i="12" s="1"/>
  <c r="K112" i="12"/>
  <c r="L112" i="12"/>
  <c r="K111" i="12"/>
  <c r="L111" i="12"/>
  <c r="K110" i="12"/>
  <c r="L110" i="12" s="1"/>
  <c r="K109" i="12"/>
  <c r="L109" i="12" s="1"/>
  <c r="K108" i="12"/>
  <c r="L108" i="12"/>
  <c r="K107" i="12"/>
  <c r="L107" i="12"/>
  <c r="K106" i="12"/>
  <c r="L106" i="12" s="1"/>
  <c r="K105" i="12"/>
  <c r="L105" i="12" s="1"/>
  <c r="K104" i="12"/>
  <c r="L104" i="12"/>
  <c r="K103" i="12"/>
  <c r="L103" i="12"/>
  <c r="K102" i="12"/>
  <c r="L102" i="12" s="1"/>
  <c r="K101" i="12"/>
  <c r="L101" i="12" s="1"/>
  <c r="K100" i="12"/>
  <c r="L100" i="12"/>
  <c r="K99" i="12"/>
  <c r="L99" i="12"/>
  <c r="K98" i="12"/>
  <c r="L98" i="12" s="1"/>
  <c r="K97" i="12"/>
  <c r="L97" i="12" s="1"/>
  <c r="K96" i="12"/>
  <c r="L96" i="12"/>
  <c r="K95" i="12"/>
  <c r="L95" i="12"/>
  <c r="K94" i="12"/>
  <c r="L94" i="12" s="1"/>
  <c r="K93" i="12"/>
  <c r="L93" i="12" s="1"/>
  <c r="K92" i="12"/>
  <c r="L92" i="12"/>
  <c r="K91" i="12"/>
  <c r="L91" i="12"/>
  <c r="K90" i="12"/>
  <c r="L90" i="12" s="1"/>
  <c r="K89" i="12"/>
  <c r="L89" i="12" s="1"/>
  <c r="K88" i="12"/>
  <c r="L88" i="12"/>
  <c r="K87" i="12"/>
  <c r="L87" i="12"/>
  <c r="K86" i="12"/>
  <c r="L86" i="12" s="1"/>
  <c r="K85" i="12"/>
  <c r="L85" i="12" s="1"/>
  <c r="K84" i="12"/>
  <c r="L84" i="12"/>
  <c r="K83" i="12"/>
  <c r="L83" i="12"/>
  <c r="K82" i="12"/>
  <c r="L82" i="12" s="1"/>
  <c r="K81" i="12"/>
  <c r="L81" i="12" s="1"/>
  <c r="K80" i="12"/>
  <c r="L80" i="12"/>
  <c r="K79" i="12"/>
  <c r="L79" i="12"/>
  <c r="K78" i="12"/>
  <c r="L78" i="12" s="1"/>
  <c r="K77" i="12"/>
  <c r="L77" i="12" s="1"/>
  <c r="K76" i="12"/>
  <c r="L76" i="12"/>
  <c r="K75" i="12"/>
  <c r="L75" i="12"/>
  <c r="K74" i="12"/>
  <c r="L74" i="12" s="1"/>
  <c r="K73" i="12"/>
  <c r="L73" i="12" s="1"/>
  <c r="K72" i="12"/>
  <c r="L72" i="12"/>
  <c r="K71" i="12"/>
  <c r="L71" i="12"/>
  <c r="K70" i="12"/>
  <c r="L70" i="12" s="1"/>
  <c r="K69" i="12"/>
  <c r="L69" i="12" s="1"/>
  <c r="K68" i="12"/>
  <c r="L68" i="12"/>
  <c r="K67" i="12"/>
  <c r="L67" i="12"/>
  <c r="K66" i="12"/>
  <c r="L66" i="12" s="1"/>
  <c r="K65" i="12"/>
  <c r="L65" i="12" s="1"/>
  <c r="K64" i="12"/>
  <c r="L64" i="12"/>
  <c r="K63" i="12"/>
  <c r="L63" i="12"/>
  <c r="K62" i="12"/>
  <c r="L62" i="12" s="1"/>
  <c r="K61" i="12"/>
  <c r="L61" i="12" s="1"/>
  <c r="K60" i="12"/>
  <c r="L60" i="12"/>
  <c r="K59" i="12"/>
  <c r="L59" i="12"/>
  <c r="K58" i="12"/>
  <c r="L58" i="12" s="1"/>
  <c r="K57" i="12"/>
  <c r="L57" i="12" s="1"/>
  <c r="K56" i="12"/>
  <c r="L56" i="12"/>
  <c r="K55" i="12"/>
  <c r="L55" i="12"/>
  <c r="K54" i="12"/>
  <c r="L54" i="12" s="1"/>
  <c r="K53" i="12"/>
  <c r="L53" i="12" s="1"/>
  <c r="K52" i="12"/>
  <c r="L52" i="12"/>
  <c r="K51" i="12"/>
  <c r="L51" i="12"/>
  <c r="K50" i="12"/>
  <c r="L50" i="12" s="1"/>
  <c r="K49" i="12"/>
  <c r="L49" i="12" s="1"/>
  <c r="K48" i="12"/>
  <c r="L48" i="12"/>
  <c r="K47" i="12"/>
  <c r="L47" i="12"/>
  <c r="K46" i="12"/>
  <c r="L46" i="12" s="1"/>
  <c r="K45" i="12"/>
  <c r="L45" i="12" s="1"/>
  <c r="K44" i="12"/>
  <c r="L44" i="12"/>
  <c r="K43" i="12"/>
  <c r="L43" i="12"/>
  <c r="K42" i="12"/>
  <c r="L42" i="12" s="1"/>
  <c r="K41" i="12"/>
  <c r="L41" i="12" s="1"/>
  <c r="K40" i="12"/>
  <c r="L40" i="12"/>
  <c r="K39" i="12"/>
  <c r="L39" i="12"/>
  <c r="K38" i="12"/>
  <c r="L38" i="12" s="1"/>
  <c r="K37" i="12"/>
  <c r="L37" i="12" s="1"/>
  <c r="K36" i="12"/>
  <c r="L36" i="12"/>
  <c r="K35" i="12"/>
  <c r="L35" i="12"/>
  <c r="K34" i="12"/>
  <c r="L34" i="12" s="1"/>
  <c r="K33" i="12"/>
  <c r="L33" i="12" s="1"/>
  <c r="K32" i="12"/>
  <c r="L32" i="12"/>
  <c r="K31" i="12"/>
  <c r="L31" i="12"/>
  <c r="K30" i="12"/>
  <c r="L30" i="12" s="1"/>
  <c r="K29" i="12"/>
  <c r="L29" i="12" s="1"/>
  <c r="K28" i="12"/>
  <c r="L28" i="12"/>
  <c r="K27" i="12"/>
  <c r="L27" i="12"/>
  <c r="K26" i="12"/>
  <c r="L26" i="12" s="1"/>
  <c r="K25" i="12"/>
  <c r="L25" i="12" s="1"/>
  <c r="K24" i="12"/>
  <c r="L24" i="12"/>
  <c r="K23" i="12"/>
  <c r="L23" i="12"/>
  <c r="K22" i="12"/>
  <c r="L22" i="12" s="1"/>
  <c r="K21" i="12"/>
  <c r="L21" i="12" s="1"/>
  <c r="K20" i="12"/>
  <c r="L20" i="12"/>
  <c r="K19" i="12"/>
  <c r="L19" i="12"/>
  <c r="K18" i="12"/>
  <c r="L18" i="12" s="1"/>
  <c r="K17" i="12"/>
  <c r="L17" i="12" s="1"/>
  <c r="K16" i="12"/>
  <c r="L16" i="12"/>
  <c r="K15" i="12"/>
  <c r="L15" i="12"/>
  <c r="K14" i="12"/>
  <c r="L14" i="12" s="1"/>
  <c r="K13" i="12"/>
  <c r="L13" i="12" s="1"/>
  <c r="K12" i="12"/>
  <c r="L12" i="12"/>
  <c r="K11" i="12"/>
  <c r="L11" i="12"/>
  <c r="K10" i="12"/>
  <c r="L10" i="12" s="1"/>
  <c r="K9" i="12"/>
  <c r="L9" i="12" s="1"/>
  <c r="K8" i="12"/>
  <c r="L8" i="12"/>
  <c r="K7" i="12"/>
  <c r="L7" i="12"/>
  <c r="K6" i="12"/>
  <c r="L6" i="12" s="1"/>
  <c r="K5" i="12"/>
  <c r="L5" i="12" s="1"/>
  <c r="J218" i="13"/>
  <c r="K218" i="13"/>
  <c r="L218" i="13" s="1"/>
  <c r="I218" i="13"/>
  <c r="H218" i="13"/>
  <c r="G218" i="13"/>
  <c r="F218" i="13"/>
  <c r="E218" i="13"/>
  <c r="D218" i="13"/>
  <c r="C218" i="13"/>
  <c r="B218" i="13"/>
  <c r="J217" i="13"/>
  <c r="K217" i="13" s="1"/>
  <c r="L217" i="13" s="1"/>
  <c r="I217" i="13"/>
  <c r="H217" i="13"/>
  <c r="G217" i="13"/>
  <c r="F217" i="13"/>
  <c r="E217" i="13"/>
  <c r="D217" i="13"/>
  <c r="C217" i="13"/>
  <c r="B217" i="13"/>
  <c r="K216" i="13"/>
  <c r="L216" i="13"/>
  <c r="K215" i="13"/>
  <c r="L215" i="13"/>
  <c r="K214" i="13"/>
  <c r="L214" i="13"/>
  <c r="K213" i="13"/>
  <c r="L213" i="13"/>
  <c r="K212" i="13"/>
  <c r="L212" i="13"/>
  <c r="K211" i="13"/>
  <c r="L211" i="13"/>
  <c r="K210" i="13"/>
  <c r="L210" i="13"/>
  <c r="K209" i="13"/>
  <c r="L209" i="13"/>
  <c r="K208" i="13"/>
  <c r="L208" i="13"/>
  <c r="K207" i="13"/>
  <c r="L207" i="13"/>
  <c r="K206" i="13"/>
  <c r="L206" i="13"/>
  <c r="K205" i="13"/>
  <c r="L205" i="13"/>
  <c r="K204" i="13"/>
  <c r="L204" i="13"/>
  <c r="K203" i="13"/>
  <c r="L203" i="13"/>
  <c r="K202" i="13"/>
  <c r="L202" i="13"/>
  <c r="K201" i="13"/>
  <c r="L201" i="13"/>
  <c r="K200" i="13"/>
  <c r="L200" i="13"/>
  <c r="K199" i="13"/>
  <c r="L199" i="13"/>
  <c r="K198" i="13"/>
  <c r="L198" i="13"/>
  <c r="K197" i="13"/>
  <c r="L197" i="13"/>
  <c r="K196" i="13"/>
  <c r="L196" i="13"/>
  <c r="K195" i="13"/>
  <c r="L195" i="13"/>
  <c r="K194" i="13"/>
  <c r="L194" i="13"/>
  <c r="K193" i="13"/>
  <c r="L193" i="13"/>
  <c r="K192" i="13"/>
  <c r="L192" i="13"/>
  <c r="K191" i="13"/>
  <c r="L191" i="13"/>
  <c r="K190" i="13"/>
  <c r="L190" i="13"/>
  <c r="K189" i="13"/>
  <c r="L189" i="13"/>
  <c r="K188" i="13"/>
  <c r="L188" i="13"/>
  <c r="K187" i="13"/>
  <c r="L187" i="13"/>
  <c r="K186" i="13"/>
  <c r="L186" i="13"/>
  <c r="K185" i="13"/>
  <c r="L185" i="13"/>
  <c r="K184" i="13"/>
  <c r="L184" i="13"/>
  <c r="K183" i="13"/>
  <c r="L183" i="13"/>
  <c r="K182" i="13"/>
  <c r="L182" i="13"/>
  <c r="K181" i="13"/>
  <c r="L181" i="13"/>
  <c r="K180" i="13"/>
  <c r="L180" i="13"/>
  <c r="K179" i="13"/>
  <c r="L179" i="13"/>
  <c r="K178" i="13"/>
  <c r="L178" i="13"/>
  <c r="K177" i="13"/>
  <c r="L177" i="13"/>
  <c r="K176" i="13"/>
  <c r="L176" i="13"/>
  <c r="K175" i="13"/>
  <c r="L175" i="13"/>
  <c r="K174" i="13"/>
  <c r="L174" i="13"/>
  <c r="K173" i="13"/>
  <c r="L173" i="13"/>
  <c r="K172" i="13"/>
  <c r="L172" i="13"/>
  <c r="K171" i="13"/>
  <c r="L171" i="13"/>
  <c r="K170" i="13"/>
  <c r="L170" i="13"/>
  <c r="K169" i="13"/>
  <c r="L169" i="13"/>
  <c r="K168" i="13"/>
  <c r="L168" i="13"/>
  <c r="K167" i="13"/>
  <c r="L167" i="13"/>
  <c r="K166" i="13"/>
  <c r="L166" i="13"/>
  <c r="K165" i="13"/>
  <c r="L165" i="13"/>
  <c r="K164" i="13"/>
  <c r="L164" i="13"/>
  <c r="K163" i="13"/>
  <c r="L163" i="13"/>
  <c r="K162" i="13"/>
  <c r="L162" i="13"/>
  <c r="K161" i="13"/>
  <c r="L161" i="13"/>
  <c r="K160" i="13"/>
  <c r="L160" i="13"/>
  <c r="K159" i="13"/>
  <c r="L159" i="13"/>
  <c r="K158" i="13"/>
  <c r="L158" i="13"/>
  <c r="K157" i="13"/>
  <c r="L157" i="13"/>
  <c r="K156" i="13"/>
  <c r="L156" i="13"/>
  <c r="K155" i="13"/>
  <c r="L155" i="13"/>
  <c r="K154" i="13"/>
  <c r="L154" i="13"/>
  <c r="K153" i="13"/>
  <c r="L153" i="13"/>
  <c r="K152" i="13"/>
  <c r="L152" i="13"/>
  <c r="K151" i="13"/>
  <c r="L151" i="13"/>
  <c r="K150" i="13"/>
  <c r="L150" i="13"/>
  <c r="K149" i="13"/>
  <c r="L149" i="13"/>
  <c r="K148" i="13"/>
  <c r="L148" i="13"/>
  <c r="K147" i="13"/>
  <c r="L147" i="13"/>
  <c r="K146" i="13"/>
  <c r="L146" i="13"/>
  <c r="K145" i="13"/>
  <c r="L145" i="13"/>
  <c r="K144" i="13"/>
  <c r="L144" i="13"/>
  <c r="K143" i="13"/>
  <c r="L143" i="13"/>
  <c r="K142" i="13"/>
  <c r="L142" i="13"/>
  <c r="K141" i="13"/>
  <c r="L141" i="13"/>
  <c r="K140" i="13"/>
  <c r="L140" i="13"/>
  <c r="K139" i="13"/>
  <c r="L139" i="13"/>
  <c r="K138" i="13"/>
  <c r="L138" i="13"/>
  <c r="K137" i="13"/>
  <c r="L137" i="13"/>
  <c r="K136" i="13"/>
  <c r="L136" i="13"/>
  <c r="K135" i="13"/>
  <c r="L135" i="13"/>
  <c r="K134" i="13"/>
  <c r="L134" i="13"/>
  <c r="K133" i="13"/>
  <c r="L133" i="13"/>
  <c r="K132" i="13"/>
  <c r="L132" i="13"/>
  <c r="K131" i="13"/>
  <c r="L131" i="13"/>
  <c r="K130" i="13"/>
  <c r="L130" i="13"/>
  <c r="K129" i="13"/>
  <c r="L129" i="13"/>
  <c r="K128" i="13"/>
  <c r="L128" i="13"/>
  <c r="K127" i="13"/>
  <c r="L127" i="13"/>
  <c r="K126" i="13"/>
  <c r="L126" i="13"/>
  <c r="K125" i="13"/>
  <c r="L125" i="13"/>
  <c r="K124" i="13"/>
  <c r="L124" i="13"/>
  <c r="K123" i="13"/>
  <c r="L123" i="13"/>
  <c r="K122" i="13"/>
  <c r="L122" i="13"/>
  <c r="K121" i="13"/>
  <c r="L121" i="13"/>
  <c r="K120" i="13"/>
  <c r="L120" i="13"/>
  <c r="K119" i="13"/>
  <c r="L119" i="13"/>
  <c r="K118" i="13"/>
  <c r="L118" i="13"/>
  <c r="K117" i="13"/>
  <c r="L117" i="13"/>
  <c r="K116" i="13"/>
  <c r="L116" i="13"/>
  <c r="K115" i="13"/>
  <c r="L115" i="13"/>
  <c r="K114" i="13"/>
  <c r="L114" i="13"/>
  <c r="K113" i="13"/>
  <c r="L113" i="13"/>
  <c r="K112" i="13"/>
  <c r="L112" i="13"/>
  <c r="K111" i="13"/>
  <c r="L111" i="13"/>
  <c r="K110" i="13"/>
  <c r="L110" i="13"/>
  <c r="K109" i="13"/>
  <c r="L109" i="13"/>
  <c r="K108" i="13"/>
  <c r="L108" i="13"/>
  <c r="K107" i="13"/>
  <c r="L107" i="13"/>
  <c r="K106" i="13"/>
  <c r="L106" i="13"/>
  <c r="K105" i="13"/>
  <c r="L105" i="13"/>
  <c r="K104" i="13"/>
  <c r="L104" i="13"/>
  <c r="K103" i="13"/>
  <c r="L103" i="13"/>
  <c r="K102" i="13"/>
  <c r="L102" i="13"/>
  <c r="K101" i="13"/>
  <c r="L101" i="13"/>
  <c r="K100" i="13"/>
  <c r="L100" i="13"/>
  <c r="K99" i="13"/>
  <c r="L99" i="13"/>
  <c r="K98" i="13"/>
  <c r="L98" i="13"/>
  <c r="K97" i="13"/>
  <c r="L97" i="13"/>
  <c r="K96" i="13"/>
  <c r="L96" i="13"/>
  <c r="K95" i="13"/>
  <c r="L95" i="13"/>
  <c r="K94" i="13"/>
  <c r="L94" i="13"/>
  <c r="K93" i="13"/>
  <c r="L93" i="13"/>
  <c r="K92" i="13"/>
  <c r="L92" i="13" s="1"/>
  <c r="K91" i="13"/>
  <c r="L91" i="13"/>
  <c r="K90" i="13"/>
  <c r="L90" i="13"/>
  <c r="K89" i="13"/>
  <c r="L89" i="13"/>
  <c r="K88" i="13"/>
  <c r="L88" i="13"/>
  <c r="K87" i="13"/>
  <c r="L87" i="13"/>
  <c r="K86" i="13"/>
  <c r="L86" i="13"/>
  <c r="K85" i="13"/>
  <c r="L85" i="13"/>
  <c r="K84" i="13"/>
  <c r="L84" i="13" s="1"/>
  <c r="K83" i="13"/>
  <c r="L83" i="13"/>
  <c r="K82" i="13"/>
  <c r="L82" i="13"/>
  <c r="K81" i="13"/>
  <c r="L81" i="13"/>
  <c r="K80" i="13"/>
  <c r="L80" i="13"/>
  <c r="K79" i="13"/>
  <c r="L79" i="13"/>
  <c r="K78" i="13"/>
  <c r="L78" i="13"/>
  <c r="K77" i="13"/>
  <c r="L77" i="13"/>
  <c r="K76" i="13"/>
  <c r="L76" i="13" s="1"/>
  <c r="K75" i="13"/>
  <c r="L75" i="13"/>
  <c r="K74" i="13"/>
  <c r="L74" i="13"/>
  <c r="K73" i="13"/>
  <c r="L73" i="13"/>
  <c r="K72" i="13"/>
  <c r="L72" i="13" s="1"/>
  <c r="K71" i="13"/>
  <c r="L71" i="13"/>
  <c r="K70" i="13"/>
  <c r="L70" i="13"/>
  <c r="K69" i="13"/>
  <c r="L69" i="13"/>
  <c r="K68" i="13"/>
  <c r="L68" i="13" s="1"/>
  <c r="K67" i="13"/>
  <c r="L67" i="13"/>
  <c r="K66" i="13"/>
  <c r="L66" i="13"/>
  <c r="K65" i="13"/>
  <c r="L65" i="13"/>
  <c r="K64" i="13"/>
  <c r="L64" i="13" s="1"/>
  <c r="K63" i="13"/>
  <c r="L63" i="13"/>
  <c r="K62" i="13"/>
  <c r="L62" i="13"/>
  <c r="K61" i="13"/>
  <c r="L61" i="13"/>
  <c r="K60" i="13"/>
  <c r="L60" i="13" s="1"/>
  <c r="K59" i="13"/>
  <c r="L59" i="13"/>
  <c r="K58" i="13"/>
  <c r="L58" i="13"/>
  <c r="K57" i="13"/>
  <c r="L57" i="13"/>
  <c r="K56" i="13"/>
  <c r="L56" i="13" s="1"/>
  <c r="K55" i="13"/>
  <c r="L55" i="13"/>
  <c r="K54" i="13"/>
  <c r="L54" i="13"/>
  <c r="K53" i="13"/>
  <c r="L53" i="13"/>
  <c r="K52" i="13"/>
  <c r="L52" i="13" s="1"/>
  <c r="K51" i="13"/>
  <c r="L51" i="13"/>
  <c r="K50" i="13"/>
  <c r="L50" i="13"/>
  <c r="K49" i="13"/>
  <c r="L49" i="13"/>
  <c r="K48" i="13"/>
  <c r="L48" i="13" s="1"/>
  <c r="K47" i="13"/>
  <c r="L47" i="13"/>
  <c r="K46" i="13"/>
  <c r="L46" i="13"/>
  <c r="K45" i="13"/>
  <c r="L45" i="13"/>
  <c r="K44" i="13"/>
  <c r="L44" i="13" s="1"/>
  <c r="K43" i="13"/>
  <c r="L43" i="13"/>
  <c r="K42" i="13"/>
  <c r="L42" i="13"/>
  <c r="K41" i="13"/>
  <c r="L41" i="13"/>
  <c r="K40" i="13"/>
  <c r="L40" i="13" s="1"/>
  <c r="K39" i="13"/>
  <c r="L39" i="13"/>
  <c r="K38" i="13"/>
  <c r="L38" i="13"/>
  <c r="K37" i="13"/>
  <c r="L37" i="13"/>
  <c r="K36" i="13"/>
  <c r="L36" i="13" s="1"/>
  <c r="K35" i="13"/>
  <c r="L35" i="13"/>
  <c r="K34" i="13"/>
  <c r="L34" i="13"/>
  <c r="K33" i="13"/>
  <c r="L33" i="13"/>
  <c r="K32" i="13"/>
  <c r="L32" i="13" s="1"/>
  <c r="K31" i="13"/>
  <c r="L31" i="13"/>
  <c r="K30" i="13"/>
  <c r="L30" i="13"/>
  <c r="K29" i="13"/>
  <c r="L29" i="13"/>
  <c r="K28" i="13"/>
  <c r="L28" i="13" s="1"/>
  <c r="K27" i="13"/>
  <c r="L27" i="13"/>
  <c r="K26" i="13"/>
  <c r="L26" i="13"/>
  <c r="K25" i="13"/>
  <c r="L25" i="13"/>
  <c r="K24" i="13"/>
  <c r="L24" i="13" s="1"/>
  <c r="K23" i="13"/>
  <c r="L23" i="13"/>
  <c r="K22" i="13"/>
  <c r="L22" i="13"/>
  <c r="K21" i="13"/>
  <c r="L21" i="13"/>
  <c r="K20" i="13"/>
  <c r="L20" i="13" s="1"/>
  <c r="K19" i="13"/>
  <c r="L19" i="13"/>
  <c r="K18" i="13"/>
  <c r="L18" i="13"/>
  <c r="K17" i="13"/>
  <c r="L17" i="13"/>
  <c r="K16" i="13"/>
  <c r="L16" i="13" s="1"/>
  <c r="K15" i="13"/>
  <c r="L15" i="13"/>
  <c r="K14" i="13"/>
  <c r="L14" i="13"/>
  <c r="K13" i="13"/>
  <c r="L13" i="13"/>
  <c r="K12" i="13"/>
  <c r="L12" i="13" s="1"/>
  <c r="K11" i="13"/>
  <c r="L11" i="13"/>
  <c r="K10" i="13"/>
  <c r="L10" i="13"/>
  <c r="K9" i="13"/>
  <c r="L9" i="13"/>
  <c r="K8" i="13"/>
  <c r="L8" i="13" s="1"/>
  <c r="K7" i="13"/>
  <c r="L7" i="13"/>
  <c r="K6" i="13"/>
  <c r="L6" i="13"/>
  <c r="K5" i="13"/>
  <c r="L5" i="13"/>
  <c r="BK229" i="11"/>
  <c r="BL229" i="11" s="1"/>
  <c r="BK228" i="11"/>
  <c r="BL228" i="11"/>
  <c r="BK227" i="11"/>
  <c r="BL227" i="11"/>
  <c r="BK226" i="11"/>
  <c r="BL226" i="11"/>
  <c r="BK225" i="11"/>
  <c r="BL225" i="11" s="1"/>
  <c r="BK224" i="11"/>
  <c r="BL224" i="11"/>
  <c r="BK223" i="11"/>
  <c r="BL223" i="11"/>
  <c r="BK222" i="11"/>
  <c r="BL222" i="11"/>
  <c r="BK221" i="11"/>
  <c r="BL221" i="11" s="1"/>
  <c r="BK220" i="11"/>
  <c r="BL220" i="11"/>
  <c r="BK219" i="11"/>
  <c r="BL219" i="11"/>
  <c r="BK218" i="11"/>
  <c r="BL218" i="11"/>
  <c r="BK217" i="11"/>
  <c r="BL217" i="11" s="1"/>
  <c r="BK216" i="11"/>
  <c r="BL216" i="11"/>
  <c r="BK215" i="11"/>
  <c r="BL215" i="11"/>
  <c r="BK214" i="11"/>
  <c r="BL214" i="11"/>
  <c r="BK213" i="11"/>
  <c r="BL213" i="11" s="1"/>
  <c r="BK212" i="11"/>
  <c r="BL212" i="11"/>
  <c r="BK211" i="11"/>
  <c r="BL211" i="11"/>
  <c r="BK210" i="11"/>
  <c r="BL210" i="11"/>
  <c r="BK209" i="11"/>
  <c r="BL209" i="11" s="1"/>
  <c r="BK208" i="11"/>
  <c r="BL208" i="11"/>
  <c r="BK207" i="11"/>
  <c r="BL207" i="11"/>
  <c r="BK206" i="11"/>
  <c r="BL206" i="11"/>
  <c r="BK205" i="11"/>
  <c r="BL205" i="11" s="1"/>
  <c r="BK204" i="11"/>
  <c r="BL204" i="11"/>
  <c r="BK203" i="11"/>
  <c r="BL203" i="11"/>
  <c r="BK202" i="11"/>
  <c r="BL202" i="11"/>
  <c r="BK201" i="11"/>
  <c r="BL201" i="11" s="1"/>
  <c r="BK200" i="11"/>
  <c r="BL200" i="11"/>
  <c r="BK199" i="11"/>
  <c r="BL199" i="11"/>
  <c r="BK198" i="11"/>
  <c r="BL198" i="11"/>
  <c r="BK197" i="11"/>
  <c r="BL197" i="11" s="1"/>
  <c r="BK196" i="11"/>
  <c r="BL196" i="11"/>
  <c r="BK195" i="11"/>
  <c r="BL195" i="11"/>
  <c r="BK194" i="11"/>
  <c r="BL194" i="11"/>
  <c r="BK193" i="11"/>
  <c r="BL193" i="11" s="1"/>
  <c r="BK192" i="11"/>
  <c r="BL192" i="11"/>
  <c r="BK191" i="11"/>
  <c r="BL191" i="11"/>
  <c r="BK190" i="11"/>
  <c r="BL190" i="11"/>
  <c r="BK189" i="11"/>
  <c r="BL189" i="11" s="1"/>
  <c r="BK188" i="11"/>
  <c r="BL188" i="11"/>
  <c r="BK187" i="11"/>
  <c r="BL187" i="11"/>
  <c r="BK186" i="11"/>
  <c r="BL186" i="11"/>
  <c r="BK185" i="11"/>
  <c r="BL185" i="11" s="1"/>
  <c r="BK184" i="11"/>
  <c r="BL184" i="11"/>
  <c r="BK183" i="11"/>
  <c r="BL183" i="11"/>
  <c r="BK182" i="11"/>
  <c r="BL182" i="11"/>
  <c r="BK181" i="11"/>
  <c r="BL181" i="11" s="1"/>
  <c r="BK180" i="11"/>
  <c r="BL180" i="11"/>
  <c r="BK179" i="11"/>
  <c r="BL179" i="11"/>
  <c r="BK178" i="11"/>
  <c r="BL178" i="11"/>
  <c r="BK177" i="11"/>
  <c r="BL177" i="11" s="1"/>
  <c r="BK176" i="11"/>
  <c r="BL176" i="11"/>
  <c r="BK175" i="11"/>
  <c r="BL175" i="11"/>
  <c r="BK174" i="11"/>
  <c r="BL174" i="11"/>
  <c r="BK173" i="11"/>
  <c r="BL173" i="11" s="1"/>
  <c r="BK172" i="11"/>
  <c r="BL172" i="11"/>
  <c r="BK171" i="11"/>
  <c r="BL171" i="11"/>
  <c r="BK170" i="11"/>
  <c r="BL170" i="11"/>
  <c r="BK169" i="11"/>
  <c r="BL169" i="11" s="1"/>
  <c r="BK168" i="11"/>
  <c r="BL168" i="11"/>
  <c r="BK167" i="11"/>
  <c r="BL167" i="11"/>
  <c r="BK166" i="11"/>
  <c r="BL166" i="11"/>
  <c r="BK165" i="11"/>
  <c r="BL165" i="11" s="1"/>
  <c r="BK164" i="11"/>
  <c r="BL164" i="11"/>
  <c r="BK163" i="11"/>
  <c r="BL163" i="11"/>
  <c r="BK162" i="11"/>
  <c r="BL162" i="11"/>
  <c r="BK161" i="11"/>
  <c r="BL161" i="11" s="1"/>
  <c r="BK160" i="11"/>
  <c r="BL160" i="11"/>
  <c r="BK159" i="11"/>
  <c r="BL159" i="11"/>
  <c r="BK158" i="11"/>
  <c r="BL158" i="11"/>
  <c r="BK157" i="11"/>
  <c r="BL157" i="11" s="1"/>
  <c r="BK156" i="11"/>
  <c r="BL156" i="11"/>
  <c r="BK155" i="11"/>
  <c r="BL155" i="11"/>
  <c r="BK154" i="11"/>
  <c r="BL154" i="11"/>
  <c r="BK153" i="11"/>
  <c r="BL153" i="11" s="1"/>
  <c r="BK152" i="11"/>
  <c r="BL152" i="11"/>
  <c r="BK151" i="11"/>
  <c r="BL151" i="11"/>
  <c r="BK150" i="11"/>
  <c r="BL150" i="11"/>
  <c r="BK149" i="11"/>
  <c r="BL149" i="11" s="1"/>
  <c r="BK148" i="11"/>
  <c r="BL148" i="11"/>
  <c r="BK147" i="11"/>
  <c r="BL147" i="11"/>
  <c r="BK146" i="11"/>
  <c r="BL146" i="11"/>
  <c r="BK145" i="11"/>
  <c r="BL145" i="11" s="1"/>
  <c r="BK144" i="11"/>
  <c r="BL144" i="11"/>
  <c r="BK143" i="11"/>
  <c r="BL143" i="11"/>
  <c r="BK142" i="11"/>
  <c r="BL142" i="11"/>
  <c r="BK141" i="11"/>
  <c r="BL141" i="11" s="1"/>
  <c r="BK140" i="11"/>
  <c r="BL140" i="11"/>
  <c r="BK139" i="11"/>
  <c r="BL139" i="11"/>
  <c r="BK138" i="11"/>
  <c r="BL138" i="11"/>
  <c r="BK137" i="11"/>
  <c r="BL137" i="11" s="1"/>
  <c r="BK136" i="11"/>
  <c r="BL136" i="11"/>
  <c r="BK135" i="11"/>
  <c r="BL135" i="11"/>
  <c r="BK134" i="11"/>
  <c r="BL134" i="11"/>
  <c r="BK133" i="11"/>
  <c r="BL133" i="11" s="1"/>
  <c r="BK132" i="11"/>
  <c r="BL132" i="11"/>
  <c r="BK131" i="11"/>
  <c r="BL131" i="11"/>
  <c r="BK130" i="11"/>
  <c r="BL130" i="11"/>
  <c r="BK129" i="11"/>
  <c r="BL129" i="11" s="1"/>
  <c r="BK128" i="11"/>
  <c r="BL128" i="11"/>
  <c r="BK127" i="11"/>
  <c r="BL127" i="11"/>
  <c r="BK126" i="11"/>
  <c r="BL126" i="11"/>
  <c r="BK125" i="11"/>
  <c r="BL125" i="11" s="1"/>
  <c r="BK124" i="11"/>
  <c r="BL124" i="11"/>
  <c r="BK123" i="11"/>
  <c r="BL123" i="11"/>
  <c r="BK122" i="11"/>
  <c r="BL122" i="11"/>
  <c r="BK121" i="11"/>
  <c r="BL121" i="11" s="1"/>
  <c r="BK120" i="11"/>
  <c r="BL120" i="11"/>
  <c r="BK119" i="11"/>
  <c r="BL119" i="11"/>
  <c r="BK118" i="11"/>
  <c r="BL118" i="11"/>
  <c r="BK117" i="11"/>
  <c r="BL117" i="11" s="1"/>
  <c r="BK116" i="11"/>
  <c r="BL116" i="11"/>
  <c r="BK115" i="11"/>
  <c r="BL115" i="11"/>
  <c r="BK114" i="11"/>
  <c r="BL114" i="11"/>
  <c r="BK113" i="11"/>
  <c r="BL113" i="11" s="1"/>
  <c r="BK112" i="11"/>
  <c r="BL112" i="11"/>
  <c r="BK111" i="11"/>
  <c r="BL111" i="11"/>
  <c r="BK110" i="11"/>
  <c r="BL110" i="11"/>
  <c r="BK109" i="11"/>
  <c r="BL109" i="11" s="1"/>
  <c r="BK108" i="11"/>
  <c r="BL108" i="11"/>
  <c r="BK107" i="11"/>
  <c r="BL107" i="11"/>
  <c r="BK106" i="11"/>
  <c r="BL106" i="11"/>
  <c r="BK105" i="11"/>
  <c r="BL105" i="11" s="1"/>
  <c r="BK104" i="11"/>
  <c r="BL104" i="11"/>
  <c r="BK103" i="11"/>
  <c r="BL103" i="11"/>
  <c r="BK102" i="11"/>
  <c r="BL102" i="11"/>
  <c r="BK101" i="11"/>
  <c r="BL101" i="11" s="1"/>
  <c r="BK100" i="11"/>
  <c r="BL100" i="11"/>
  <c r="BK99" i="11"/>
  <c r="BL99" i="11"/>
  <c r="BK98" i="11"/>
  <c r="BL98" i="11"/>
  <c r="BK97" i="11"/>
  <c r="BL97" i="11" s="1"/>
  <c r="BK96" i="11"/>
  <c r="BL96" i="11"/>
  <c r="BK95" i="11"/>
  <c r="BL95" i="11"/>
  <c r="BK94" i="11"/>
  <c r="BL94" i="11"/>
  <c r="BK93" i="11"/>
  <c r="BL93" i="11" s="1"/>
  <c r="BK92" i="11"/>
  <c r="BL92" i="11"/>
  <c r="BK91" i="11"/>
  <c r="BL91" i="11"/>
  <c r="BK90" i="11"/>
  <c r="BL90" i="11"/>
  <c r="BK89" i="11"/>
  <c r="BL89" i="11" s="1"/>
  <c r="BK88" i="11"/>
  <c r="BL88" i="11"/>
  <c r="BK87" i="11"/>
  <c r="BL87" i="11"/>
  <c r="BK86" i="11"/>
  <c r="BL86" i="11"/>
  <c r="BK85" i="11"/>
  <c r="BL85" i="11"/>
  <c r="BK84" i="11"/>
  <c r="BL84" i="11"/>
  <c r="BK83" i="11"/>
  <c r="BL83" i="11"/>
  <c r="BK82" i="11"/>
  <c r="BL82" i="11"/>
  <c r="BK81" i="11"/>
  <c r="BL81" i="11" s="1"/>
  <c r="BK80" i="11"/>
  <c r="BL80" i="11"/>
  <c r="BK79" i="11"/>
  <c r="BL79" i="11"/>
  <c r="BK78" i="11"/>
  <c r="BL78" i="11"/>
  <c r="BK77" i="11"/>
  <c r="BL77" i="11" s="1"/>
  <c r="BK76" i="11"/>
  <c r="BL76" i="11"/>
  <c r="BK75" i="11"/>
  <c r="BL75" i="11"/>
  <c r="BK74" i="11"/>
  <c r="BL74" i="11"/>
  <c r="BK73" i="11"/>
  <c r="BL73" i="11" s="1"/>
  <c r="BK72" i="11"/>
  <c r="BL72" i="11"/>
  <c r="BK71" i="11"/>
  <c r="BL71" i="11"/>
  <c r="BK70" i="11"/>
  <c r="BL70" i="11"/>
  <c r="BK69" i="11"/>
  <c r="BL69" i="11" s="1"/>
  <c r="BK68" i="11"/>
  <c r="BL68" i="11"/>
  <c r="BK67" i="11"/>
  <c r="BL67" i="11"/>
  <c r="BK66" i="11"/>
  <c r="BL66" i="11"/>
  <c r="BK65" i="11"/>
  <c r="BL65" i="11" s="1"/>
  <c r="BK64" i="11"/>
  <c r="BL64" i="11"/>
  <c r="BK63" i="11"/>
  <c r="BL63" i="11"/>
  <c r="BK62" i="11"/>
  <c r="BL62" i="11"/>
  <c r="BK61" i="11"/>
  <c r="BL61" i="11" s="1"/>
  <c r="BK60" i="11"/>
  <c r="BL60" i="11"/>
  <c r="BK59" i="11"/>
  <c r="BL59" i="11"/>
  <c r="BK58" i="11"/>
  <c r="BL58" i="11"/>
  <c r="BK57" i="11"/>
  <c r="BL57" i="11" s="1"/>
  <c r="BK56" i="11"/>
  <c r="BL56" i="11"/>
  <c r="BK55" i="11"/>
  <c r="BL55" i="11"/>
  <c r="BK54" i="11"/>
  <c r="BL54" i="11"/>
  <c r="BK53" i="11"/>
  <c r="BL53" i="11"/>
  <c r="BK52" i="11"/>
  <c r="BL52" i="11"/>
  <c r="BK51" i="11"/>
  <c r="BL51" i="11"/>
  <c r="BK50" i="11"/>
  <c r="BL50" i="11"/>
  <c r="BK49" i="11"/>
  <c r="BL49" i="11"/>
  <c r="BK48" i="11"/>
  <c r="BL48" i="11"/>
  <c r="BK47" i="11"/>
  <c r="BL47" i="11"/>
  <c r="BK46" i="11"/>
  <c r="BL46" i="11"/>
  <c r="BK45" i="11"/>
  <c r="BL45" i="11" s="1"/>
  <c r="BK44" i="11"/>
  <c r="BL44" i="11"/>
  <c r="BK43" i="11"/>
  <c r="BL43" i="11"/>
  <c r="BK42" i="11"/>
  <c r="BL42" i="11"/>
  <c r="BK41" i="11"/>
  <c r="BL41" i="11" s="1"/>
  <c r="BK40" i="11"/>
  <c r="BL40" i="11"/>
  <c r="BK39" i="11"/>
  <c r="BL39" i="11"/>
  <c r="BK38" i="11"/>
  <c r="BL38" i="11"/>
  <c r="BK37" i="11"/>
  <c r="BL37" i="11"/>
  <c r="BK36" i="11"/>
  <c r="BL36" i="11"/>
  <c r="BK35" i="11"/>
  <c r="BL35" i="11"/>
  <c r="BK34" i="11"/>
  <c r="BL34" i="11"/>
  <c r="BK33" i="11"/>
  <c r="BL33" i="11" s="1"/>
  <c r="BK32" i="11"/>
  <c r="BL32" i="11"/>
  <c r="BK31" i="11"/>
  <c r="BL31" i="11"/>
  <c r="BK30" i="11"/>
  <c r="BL30" i="11"/>
  <c r="BK29" i="11"/>
  <c r="BL29" i="11"/>
  <c r="BK28" i="11"/>
  <c r="BL28" i="11"/>
  <c r="BK27" i="11"/>
  <c r="BL27" i="11"/>
  <c r="BK26" i="11"/>
  <c r="BL26" i="11"/>
  <c r="BK25" i="11"/>
  <c r="BL25" i="11" s="1"/>
  <c r="BK24" i="11"/>
  <c r="BL24" i="11"/>
  <c r="BK23" i="11"/>
  <c r="BL23" i="11"/>
  <c r="BK22" i="11"/>
  <c r="BL22" i="11"/>
  <c r="BK21" i="11"/>
  <c r="BL21" i="11" s="1"/>
  <c r="BK20" i="11"/>
  <c r="BL20" i="11"/>
  <c r="BK19" i="11"/>
  <c r="BL19" i="11"/>
  <c r="BK18" i="11"/>
  <c r="BL18" i="11"/>
  <c r="BK17" i="11"/>
  <c r="BL17" i="11" s="1"/>
  <c r="BK16" i="11"/>
  <c r="BL16" i="11"/>
  <c r="BK15" i="11"/>
  <c r="BL15" i="11"/>
  <c r="BK14" i="11"/>
  <c r="BL14" i="11"/>
  <c r="BK13" i="11"/>
  <c r="BL13" i="11" s="1"/>
  <c r="BK12" i="11"/>
  <c r="BL12" i="11"/>
  <c r="BK11" i="11"/>
  <c r="BL11" i="11"/>
  <c r="BK10" i="11"/>
  <c r="BL10" i="11"/>
  <c r="BK9" i="11"/>
  <c r="BL9" i="11" s="1"/>
  <c r="BK8" i="11"/>
  <c r="BL8" i="11"/>
  <c r="BK7" i="11"/>
  <c r="BL7" i="11"/>
  <c r="BK6" i="11"/>
  <c r="BL6" i="11"/>
  <c r="BK5" i="11"/>
  <c r="BL5" i="11" s="1"/>
  <c r="I20" i="4"/>
  <c r="H22" i="4"/>
  <c r="C23" i="4"/>
  <c r="H27" i="7"/>
  <c r="R15" i="4"/>
  <c r="S15" i="4"/>
  <c r="T15" i="4"/>
  <c r="R16" i="4"/>
  <c r="S16" i="4"/>
  <c r="T16" i="4"/>
  <c r="R17" i="4"/>
  <c r="S17" i="4"/>
  <c r="T17" i="4"/>
  <c r="R18" i="4"/>
  <c r="S18" i="4"/>
  <c r="T18" i="4"/>
  <c r="R19" i="4"/>
  <c r="S19" i="4"/>
  <c r="Q16" i="4"/>
  <c r="Q17" i="4"/>
  <c r="Q18" i="4"/>
  <c r="Q19" i="4"/>
  <c r="Q15" i="4"/>
  <c r="R4" i="4"/>
  <c r="S4" i="4"/>
  <c r="R5" i="4"/>
  <c r="S5" i="4"/>
  <c r="R6" i="4"/>
  <c r="S6" i="4"/>
  <c r="R7" i="4"/>
  <c r="S7" i="4"/>
  <c r="R8" i="4"/>
  <c r="S8" i="4"/>
  <c r="R9" i="4"/>
  <c r="S9" i="4"/>
  <c r="R10" i="4"/>
  <c r="S10" i="4"/>
  <c r="Q5" i="4"/>
  <c r="Q6" i="4"/>
  <c r="Q7" i="4"/>
  <c r="Q8" i="4"/>
  <c r="Q9" i="4"/>
  <c r="Q10" i="4"/>
  <c r="Q4" i="4"/>
  <c r="B20" i="4"/>
  <c r="C20" i="4"/>
  <c r="C21" i="4" s="1"/>
  <c r="D20" i="4"/>
  <c r="D21" i="4" s="1"/>
  <c r="G20" i="4"/>
  <c r="H20" i="4"/>
  <c r="L20" i="4"/>
  <c r="M20" i="4"/>
  <c r="N20" i="4"/>
  <c r="B22" i="4"/>
  <c r="C22" i="4"/>
  <c r="D22" i="4"/>
  <c r="G22" i="4"/>
  <c r="I22" i="4"/>
  <c r="D23" i="4" s="1"/>
  <c r="L22" i="4"/>
  <c r="M22" i="4"/>
  <c r="N22" i="4"/>
  <c r="I18" i="7"/>
  <c r="D19" i="7"/>
  <c r="H18" i="7"/>
  <c r="M11" i="4"/>
  <c r="N11" i="4"/>
  <c r="L11" i="4"/>
  <c r="H11" i="4"/>
  <c r="C12" i="4" s="1"/>
  <c r="I11" i="4"/>
  <c r="G11" i="4"/>
  <c r="C11" i="4"/>
  <c r="D11" i="4"/>
  <c r="D12" i="4"/>
  <c r="B11" i="4"/>
  <c r="C10" i="7"/>
  <c r="D28" i="7"/>
  <c r="E28" i="7"/>
  <c r="C28" i="7"/>
  <c r="E19" i="7"/>
  <c r="C19" i="7"/>
  <c r="AQ5" i="5"/>
  <c r="AQ6" i="5"/>
  <c r="AQ7" i="5"/>
  <c r="AQ8" i="5"/>
  <c r="AQ9" i="5"/>
  <c r="AQ10" i="5"/>
  <c r="AQ11" i="5"/>
  <c r="AQ12" i="5"/>
  <c r="AQ13" i="5"/>
  <c r="AQ14" i="5"/>
  <c r="AQ15" i="5"/>
  <c r="AQ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4" i="5"/>
  <c r="I21" i="9"/>
  <c r="H21" i="9"/>
  <c r="G21" i="9"/>
  <c r="I20" i="9"/>
  <c r="H20" i="9"/>
  <c r="G20" i="9"/>
  <c r="I19" i="9"/>
  <c r="H19" i="9"/>
  <c r="G19" i="9"/>
  <c r="I18" i="9"/>
  <c r="H18" i="9"/>
  <c r="G18" i="9"/>
  <c r="I17" i="9"/>
  <c r="H17" i="9"/>
  <c r="G17" i="9"/>
  <c r="I16" i="9"/>
  <c r="H16" i="9"/>
  <c r="G16" i="9"/>
  <c r="I15" i="9"/>
  <c r="H15" i="9"/>
  <c r="G15" i="9"/>
  <c r="I14" i="9"/>
  <c r="H14" i="9"/>
  <c r="G14" i="9"/>
  <c r="I13" i="9"/>
  <c r="H13" i="9"/>
  <c r="G13" i="9"/>
  <c r="I12" i="9"/>
  <c r="H12" i="9"/>
  <c r="G12" i="9"/>
  <c r="I11" i="9"/>
  <c r="H11" i="9"/>
  <c r="G11" i="9"/>
  <c r="I10" i="9"/>
  <c r="H10" i="9"/>
  <c r="G10" i="9"/>
  <c r="S15" i="9"/>
  <c r="R15" i="9"/>
  <c r="Q15" i="9"/>
  <c r="S14" i="9"/>
  <c r="R14" i="9"/>
  <c r="Q14" i="9"/>
  <c r="S13" i="9"/>
  <c r="R13" i="9"/>
  <c r="Q13" i="9"/>
  <c r="S12" i="9"/>
  <c r="R12" i="9"/>
  <c r="Q12" i="9"/>
  <c r="S11" i="9"/>
  <c r="R11" i="9"/>
  <c r="Q11" i="9"/>
  <c r="S10" i="9"/>
  <c r="R10" i="9"/>
  <c r="Q10" i="9"/>
  <c r="S9" i="9"/>
  <c r="R9" i="9"/>
  <c r="Q9" i="9"/>
  <c r="S8" i="9"/>
  <c r="R8" i="9"/>
  <c r="Q8" i="9"/>
  <c r="S7" i="9"/>
  <c r="R7" i="9"/>
  <c r="Q7" i="9"/>
  <c r="S6" i="9"/>
  <c r="R6" i="9"/>
  <c r="Q6" i="9"/>
  <c r="S5" i="9"/>
  <c r="R5" i="9"/>
  <c r="Q5" i="9"/>
  <c r="S4" i="9"/>
  <c r="R4" i="9"/>
  <c r="Q4" i="9"/>
  <c r="I9" i="7"/>
  <c r="J9" i="7"/>
  <c r="H9" i="7"/>
  <c r="I27" i="7"/>
  <c r="J27" i="7"/>
  <c r="J18" i="7"/>
  <c r="G32" i="9"/>
  <c r="G33" i="9"/>
  <c r="I30" i="9"/>
  <c r="I29" i="9"/>
  <c r="AA10" i="8"/>
  <c r="H33" i="9"/>
  <c r="U37" i="8"/>
  <c r="J35" i="8"/>
  <c r="H35" i="8"/>
  <c r="H37" i="8"/>
  <c r="F37" i="8"/>
  <c r="H32" i="9"/>
  <c r="F34" i="8"/>
  <c r="H34" i="8"/>
  <c r="H40" i="8" s="1"/>
  <c r="J34" i="8"/>
  <c r="F35" i="8"/>
  <c r="K36" i="8"/>
  <c r="J36" i="8" s="1"/>
  <c r="H36" i="8"/>
  <c r="H39" i="8" s="1"/>
  <c r="AC10" i="8" l="1"/>
  <c r="F36" i="8"/>
  <c r="U36" i="8"/>
  <c r="J37" i="8"/>
  <c r="J39" i="8" s="1"/>
  <c r="I33" i="9"/>
  <c r="G30" i="9"/>
  <c r="F40" i="8" l="1"/>
  <c r="F39" i="8"/>
  <c r="J4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awhite-laptop</author>
  </authors>
  <commentList>
    <comment ref="G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awhite-laptop:
</t>
        </r>
        <r>
          <rPr>
            <sz val="9"/>
            <color indexed="81"/>
            <rFont val="Tahoma"/>
            <family val="2"/>
          </rPr>
          <t>mean pro fsc normalized to bead fsc</t>
        </r>
      </text>
    </comment>
    <comment ref="H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syn fsc normalized to bead fsc</t>
        </r>
      </text>
    </comment>
    <comment ref="I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pro red normalized to bead red</t>
        </r>
      </text>
    </comment>
    <comment ref="J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syn red normalized to bead red</t>
        </r>
      </text>
    </comment>
    <comment ref="K3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red normalized to bead red</t>
        </r>
      </text>
    </comment>
    <comment ref="L3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orange normalized to bead orange</t>
        </r>
      </text>
    </comment>
    <comment ref="AB3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 xml:space="preserve">awhite-laptop:
</t>
        </r>
        <r>
          <rPr>
            <sz val="9"/>
            <color indexed="81"/>
            <rFont val="Tahoma"/>
            <family val="2"/>
          </rPr>
          <t>mean pro fsc normalized to bead fsc</t>
        </r>
      </text>
    </comment>
    <comment ref="AC3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syn fsc normalized to bead fsc</t>
        </r>
      </text>
    </comment>
    <comment ref="AD3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pro red normalized to bead red</t>
        </r>
      </text>
    </comment>
    <comment ref="AE3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syn red normalized to bead red</t>
        </r>
      </text>
    </comment>
    <comment ref="AF3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red normalized to bead red</t>
        </r>
      </text>
    </comment>
    <comment ref="AG3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orange normalized to bead orange</t>
        </r>
      </text>
    </comment>
    <comment ref="AJ3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red normalized to bead red</t>
        </r>
      </text>
    </comment>
    <comment ref="AK3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awhite-laptop:</t>
        </r>
        <r>
          <rPr>
            <sz val="9"/>
            <color indexed="81"/>
            <rFont val="Tahoma"/>
            <family val="2"/>
          </rPr>
          <t xml:space="preserve">
mean peuk red normalized to bead red</t>
        </r>
      </text>
    </comment>
  </commentList>
</comments>
</file>

<file path=xl/sharedStrings.xml><?xml version="1.0" encoding="utf-8"?>
<sst xmlns="http://schemas.openxmlformats.org/spreadsheetml/2006/main" count="1116" uniqueCount="205">
  <si>
    <t>µM N+N</t>
  </si>
  <si>
    <t>µM PO4</t>
  </si>
  <si>
    <t>µM Silicate</t>
  </si>
  <si>
    <t>Pacific</t>
    <phoneticPr fontId="0" type="noConversion"/>
  </si>
  <si>
    <t>Control</t>
    <phoneticPr fontId="0" type="noConversion"/>
  </si>
  <si>
    <t>Nutrients -P</t>
    <phoneticPr fontId="0" type="noConversion"/>
  </si>
  <si>
    <t>Nutrients +P</t>
    <phoneticPr fontId="0" type="noConversion"/>
  </si>
  <si>
    <t>Time point</t>
    <phoneticPr fontId="0" type="noConversion"/>
  </si>
  <si>
    <t>Filter size</t>
    <phoneticPr fontId="0" type="noConversion"/>
  </si>
  <si>
    <t>Chl</t>
    <phoneticPr fontId="0" type="noConversion"/>
  </si>
  <si>
    <t>Chl</t>
  </si>
  <si>
    <t>(days)</t>
    <phoneticPr fontId="0" type="noConversion"/>
  </si>
  <si>
    <t>(ug/l)</t>
    <phoneticPr fontId="0" type="noConversion"/>
  </si>
  <si>
    <t>(ug/l)</t>
  </si>
  <si>
    <t>T0</t>
    <phoneticPr fontId="0" type="noConversion"/>
  </si>
  <si>
    <t>GFF</t>
    <phoneticPr fontId="0" type="noConversion"/>
  </si>
  <si>
    <t>10um</t>
    <phoneticPr fontId="0" type="noConversion"/>
  </si>
  <si>
    <t>2um</t>
    <phoneticPr fontId="0" type="noConversion"/>
  </si>
  <si>
    <t>0.2um</t>
    <phoneticPr fontId="0" type="noConversion"/>
  </si>
  <si>
    <t>T1</t>
    <phoneticPr fontId="0" type="noConversion"/>
  </si>
  <si>
    <t>T2</t>
    <phoneticPr fontId="0" type="noConversion"/>
  </si>
  <si>
    <t>T3</t>
    <phoneticPr fontId="0" type="noConversion"/>
  </si>
  <si>
    <t>T4</t>
    <phoneticPr fontId="0" type="noConversion"/>
  </si>
  <si>
    <t>T5</t>
    <phoneticPr fontId="0" type="noConversion"/>
  </si>
  <si>
    <t>T6</t>
    <phoneticPr fontId="0" type="noConversion"/>
  </si>
  <si>
    <t xml:space="preserve">Total </t>
  </si>
  <si>
    <t>10um</t>
  </si>
  <si>
    <t>2um</t>
  </si>
  <si>
    <t>0.2um</t>
  </si>
  <si>
    <t>MESOCOSMS</t>
  </si>
  <si>
    <t>Control</t>
  </si>
  <si>
    <t>sd</t>
  </si>
  <si>
    <t>MESO +P</t>
  </si>
  <si>
    <t>MESO CONTROL</t>
  </si>
  <si>
    <t>MESO -P</t>
  </si>
  <si>
    <t>MICRO CONTROL</t>
  </si>
  <si>
    <t>MICRO +P</t>
  </si>
  <si>
    <t>MICRO -P</t>
  </si>
  <si>
    <t>DSW</t>
  </si>
  <si>
    <t>Day</t>
  </si>
  <si>
    <t>Press</t>
  </si>
  <si>
    <t>Temp</t>
  </si>
  <si>
    <t>Sal</t>
  </si>
  <si>
    <t>Cond</t>
  </si>
  <si>
    <t>SIGMA</t>
  </si>
  <si>
    <t>pH</t>
  </si>
  <si>
    <t>Chl a</t>
  </si>
  <si>
    <t>Turb</t>
  </si>
  <si>
    <t>[dbar]</t>
  </si>
  <si>
    <t>[deg C]</t>
  </si>
  <si>
    <t>[ppt]</t>
  </si>
  <si>
    <t>[mS/cm]</t>
  </si>
  <si>
    <t>[kg/m3]</t>
  </si>
  <si>
    <t>[]</t>
  </si>
  <si>
    <t>[µg/L]</t>
  </si>
  <si>
    <t>[FTU]</t>
  </si>
  <si>
    <t xml:space="preserve">Turb </t>
  </si>
  <si>
    <t>O2</t>
  </si>
  <si>
    <t>[%]</t>
  </si>
  <si>
    <t>[mg/l]</t>
  </si>
  <si>
    <t>PAR</t>
  </si>
  <si>
    <t xml:space="preserve"> [µE]</t>
  </si>
  <si>
    <t>MICROCOSMS</t>
  </si>
  <si>
    <t>Sample</t>
  </si>
  <si>
    <t>Timepoint</t>
  </si>
  <si>
    <t>PRO</t>
  </si>
  <si>
    <t>SYN</t>
  </si>
  <si>
    <t>PEUK</t>
  </si>
  <si>
    <t>HET</t>
  </si>
  <si>
    <t>cells/ml</t>
  </si>
  <si>
    <t>fsc/cell</t>
  </si>
  <si>
    <t>red/cell</t>
  </si>
  <si>
    <t>orange/cell</t>
  </si>
  <si>
    <t>MESOCOSM</t>
  </si>
  <si>
    <t>Pacific</t>
  </si>
  <si>
    <r>
      <t xml:space="preserve">Mesocosm Particulate Carbon,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</si>
  <si>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t>MESO - P</t>
  </si>
  <si>
    <r>
      <t xml:space="preserve">Mesocosm Particulate Nitrogen,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</si>
  <si>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r>
      <t xml:space="preserve">Mesocosm Particulate Silicate,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</si>
  <si>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r>
      <t xml:space="preserve">Microcosm Particulate Carbon,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</si>
  <si>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t>MICRO - P</t>
  </si>
  <si>
    <r>
      <t xml:space="preserve">Microcosm Particulate Nitrogen,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</si>
  <si>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r>
      <t xml:space="preserve">Microcosm Particulate Silicate, </t>
    </r>
    <r>
      <rPr>
        <sz val="12"/>
        <color theme="1"/>
        <rFont val="Symbol"/>
        <family val="1"/>
        <charset val="2"/>
      </rPr>
      <t>m</t>
    </r>
    <r>
      <rPr>
        <sz val="12"/>
        <color theme="1"/>
        <rFont val="Calibri"/>
        <family val="2"/>
        <scheme val="minor"/>
      </rPr>
      <t>mol/L</t>
    </r>
  </si>
  <si>
    <r>
      <t xml:space="preserve">0-6d,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C</t>
    </r>
  </si>
  <si>
    <r>
      <t xml:space="preserve">0-6d,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N</t>
    </r>
  </si>
  <si>
    <r>
      <t xml:space="preserve">0-6d,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Si</t>
    </r>
  </si>
  <si>
    <r>
      <t xml:space="preserve">0-6d,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P</t>
    </r>
  </si>
  <si>
    <t>GFF</t>
  </si>
  <si>
    <t>10 µm</t>
  </si>
  <si>
    <t>2 µm</t>
  </si>
  <si>
    <t>0.2 µm</t>
  </si>
  <si>
    <t>Microcosm C-uptake, mg C/m3</t>
  </si>
  <si>
    <t>Mesocosm C-uptake, mg C/m3</t>
  </si>
  <si>
    <t>PACIFIC</t>
  </si>
  <si>
    <t>Day</t>
    <phoneticPr fontId="7" type="noConversion"/>
  </si>
  <si>
    <t>Chl a (ng/L)</t>
    <phoneticPr fontId="7" type="noConversion"/>
  </si>
  <si>
    <t>19'Hex (ng/L)</t>
    <phoneticPr fontId="7" type="noConversion"/>
  </si>
  <si>
    <t>19'But (ng/L)</t>
    <phoneticPr fontId="7" type="noConversion"/>
  </si>
  <si>
    <t>Fuco (ng/L)</t>
    <phoneticPr fontId="7" type="noConversion"/>
  </si>
  <si>
    <t>19'Hex/Chl</t>
    <phoneticPr fontId="7" type="noConversion"/>
  </si>
  <si>
    <t>19'But/Chl</t>
    <phoneticPr fontId="7" type="noConversion"/>
  </si>
  <si>
    <t>Fuco/Chl</t>
    <phoneticPr fontId="7" type="noConversion"/>
  </si>
  <si>
    <t>Control</t>
    <phoneticPr fontId="7" type="noConversion"/>
  </si>
  <si>
    <t>MICROCOSM HPLC PIGMENTS</t>
  </si>
  <si>
    <t>MESOCOSM HPLC PIGMENTS</t>
  </si>
  <si>
    <t>MICROCOSM</t>
  </si>
  <si>
    <r>
      <t xml:space="preserve">2-6d,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N</t>
    </r>
  </si>
  <si>
    <t>N:P drawdown</t>
  </si>
  <si>
    <r>
      <t xml:space="preserve">2-6d, 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P</t>
    </r>
  </si>
  <si>
    <t>PEUK LG</t>
  </si>
  <si>
    <t>PEUK SML</t>
  </si>
  <si>
    <t>BEADS</t>
  </si>
  <si>
    <t>fsc/bead</t>
  </si>
  <si>
    <t>red/bead</t>
  </si>
  <si>
    <t>org/bead</t>
  </si>
  <si>
    <t>Beads: 1.06um Spherotech UltraRainbow AG01</t>
  </si>
  <si>
    <t>red/fsc^0.33</t>
  </si>
  <si>
    <t>molar N:P</t>
  </si>
  <si>
    <t>PACIFIC CONTROL - DAY 0</t>
  </si>
  <si>
    <t>PACIFIC CONTROL - DAY 1</t>
  </si>
  <si>
    <t>PACIFIC CONTROL - DAY 2</t>
  </si>
  <si>
    <t>PACIFIC CONTROL - DAY 3</t>
  </si>
  <si>
    <t>PACIFIC CONTROL - DAY 4</t>
  </si>
  <si>
    <t>PACIFIC CONTROL - DAY 5</t>
  </si>
  <si>
    <t>(dbar)</t>
  </si>
  <si>
    <t>(°C)</t>
  </si>
  <si>
    <t>(ppt)</t>
  </si>
  <si>
    <t>(mS/cm)</t>
  </si>
  <si>
    <t>(kg/m3)</t>
  </si>
  <si>
    <t>(FTU)</t>
  </si>
  <si>
    <t>(%)</t>
  </si>
  <si>
    <t>(mg/l)</t>
  </si>
  <si>
    <t xml:space="preserve">O2 </t>
  </si>
  <si>
    <t>(umol/kg)</t>
  </si>
  <si>
    <t>(µE)</t>
  </si>
  <si>
    <t>MESOCOSM +P - DAY 0</t>
  </si>
  <si>
    <t>MESOCOSM +P - DAY 1</t>
  </si>
  <si>
    <t>MESOCOSM +P - DAY 2</t>
  </si>
  <si>
    <t>MESOCOSM +P - DAY 3</t>
  </si>
  <si>
    <t>MESOCOSM +P - DAY 4</t>
  </si>
  <si>
    <t>MESOCOSM +P - DAY 5</t>
  </si>
  <si>
    <t>(umol/kg)</t>
    <phoneticPr fontId="0" type="noConversion"/>
  </si>
  <si>
    <t>Press</t>
    <phoneticPr fontId="1" type="noConversion"/>
  </si>
  <si>
    <t>Temp</t>
    <phoneticPr fontId="1" type="noConversion"/>
  </si>
  <si>
    <t>Sal</t>
    <phoneticPr fontId="1" type="noConversion"/>
  </si>
  <si>
    <t>Cond</t>
    <phoneticPr fontId="1" type="noConversion"/>
  </si>
  <si>
    <t>SIGMA</t>
    <phoneticPr fontId="1" type="noConversion"/>
  </si>
  <si>
    <t xml:space="preserve">O2 </t>
    <phoneticPr fontId="1" type="noConversion"/>
  </si>
  <si>
    <t>O2</t>
    <phoneticPr fontId="1" type="noConversion"/>
  </si>
  <si>
    <t>(dbar)</t>
    <phoneticPr fontId="1" type="noConversion"/>
  </si>
  <si>
    <t>(°C)</t>
    <phoneticPr fontId="1" type="noConversion"/>
  </si>
  <si>
    <t>(ppt)</t>
    <phoneticPr fontId="1" type="noConversion"/>
  </si>
  <si>
    <t>(mS/cm)</t>
    <phoneticPr fontId="1" type="noConversion"/>
  </si>
  <si>
    <t>(kg/m3)</t>
    <phoneticPr fontId="1" type="noConversion"/>
  </si>
  <si>
    <t>(ug/l)</t>
    <phoneticPr fontId="1" type="noConversion"/>
  </si>
  <si>
    <t>(FTU)</t>
    <phoneticPr fontId="1" type="noConversion"/>
  </si>
  <si>
    <t>(%)</t>
    <phoneticPr fontId="1" type="noConversion"/>
  </si>
  <si>
    <t>(mg/l)</t>
    <phoneticPr fontId="1" type="noConversion"/>
  </si>
  <si>
    <t>(ug/L)</t>
    <phoneticPr fontId="1" type="noConversion"/>
  </si>
  <si>
    <t>(umol/kg)</t>
    <phoneticPr fontId="1" type="noConversion"/>
  </si>
  <si>
    <t>(ug/L)</t>
  </si>
  <si>
    <t>MESOCOSM -P - DAY 0</t>
  </si>
  <si>
    <t>MESOCOSM -P - DAY 1</t>
  </si>
  <si>
    <t>MESOCOSM -P - DAY 2</t>
  </si>
  <si>
    <t>MESOCOSM -P - DAY 3</t>
  </si>
  <si>
    <t>MESOCOSM -P - DAY 4</t>
  </si>
  <si>
    <t>MESOCOSM -P - DAY 5</t>
  </si>
  <si>
    <t>CONTROL- DAY 0</t>
  </si>
  <si>
    <t>CONTROL- DAY 1</t>
  </si>
  <si>
    <t>CUMULATIVE PP</t>
  </si>
  <si>
    <t>Mesocosm Assimilation, mg C/ mg chl</t>
  </si>
  <si>
    <t>AVG</t>
  </si>
  <si>
    <t>outlier</t>
  </si>
  <si>
    <t>Table S1. CTD data from the control mesocosm.</t>
  </si>
  <si>
    <t>Table S2. CTD data from the -P  mesocosm.</t>
  </si>
  <si>
    <t>Table S3. CTD data from the +P  mesocosm.</t>
  </si>
  <si>
    <t>Table S4. CTD data from the surrounding Pacific (outside of bag).</t>
  </si>
  <si>
    <t xml:space="preserve">Table S5. Size-fractionated fluorometric Chlorophyll a </t>
  </si>
  <si>
    <r>
      <t xml:space="preserve">Table S7. Size-fractionated </t>
    </r>
    <r>
      <rPr>
        <b/>
        <vertAlign val="superscript"/>
        <sz val="12"/>
        <color theme="1"/>
        <rFont val="Calibri"/>
        <family val="2"/>
        <scheme val="minor"/>
      </rPr>
      <t>14</t>
    </r>
    <r>
      <rPr>
        <b/>
        <sz val="12"/>
        <color theme="1"/>
        <rFont val="Calibri"/>
        <family val="2"/>
        <scheme val="minor"/>
      </rPr>
      <t>C-Primary Production (PP)</t>
    </r>
  </si>
  <si>
    <t>Table S6. HPLC Pigments</t>
  </si>
  <si>
    <t xml:space="preserve">Table S9. Flow cytometry </t>
  </si>
  <si>
    <t>Table S10. Particulate concentrations</t>
  </si>
  <si>
    <t>Table S8. Nutrient concentrations in microcosms. Mesocosms, and the surrounding Pacific</t>
  </si>
  <si>
    <t>Surrounding Pacific</t>
  </si>
  <si>
    <t>mean</t>
  </si>
  <si>
    <t>stdev</t>
  </si>
  <si>
    <t xml:space="preserve">Comp to control </t>
  </si>
  <si>
    <t>Average</t>
  </si>
  <si>
    <t>Stdev</t>
  </si>
  <si>
    <t>pacific</t>
  </si>
  <si>
    <t>control</t>
  </si>
  <si>
    <t>CONTROL- DAY 2</t>
  </si>
  <si>
    <t>CONTROL- DAY 3</t>
  </si>
  <si>
    <t>CONTROL- DAY 4</t>
  </si>
  <si>
    <t>CONTROL- DAY 5</t>
  </si>
  <si>
    <t>NaN</t>
  </si>
  <si>
    <t>Mean CV</t>
  </si>
  <si>
    <t>Microcosm Assimilation, mg C/ mg chl</t>
  </si>
  <si>
    <t>total</t>
  </si>
  <si>
    <t>% total</t>
  </si>
  <si>
    <t>average</t>
  </si>
  <si>
    <t>Supplement to Boettjer-Wilson et al. (2021)</t>
  </si>
  <si>
    <t>https://doi.org/10.3354/ame01977</t>
  </si>
  <si>
    <t>Aquat Microb Ecol 87:167–183</t>
  </si>
  <si>
    <t>Table S3. CTD data from the +P mesocosm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</si>
</sst>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0"/>
    <numFmt numFmtId="167" formatCode="0.000000"/>
    <numFmt numFmtId="168" formatCode="0.00000"/>
  </numFmts>
  <fonts count="28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0"/>
      <name val="Verdana"/>
      <family val="2"/>
    </font>
    <font>
      <sz val="12"/>
      <color theme="1"/>
      <name val="Calibri"/>
      <family val="1"/>
      <charset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0"/>
      <name val="Arial"/>
    </font>
    <font>
      <sz val="10"/>
      <name val="Arial"/>
    </font>
    <font>
      <b/>
      <sz val="17"/>
      <color rgb="FF000000"/>
      <name val="Calibri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9" fillId="0" borderId="0"/>
    <xf numFmtId="0" fontId="2" fillId="0" borderId="0"/>
    <xf numFmtId="9" fontId="16" fillId="0" borderId="0" applyFont="0" applyFill="0" applyBorder="0" applyAlignment="0" applyProtection="0"/>
    <xf numFmtId="0" fontId="17" fillId="0" borderId="0"/>
    <xf numFmtId="0" fontId="22" fillId="0" borderId="0"/>
    <xf numFmtId="0" fontId="26" fillId="0" borderId="0" applyNumberFormat="0" applyFill="0" applyBorder="0" applyAlignment="0" applyProtection="0"/>
  </cellStyleXfs>
  <cellXfs count="195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0" borderId="0" xfId="0" applyFont="1"/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0" xfId="0" applyFill="1"/>
    <xf numFmtId="0" fontId="0" fillId="4" borderId="3" xfId="0" applyFill="1" applyBorder="1"/>
    <xf numFmtId="1" fontId="0" fillId="4" borderId="0" xfId="0" applyNumberFormat="1" applyFill="1" applyAlignment="1">
      <alignment horizontal="center"/>
    </xf>
    <xf numFmtId="167" fontId="0" fillId="4" borderId="0" xfId="0" applyNumberFormat="1" applyFill="1" applyAlignment="1">
      <alignment horizontal="center"/>
    </xf>
    <xf numFmtId="168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" fontId="0" fillId="4" borderId="0" xfId="0" applyNumberFormat="1" applyFill="1"/>
    <xf numFmtId="0" fontId="9" fillId="4" borderId="0" xfId="1" applyFill="1" applyAlignment="1">
      <alignment horizontal="center"/>
    </xf>
    <xf numFmtId="14" fontId="0" fillId="4" borderId="0" xfId="0" applyNumberFormat="1" applyFill="1" applyAlignment="1">
      <alignment horizontal="center"/>
    </xf>
    <xf numFmtId="164" fontId="9" fillId="4" borderId="0" xfId="1" applyNumberFormat="1" applyFill="1" applyAlignment="1">
      <alignment horizontal="center"/>
    </xf>
    <xf numFmtId="0" fontId="2" fillId="4" borderId="0" xfId="0" applyFont="1" applyFill="1"/>
    <xf numFmtId="165" fontId="3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9" fillId="4" borderId="3" xfId="1" applyFill="1" applyBorder="1" applyAlignment="1">
      <alignment horizontal="center"/>
    </xf>
    <xf numFmtId="2" fontId="0" fillId="4" borderId="0" xfId="0" applyNumberFormat="1" applyFill="1"/>
    <xf numFmtId="2" fontId="0" fillId="4" borderId="0" xfId="0" applyNumberForma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1" fillId="4" borderId="3" xfId="0" applyFont="1" applyFill="1" applyBorder="1" applyAlignment="1"/>
    <xf numFmtId="0" fontId="1" fillId="4" borderId="0" xfId="0" applyFont="1" applyFill="1" applyBorder="1" applyAlignment="1"/>
    <xf numFmtId="164" fontId="0" fillId="4" borderId="0" xfId="0" applyNumberFormat="1" applyFill="1"/>
    <xf numFmtId="0" fontId="10" fillId="4" borderId="0" xfId="0" applyFont="1" applyFill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0" xfId="0" applyNumberFormat="1" applyFill="1" applyBorder="1"/>
    <xf numFmtId="164" fontId="0" fillId="4" borderId="3" xfId="0" applyNumberFormat="1" applyFill="1" applyBorder="1" applyAlignment="1">
      <alignment horizontal="center"/>
    </xf>
    <xf numFmtId="164" fontId="9" fillId="4" borderId="3" xfId="1" applyNumberFormat="1" applyFill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4" borderId="0" xfId="0" applyNumberFormat="1" applyFill="1" applyBorder="1" applyAlignment="1">
      <alignment horizontal="center"/>
    </xf>
    <xf numFmtId="166" fontId="0" fillId="4" borderId="0" xfId="0" applyNumberFormat="1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1" fontId="0" fillId="4" borderId="0" xfId="0" applyNumberFormat="1" applyFill="1" applyAlignment="1">
      <alignment horizontal="center"/>
    </xf>
    <xf numFmtId="167" fontId="0" fillId="4" borderId="0" xfId="0" applyNumberFormat="1" applyFill="1" applyAlignment="1">
      <alignment horizontal="center"/>
    </xf>
    <xf numFmtId="168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" fontId="0" fillId="4" borderId="0" xfId="0" applyNumberFormat="1" applyFill="1"/>
    <xf numFmtId="0" fontId="0" fillId="4" borderId="0" xfId="0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166" fontId="0" fillId="4" borderId="0" xfId="0" applyNumberFormat="1" applyFill="1" applyAlignment="1">
      <alignment horizontal="center"/>
    </xf>
    <xf numFmtId="0" fontId="0" fillId="5" borderId="3" xfId="0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/>
    <xf numFmtId="166" fontId="0" fillId="4" borderId="3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167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7" fontId="0" fillId="4" borderId="3" xfId="0" applyNumberFormat="1" applyFill="1" applyBorder="1" applyAlignment="1">
      <alignment horizontal="center"/>
    </xf>
    <xf numFmtId="168" fontId="0" fillId="4" borderId="3" xfId="0" applyNumberForma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9" fontId="0" fillId="4" borderId="0" xfId="3" applyFont="1" applyFill="1"/>
    <xf numFmtId="2" fontId="10" fillId="4" borderId="0" xfId="0" applyNumberFormat="1" applyFont="1" applyFill="1" applyBorder="1"/>
    <xf numFmtId="9" fontId="0" fillId="4" borderId="0" xfId="3" applyFon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9" fontId="0" fillId="4" borderId="0" xfId="3" applyFont="1" applyFill="1" applyBorder="1" applyAlignment="1">
      <alignment horizontal="center"/>
    </xf>
    <xf numFmtId="9" fontId="0" fillId="4" borderId="0" xfId="3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9" fillId="4" borderId="0" xfId="1" applyFill="1" applyBorder="1" applyAlignment="1">
      <alignment horizontal="center"/>
    </xf>
    <xf numFmtId="164" fontId="9" fillId="4" borderId="0" xfId="1" applyNumberFormat="1" applyFill="1" applyBorder="1" applyAlignment="1">
      <alignment horizontal="center"/>
    </xf>
    <xf numFmtId="2" fontId="9" fillId="4" borderId="0" xfId="1" applyNumberForma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7" fillId="0" borderId="0" xfId="4"/>
    <xf numFmtId="0" fontId="17" fillId="0" borderId="0" xfId="4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8" fillId="0" borderId="0" xfId="4" applyFont="1" applyAlignment="1">
      <alignment horizontal="center"/>
    </xf>
    <xf numFmtId="166" fontId="17" fillId="0" borderId="0" xfId="4" applyNumberFormat="1" applyAlignment="1">
      <alignment horizontal="center"/>
    </xf>
    <xf numFmtId="1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6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164" fontId="17" fillId="0" borderId="0" xfId="4" applyNumberFormat="1" applyAlignment="1">
      <alignment horizontal="center"/>
    </xf>
    <xf numFmtId="0" fontId="18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7" fillId="0" borderId="0" xfId="4"/>
    <xf numFmtId="0" fontId="18" fillId="0" borderId="0" xfId="4" applyFont="1" applyAlignment="1">
      <alignment horizontal="center"/>
    </xf>
    <xf numFmtId="2" fontId="17" fillId="0" borderId="0" xfId="4" applyNumberFormat="1" applyAlignment="1">
      <alignment horizontal="center"/>
    </xf>
    <xf numFmtId="164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4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0" fontId="17" fillId="0" borderId="0" xfId="4"/>
    <xf numFmtId="0" fontId="18" fillId="0" borderId="0" xfId="4" applyFont="1" applyAlignment="1">
      <alignment horizontal="center"/>
    </xf>
    <xf numFmtId="166" fontId="17" fillId="0" borderId="0" xfId="4" applyNumberFormat="1" applyAlignment="1">
      <alignment horizontal="center"/>
    </xf>
    <xf numFmtId="2" fontId="17" fillId="0" borderId="0" xfId="4" applyNumberFormat="1" applyAlignment="1">
      <alignment horizontal="center"/>
    </xf>
    <xf numFmtId="164" fontId="17" fillId="0" borderId="0" xfId="4" applyNumberFormat="1" applyAlignment="1">
      <alignment horizontal="center"/>
    </xf>
    <xf numFmtId="9" fontId="0" fillId="4" borderId="0" xfId="0" applyNumberFormat="1" applyFill="1" applyAlignment="1">
      <alignment horizontal="center"/>
    </xf>
    <xf numFmtId="2" fontId="0" fillId="4" borderId="3" xfId="0" applyNumberFormat="1" applyFill="1" applyBorder="1"/>
    <xf numFmtId="166" fontId="0" fillId="4" borderId="0" xfId="0" applyNumberFormat="1" applyFill="1"/>
    <xf numFmtId="1" fontId="10" fillId="4" borderId="0" xfId="0" applyNumberFormat="1" applyFont="1" applyFill="1" applyBorder="1"/>
    <xf numFmtId="1" fontId="0" fillId="4" borderId="0" xfId="0" applyNumberFormat="1" applyFill="1" applyBorder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9" fillId="0" borderId="0" xfId="0" applyFo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5"/>
    <xf numFmtId="164" fontId="22" fillId="0" borderId="0" xfId="5" applyNumberFormat="1" applyAlignment="1">
      <alignment horizontal="center"/>
    </xf>
    <xf numFmtId="2" fontId="22" fillId="0" borderId="0" xfId="5" applyNumberFormat="1" applyAlignment="1">
      <alignment horizontal="center"/>
    </xf>
    <xf numFmtId="2" fontId="19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4" borderId="0" xfId="3" applyNumberFormat="1" applyFont="1" applyFill="1"/>
    <xf numFmtId="0" fontId="0" fillId="4" borderId="0" xfId="0" applyFill="1" applyAlignment="1">
      <alignment horizontal="right"/>
    </xf>
    <xf numFmtId="9" fontId="0" fillId="4" borderId="0" xfId="0" applyNumberFormat="1" applyFill="1"/>
    <xf numFmtId="0" fontId="0" fillId="4" borderId="0" xfId="0" applyFill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left"/>
    </xf>
    <xf numFmtId="0" fontId="10" fillId="4" borderId="0" xfId="0" applyFont="1" applyFill="1" applyBorder="1"/>
    <xf numFmtId="0" fontId="27" fillId="4" borderId="0" xfId="0" applyFont="1" applyFill="1" applyAlignment="1">
      <alignment horizontal="center"/>
    </xf>
    <xf numFmtId="0" fontId="27" fillId="4" borderId="0" xfId="0" applyFont="1" applyFill="1" applyBorder="1" applyAlignment="1">
      <alignment horizontal="center"/>
    </xf>
    <xf numFmtId="164" fontId="27" fillId="4" borderId="0" xfId="0" applyNumberFormat="1" applyFont="1" applyFill="1" applyAlignment="1">
      <alignment horizontal="center"/>
    </xf>
    <xf numFmtId="0" fontId="26" fillId="0" borderId="0" xfId="6" applyAlignment="1">
      <alignment shrinkToFit="1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9" fillId="4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7">
    <cellStyle name="Hyperlink" xfId="6" builtinId="8"/>
    <cellStyle name="Normal" xfId="0" builtinId="0"/>
    <cellStyle name="Normal 2" xfId="2" xr:uid="{00000000-0005-0000-0000-000001000000}"/>
    <cellStyle name="Normal 3" xfId="1" xr:uid="{00000000-0005-0000-0000-000002000000}"/>
    <cellStyle name="Normal 4" xfId="4" xr:uid="{00000000-0005-0000-0000-000003000000}"/>
    <cellStyle name="Normal 5" xfId="5" xr:uid="{00000000-0005-0000-0000-000004000000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3354/ame01977" TargetMode="External"/><Relationship Id="rId2" Type="http://schemas.openxmlformats.org/officeDocument/2006/relationships/hyperlink" Target="https://doi.org/10.3354/ame01977" TargetMode="External"/><Relationship Id="rId1" Type="http://schemas.openxmlformats.org/officeDocument/2006/relationships/hyperlink" Target="https://doi.org/10.3354/ame01977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workbookViewId="0">
      <selection activeCell="A2" sqref="A2"/>
    </sheetView>
  </sheetViews>
  <sheetFormatPr baseColWidth="10" defaultColWidth="11" defaultRowHeight="16" x14ac:dyDescent="0.2"/>
  <sheetData>
    <row r="1" spans="1:6" ht="23" x14ac:dyDescent="0.3">
      <c r="A1" s="180" t="s">
        <v>201</v>
      </c>
      <c r="B1" s="180"/>
      <c r="C1" s="180"/>
      <c r="D1" s="180"/>
      <c r="E1" s="180"/>
      <c r="F1" s="181"/>
    </row>
    <row r="2" spans="1:6" ht="19" x14ac:dyDescent="0.25">
      <c r="A2" s="182" t="s">
        <v>203</v>
      </c>
      <c r="B2" s="182"/>
      <c r="C2" s="182"/>
      <c r="D2" s="181"/>
      <c r="E2" s="181"/>
      <c r="F2" s="181"/>
    </row>
    <row r="3" spans="1:6" x14ac:dyDescent="0.2">
      <c r="A3" s="187" t="s">
        <v>202</v>
      </c>
      <c r="B3" s="187"/>
      <c r="C3" s="187"/>
      <c r="D3" s="181"/>
      <c r="E3" s="181"/>
      <c r="F3" s="181"/>
    </row>
  </sheetData>
  <mergeCells count="1">
    <mergeCell ref="A3:C3"/>
  </mergeCells>
  <hyperlinks>
    <hyperlink ref="A3" r:id="rId1" xr:uid="{00000000-0004-0000-0000-000000000000}"/>
    <hyperlink ref="B3" r:id="rId2" display="https://doi.org/10.3354/ame01977" xr:uid="{00000000-0004-0000-0000-000001000000}"/>
    <hyperlink ref="C3" r:id="rId3" display="https://doi.org/10.3354/ame01977" xr:uid="{00000000-0004-0000-0000-0000020000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216"/>
  <sheetViews>
    <sheetView workbookViewId="0">
      <selection activeCell="AR2" sqref="AR2"/>
    </sheetView>
  </sheetViews>
  <sheetFormatPr baseColWidth="10" defaultColWidth="8.6640625" defaultRowHeight="16" x14ac:dyDescent="0.2"/>
  <cols>
    <col min="1" max="1" width="10.6640625" style="8" bestFit="1" customWidth="1"/>
    <col min="2" max="2" width="9.5" style="10" bestFit="1" customWidth="1"/>
    <col min="3" max="5" width="7.33203125" style="10" bestFit="1" customWidth="1"/>
    <col min="6" max="6" width="9.1640625" style="10" customWidth="1"/>
    <col min="7" max="8" width="8.33203125" style="10" bestFit="1" customWidth="1"/>
    <col min="9" max="9" width="7.33203125" style="10" bestFit="1" customWidth="1"/>
    <col min="10" max="11" width="7.1640625" style="10" bestFit="1" customWidth="1"/>
    <col min="12" max="12" width="10.1640625" style="10" bestFit="1" customWidth="1"/>
    <col min="13" max="16" width="10.1640625" style="64" customWidth="1"/>
    <col min="17" max="17" width="9.1640625" style="8" bestFit="1" customWidth="1"/>
    <col min="18" max="18" width="10.6640625" style="8" bestFit="1" customWidth="1"/>
    <col min="19" max="20" width="8.6640625" style="8"/>
    <col min="21" max="21" width="8.6640625" style="62"/>
    <col min="22" max="22" width="8.6640625" style="8"/>
    <col min="23" max="23" width="8.6640625" style="62"/>
    <col min="24" max="24" width="8.6640625" style="8"/>
    <col min="25" max="25" width="8.6640625" style="62"/>
    <col min="26" max="26" width="8.6640625" style="8"/>
    <col min="27" max="27" width="8.6640625" style="62"/>
    <col min="28" max="32" width="8.6640625" style="8"/>
    <col min="33" max="33" width="10.1640625" style="8" bestFit="1" customWidth="1"/>
    <col min="34" max="37" width="8.6640625" style="8"/>
    <col min="38" max="38" width="7.6640625" bestFit="1" customWidth="1"/>
    <col min="39" max="42" width="8.6640625" style="8"/>
    <col min="43" max="43" width="8.6640625" style="62"/>
    <col min="44" max="46" width="9" customWidth="1"/>
    <col min="47" max="16384" width="8.6640625" style="8"/>
  </cols>
  <sheetData>
    <row r="1" spans="1:46" s="62" customFormat="1" x14ac:dyDescent="0.2">
      <c r="A1" s="162" t="s">
        <v>180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AL1"/>
      <c r="AR1"/>
      <c r="AS1"/>
      <c r="AT1"/>
    </row>
    <row r="2" spans="1:46" x14ac:dyDescent="0.2">
      <c r="A2" s="8" t="s">
        <v>63</v>
      </c>
      <c r="B2" s="10" t="s">
        <v>64</v>
      </c>
      <c r="C2" s="10" t="s">
        <v>65</v>
      </c>
      <c r="D2" s="10" t="s">
        <v>66</v>
      </c>
      <c r="E2" s="10" t="s">
        <v>67</v>
      </c>
      <c r="F2" s="10" t="s">
        <v>68</v>
      </c>
      <c r="G2" s="10" t="s">
        <v>65</v>
      </c>
      <c r="H2" s="10" t="s">
        <v>66</v>
      </c>
      <c r="I2" s="10" t="s">
        <v>65</v>
      </c>
      <c r="J2" s="10" t="s">
        <v>66</v>
      </c>
      <c r="K2" s="10" t="s">
        <v>67</v>
      </c>
      <c r="L2" s="10" t="s">
        <v>66</v>
      </c>
      <c r="M2" s="64" t="s">
        <v>111</v>
      </c>
      <c r="N2" s="64" t="s">
        <v>111</v>
      </c>
      <c r="O2" s="64" t="s">
        <v>111</v>
      </c>
      <c r="P2" s="64" t="s">
        <v>65</v>
      </c>
      <c r="S2" s="10" t="s">
        <v>64</v>
      </c>
      <c r="T2" s="10" t="s">
        <v>65</v>
      </c>
      <c r="U2" s="166"/>
      <c r="V2" s="10" t="s">
        <v>66</v>
      </c>
      <c r="W2" s="166"/>
      <c r="X2" s="10" t="s">
        <v>67</v>
      </c>
      <c r="Y2" s="166"/>
      <c r="Z2" s="10" t="s">
        <v>68</v>
      </c>
      <c r="AA2" s="166"/>
      <c r="AB2" s="10" t="s">
        <v>65</v>
      </c>
      <c r="AC2" s="10" t="s">
        <v>66</v>
      </c>
      <c r="AD2" s="10" t="s">
        <v>65</v>
      </c>
      <c r="AE2" s="10" t="s">
        <v>66</v>
      </c>
      <c r="AF2" s="10" t="s">
        <v>67</v>
      </c>
      <c r="AG2" s="10" t="s">
        <v>66</v>
      </c>
      <c r="AH2" s="62" t="s">
        <v>109</v>
      </c>
      <c r="AI2" s="62" t="s">
        <v>110</v>
      </c>
      <c r="AJ2" s="64" t="s">
        <v>109</v>
      </c>
      <c r="AK2" s="64" t="s">
        <v>110</v>
      </c>
      <c r="AL2" s="62" t="s">
        <v>109</v>
      </c>
      <c r="AM2" s="62" t="s">
        <v>110</v>
      </c>
      <c r="AN2" s="64" t="s">
        <v>111</v>
      </c>
      <c r="AO2" s="64" t="s">
        <v>111</v>
      </c>
      <c r="AP2" s="64" t="s">
        <v>111</v>
      </c>
      <c r="AQ2" s="64" t="s">
        <v>65</v>
      </c>
      <c r="AR2" s="61" t="s">
        <v>115</v>
      </c>
    </row>
    <row r="3" spans="1:46" s="14" customFormat="1" x14ac:dyDescent="0.2">
      <c r="A3" s="58" t="s">
        <v>73</v>
      </c>
      <c r="B3" s="12" t="s">
        <v>39</v>
      </c>
      <c r="C3" s="12" t="s">
        <v>69</v>
      </c>
      <c r="D3" s="12" t="s">
        <v>69</v>
      </c>
      <c r="E3" s="12" t="s">
        <v>69</v>
      </c>
      <c r="F3" s="12" t="s">
        <v>69</v>
      </c>
      <c r="G3" s="12" t="s">
        <v>70</v>
      </c>
      <c r="H3" s="65" t="s">
        <v>70</v>
      </c>
      <c r="I3" s="65" t="s">
        <v>71</v>
      </c>
      <c r="J3" s="65" t="s">
        <v>71</v>
      </c>
      <c r="K3" s="12" t="s">
        <v>71</v>
      </c>
      <c r="L3" s="12" t="s">
        <v>72</v>
      </c>
      <c r="M3" s="66" t="s">
        <v>112</v>
      </c>
      <c r="N3" s="66" t="s">
        <v>113</v>
      </c>
      <c r="O3" s="66" t="s">
        <v>114</v>
      </c>
      <c r="P3" s="66" t="s">
        <v>116</v>
      </c>
      <c r="R3" s="75" t="s">
        <v>105</v>
      </c>
      <c r="S3" s="65" t="s">
        <v>39</v>
      </c>
      <c r="T3" s="65" t="s">
        <v>69</v>
      </c>
      <c r="U3" s="167" t="s">
        <v>185</v>
      </c>
      <c r="V3" s="65" t="s">
        <v>69</v>
      </c>
      <c r="W3" s="167" t="s">
        <v>185</v>
      </c>
      <c r="X3" s="65" t="s">
        <v>69</v>
      </c>
      <c r="Y3" s="167" t="s">
        <v>185</v>
      </c>
      <c r="Z3" s="65" t="s">
        <v>69</v>
      </c>
      <c r="AA3" s="167" t="s">
        <v>185</v>
      </c>
      <c r="AB3" s="65" t="s">
        <v>70</v>
      </c>
      <c r="AC3" s="65" t="s">
        <v>70</v>
      </c>
      <c r="AD3" s="65" t="s">
        <v>71</v>
      </c>
      <c r="AE3" s="65" t="s">
        <v>71</v>
      </c>
      <c r="AF3" s="65" t="s">
        <v>71</v>
      </c>
      <c r="AG3" s="65" t="s">
        <v>72</v>
      </c>
      <c r="AH3" s="66" t="s">
        <v>69</v>
      </c>
      <c r="AI3" s="66" t="s">
        <v>69</v>
      </c>
      <c r="AJ3" s="65" t="s">
        <v>71</v>
      </c>
      <c r="AK3" s="65" t="s">
        <v>71</v>
      </c>
      <c r="AL3" s="66" t="s">
        <v>70</v>
      </c>
      <c r="AM3" s="66" t="s">
        <v>70</v>
      </c>
      <c r="AN3" s="66" t="s">
        <v>112</v>
      </c>
      <c r="AO3" s="66" t="s">
        <v>113</v>
      </c>
      <c r="AP3" s="66" t="s">
        <v>114</v>
      </c>
      <c r="AQ3" s="66" t="s">
        <v>116</v>
      </c>
    </row>
    <row r="4" spans="1:46" s="62" customFormat="1" x14ac:dyDescent="0.2">
      <c r="A4" s="64" t="s">
        <v>74</v>
      </c>
      <c r="B4" s="64">
        <v>0</v>
      </c>
      <c r="C4" s="67">
        <v>216183.26693227139</v>
      </c>
      <c r="D4" s="67">
        <v>2358.5657370517979</v>
      </c>
      <c r="E4" s="67">
        <v>884.46215139442427</v>
      </c>
      <c r="F4" s="67">
        <v>485809.97631097189</v>
      </c>
      <c r="G4" s="68">
        <v>7.8475578018214476E-3</v>
      </c>
      <c r="H4" s="69">
        <v>8.3175489009415224E-2</v>
      </c>
      <c r="I4" s="69">
        <v>2.8744666516954863E-2</v>
      </c>
      <c r="J4" s="70">
        <v>0.22656840128207748</v>
      </c>
      <c r="K4" s="63">
        <v>5.2818120572443501</v>
      </c>
      <c r="L4" s="69">
        <v>5.9995640053989122E-2</v>
      </c>
      <c r="M4" s="67">
        <v>3246.87</v>
      </c>
      <c r="N4" s="67">
        <v>489.83</v>
      </c>
      <c r="O4" s="67">
        <v>2155.9899999999998</v>
      </c>
      <c r="P4" s="63">
        <f>I4/G4^0.33</f>
        <v>0.14232948628908459</v>
      </c>
      <c r="Q4" s="71"/>
      <c r="R4" s="64" t="s">
        <v>30</v>
      </c>
      <c r="S4" s="67">
        <v>2</v>
      </c>
      <c r="T4" s="64">
        <v>173977</v>
      </c>
      <c r="U4" s="166">
        <v>1535</v>
      </c>
      <c r="V4" s="67">
        <v>3618</v>
      </c>
      <c r="W4" s="67">
        <v>291</v>
      </c>
      <c r="X4" s="64">
        <v>1466</v>
      </c>
      <c r="Y4" s="166">
        <v>67</v>
      </c>
      <c r="Z4" s="67">
        <v>575987</v>
      </c>
      <c r="AA4" s="67">
        <v>2013</v>
      </c>
      <c r="AB4" s="70">
        <v>2.6403096590794086E-3</v>
      </c>
      <c r="AC4" s="70">
        <v>3.8295469035187678E-2</v>
      </c>
      <c r="AD4" s="70">
        <v>2.68207315801194E-3</v>
      </c>
      <c r="AE4" s="70">
        <v>5.0551991771371055E-2</v>
      </c>
      <c r="AF4" s="70">
        <v>0.36641841930998437</v>
      </c>
      <c r="AG4" s="70">
        <v>0.77464500618245924</v>
      </c>
      <c r="AH4" s="67">
        <v>847.97250632004818</v>
      </c>
      <c r="AI4" s="67">
        <v>647.86336406089856</v>
      </c>
      <c r="AJ4" s="63">
        <v>0.59807515179758985</v>
      </c>
      <c r="AK4" s="63">
        <v>0.13476168682237891</v>
      </c>
      <c r="AL4" s="46">
        <v>1.6014314751524974</v>
      </c>
      <c r="AM4" s="63">
        <v>0.41959203996567102</v>
      </c>
      <c r="AN4" s="74">
        <v>2992.681818181818</v>
      </c>
      <c r="AO4" s="74">
        <v>2491.875</v>
      </c>
      <c r="AP4" s="74">
        <v>850.86363636363637</v>
      </c>
      <c r="AQ4" s="70">
        <f>AD4/AB4^0.33</f>
        <v>1.9024993387595477E-2</v>
      </c>
    </row>
    <row r="5" spans="1:46" s="62" customFormat="1" x14ac:dyDescent="0.2">
      <c r="A5" s="64" t="s">
        <v>74</v>
      </c>
      <c r="B5" s="64">
        <v>1</v>
      </c>
      <c r="C5" s="67">
        <v>235690.99378881982</v>
      </c>
      <c r="D5" s="67">
        <v>3299.6894409937881</v>
      </c>
      <c r="E5" s="67">
        <v>1249.9999999999998</v>
      </c>
      <c r="F5" s="67">
        <v>501149.94058270339</v>
      </c>
      <c r="G5" s="68">
        <v>3.4060909644745021E-3</v>
      </c>
      <c r="H5" s="69">
        <v>4.1605385746724677E-2</v>
      </c>
      <c r="I5" s="69">
        <v>2.2785642374309138E-2</v>
      </c>
      <c r="J5" s="70">
        <v>0.26356557292843791</v>
      </c>
      <c r="K5" s="63">
        <v>5.7748145713052947</v>
      </c>
      <c r="L5" s="69">
        <v>6.8097014925373137E-2</v>
      </c>
      <c r="M5" s="67">
        <v>3250.06</v>
      </c>
      <c r="N5" s="67">
        <v>486.71</v>
      </c>
      <c r="O5" s="67">
        <v>2165.44</v>
      </c>
      <c r="P5" s="63">
        <f t="shared" ref="P5:P30" si="0">I5/G5^0.33</f>
        <v>0.14859928398526187</v>
      </c>
      <c r="Q5" s="71"/>
      <c r="R5" s="64" t="s">
        <v>30</v>
      </c>
      <c r="S5" s="67">
        <v>4</v>
      </c>
      <c r="T5" s="64">
        <v>18191</v>
      </c>
      <c r="U5" s="166">
        <v>1040</v>
      </c>
      <c r="V5" s="67">
        <v>1539</v>
      </c>
      <c r="W5" s="67">
        <v>30</v>
      </c>
      <c r="X5" s="64">
        <v>1112</v>
      </c>
      <c r="Y5" s="166">
        <v>152</v>
      </c>
      <c r="Z5" s="67">
        <v>591693</v>
      </c>
      <c r="AA5" s="67">
        <v>6203</v>
      </c>
      <c r="AB5" s="70">
        <v>6.9756622948939258E-3</v>
      </c>
      <c r="AC5" s="70">
        <v>7.5443687330837228E-2</v>
      </c>
      <c r="AD5" s="70">
        <v>4.8207074084791381E-3</v>
      </c>
      <c r="AE5" s="70">
        <v>8.9288504108480604E-2</v>
      </c>
      <c r="AF5" s="70">
        <v>0.36427098157141286</v>
      </c>
      <c r="AG5" s="70">
        <v>1.3756700369515122</v>
      </c>
      <c r="AH5" s="67">
        <v>569.5456276808095</v>
      </c>
      <c r="AI5" s="67">
        <v>494.68048918555019</v>
      </c>
      <c r="AJ5" s="63">
        <v>0.57782921920114327</v>
      </c>
      <c r="AK5" s="63">
        <v>0.15071274394168241</v>
      </c>
      <c r="AL5" s="46">
        <v>1.7479659917775432</v>
      </c>
      <c r="AM5" s="63">
        <v>0.45474298853729311</v>
      </c>
      <c r="AN5" s="74">
        <v>3020.8478260869565</v>
      </c>
      <c r="AO5" s="74">
        <v>2516.217391304348</v>
      </c>
      <c r="AP5" s="74">
        <v>860.39130434782612</v>
      </c>
      <c r="AQ5" s="70">
        <f t="shared" ref="AQ5:AQ15" si="1">AD5/AB5^0.33</f>
        <v>2.481575971106437E-2</v>
      </c>
    </row>
    <row r="6" spans="1:46" s="62" customFormat="1" x14ac:dyDescent="0.2">
      <c r="A6" s="64" t="s">
        <v>74</v>
      </c>
      <c r="B6" s="64">
        <v>2</v>
      </c>
      <c r="C6" s="67">
        <v>244489.47778643746</v>
      </c>
      <c r="D6" s="67">
        <v>3328.1371784879111</v>
      </c>
      <c r="E6" s="67">
        <v>1247.0771628994514</v>
      </c>
      <c r="F6" s="67">
        <v>553089.70773392415</v>
      </c>
      <c r="G6" s="68">
        <v>3.3183488980431906E-3</v>
      </c>
      <c r="H6" s="69">
        <v>4.2796533141894078E-2</v>
      </c>
      <c r="I6" s="69">
        <v>2.3422464272552311E-2</v>
      </c>
      <c r="J6" s="70">
        <v>0.26667622128495966</v>
      </c>
      <c r="K6" s="63">
        <v>6.2803325007165967</v>
      </c>
      <c r="L6" s="69">
        <v>7.5084674987240752E-2</v>
      </c>
      <c r="M6" s="67">
        <v>3245.59</v>
      </c>
      <c r="N6" s="67">
        <v>488.42</v>
      </c>
      <c r="O6" s="67">
        <v>2155.3000000000002</v>
      </c>
      <c r="P6" s="63">
        <f t="shared" si="0"/>
        <v>0.15407362823364013</v>
      </c>
      <c r="Q6" s="71"/>
      <c r="R6" s="64" t="s">
        <v>30</v>
      </c>
      <c r="S6" s="67">
        <v>6</v>
      </c>
      <c r="T6" s="64">
        <v>9555</v>
      </c>
      <c r="U6" s="166">
        <v>404</v>
      </c>
      <c r="V6" s="67">
        <v>1714</v>
      </c>
      <c r="W6" s="67">
        <v>128</v>
      </c>
      <c r="X6" s="64">
        <v>1106</v>
      </c>
      <c r="Y6" s="166">
        <v>90</v>
      </c>
      <c r="Z6" s="67">
        <v>894667</v>
      </c>
      <c r="AA6" s="67">
        <v>7602</v>
      </c>
      <c r="AB6" s="70">
        <v>6.8469849824670083E-3</v>
      </c>
      <c r="AC6" s="70">
        <v>5.6683971903859924E-2</v>
      </c>
      <c r="AD6" s="70">
        <v>4.7351278900656588E-3</v>
      </c>
      <c r="AE6" s="70">
        <v>7.1909142818001412E-2</v>
      </c>
      <c r="AF6" s="70">
        <v>0.50058560761141901</v>
      </c>
      <c r="AG6" s="70">
        <v>1.2215568111323098</v>
      </c>
      <c r="AH6" s="67">
        <v>825.62917615258777</v>
      </c>
      <c r="AI6" s="67">
        <v>279.97496360499133</v>
      </c>
      <c r="AJ6" s="63">
        <v>0.88644797543218612</v>
      </c>
      <c r="AK6" s="63">
        <v>0.11472323979065194</v>
      </c>
      <c r="AL6" s="46">
        <v>2.3357724280286729</v>
      </c>
      <c r="AM6" s="63">
        <v>0.44913255230981819</v>
      </c>
      <c r="AN6" s="74">
        <v>983.14102564102564</v>
      </c>
      <c r="AO6" s="74">
        <v>1165.7179487179487</v>
      </c>
      <c r="AP6" s="74">
        <v>784.83333333333337</v>
      </c>
      <c r="AQ6" s="70">
        <f t="shared" si="1"/>
        <v>2.452544631363732E-2</v>
      </c>
    </row>
    <row r="7" spans="1:46" s="62" customFormat="1" x14ac:dyDescent="0.2">
      <c r="A7" s="64" t="s">
        <v>74</v>
      </c>
      <c r="B7" s="64">
        <v>3</v>
      </c>
      <c r="C7" s="67">
        <v>220101.88087774345</v>
      </c>
      <c r="D7" s="67">
        <v>2523.5109717868395</v>
      </c>
      <c r="E7" s="67">
        <v>1183.3855799373068</v>
      </c>
      <c r="F7" s="67">
        <v>483828.29930243676</v>
      </c>
      <c r="G7" s="68">
        <v>3.7274836119254992E-3</v>
      </c>
      <c r="H7" s="69">
        <v>4.6290572343173318E-2</v>
      </c>
      <c r="I7" s="69">
        <v>2.6458713340028282E-2</v>
      </c>
      <c r="J7" s="70">
        <v>0.33996679851618061</v>
      </c>
      <c r="K7" s="63">
        <v>6.8892873977824687</v>
      </c>
      <c r="L7" s="69">
        <v>9.7488744001813912E-2</v>
      </c>
      <c r="M7" s="67">
        <v>3267.62</v>
      </c>
      <c r="N7" s="67">
        <v>487.93</v>
      </c>
      <c r="O7" s="67">
        <v>2161.0700000000002</v>
      </c>
      <c r="P7" s="63">
        <f t="shared" si="0"/>
        <v>0.1674948761244813</v>
      </c>
      <c r="Q7" s="71"/>
      <c r="R7" s="65" t="s">
        <v>30</v>
      </c>
      <c r="S7" s="76">
        <v>7</v>
      </c>
      <c r="T7" s="65">
        <v>3412</v>
      </c>
      <c r="U7" s="167">
        <v>170</v>
      </c>
      <c r="V7" s="76">
        <v>462</v>
      </c>
      <c r="W7" s="76">
        <v>60</v>
      </c>
      <c r="X7" s="65">
        <v>1191</v>
      </c>
      <c r="Y7" s="167">
        <v>112</v>
      </c>
      <c r="Z7" s="76">
        <v>898966</v>
      </c>
      <c r="AA7" s="76">
        <v>10454</v>
      </c>
      <c r="AB7" s="77">
        <v>1.1163935423477349E-2</v>
      </c>
      <c r="AC7" s="77">
        <v>0.12095059782596676</v>
      </c>
      <c r="AD7" s="77">
        <v>6.1939043483574142E-3</v>
      </c>
      <c r="AE7" s="77">
        <v>0.13937461498886006</v>
      </c>
      <c r="AF7" s="77">
        <v>1.0035373165131058</v>
      </c>
      <c r="AG7" s="77">
        <v>1.9105572485310054</v>
      </c>
      <c r="AH7" s="76">
        <v>225.58288597459719</v>
      </c>
      <c r="AI7" s="76">
        <v>965.33529731101532</v>
      </c>
      <c r="AJ7" s="73">
        <v>1.7004465765326984</v>
      </c>
      <c r="AK7" s="73">
        <v>0.30662805649351327</v>
      </c>
      <c r="AL7" s="78">
        <v>3.4157918261652753</v>
      </c>
      <c r="AM7" s="73">
        <v>0.68186987374778651</v>
      </c>
      <c r="AN7" s="79">
        <v>967.64835164835165</v>
      </c>
      <c r="AO7" s="79">
        <v>1142.5824175824175</v>
      </c>
      <c r="AP7" s="79">
        <v>768.87912087912093</v>
      </c>
      <c r="AQ7" s="77">
        <f t="shared" si="1"/>
        <v>2.7301391334797184E-2</v>
      </c>
    </row>
    <row r="8" spans="1:46" s="62" customFormat="1" x14ac:dyDescent="0.2">
      <c r="A8" s="64" t="s">
        <v>74</v>
      </c>
      <c r="B8" s="64">
        <v>4</v>
      </c>
      <c r="C8" s="67">
        <v>232080.06279434898</v>
      </c>
      <c r="D8" s="67">
        <v>2182.1036106750439</v>
      </c>
      <c r="E8" s="67">
        <v>1318.6813186813215</v>
      </c>
      <c r="F8" s="67">
        <v>521147.57027473516</v>
      </c>
      <c r="G8" s="68">
        <v>3.302171706796587E-3</v>
      </c>
      <c r="H8" s="69">
        <v>3.9816157645738613E-2</v>
      </c>
      <c r="I8" s="69">
        <v>2.4610101588210042E-2</v>
      </c>
      <c r="J8" s="70">
        <v>0.34674897287574347</v>
      </c>
      <c r="K8" s="63">
        <v>8.0311305520920637</v>
      </c>
      <c r="L8" s="69">
        <v>0.10763206672845227</v>
      </c>
      <c r="M8" s="67">
        <v>3261.49</v>
      </c>
      <c r="N8" s="67">
        <v>489.23</v>
      </c>
      <c r="O8" s="67">
        <v>2158</v>
      </c>
      <c r="P8" s="63">
        <f t="shared" si="0"/>
        <v>0.16214722527752576</v>
      </c>
      <c r="Q8" s="71"/>
      <c r="R8" s="64" t="s">
        <v>37</v>
      </c>
      <c r="S8" s="67">
        <v>2</v>
      </c>
      <c r="T8" s="64">
        <v>147833</v>
      </c>
      <c r="U8" s="166">
        <v>7364</v>
      </c>
      <c r="V8" s="67">
        <v>1749</v>
      </c>
      <c r="W8" s="67">
        <v>125</v>
      </c>
      <c r="X8" s="64">
        <v>1830</v>
      </c>
      <c r="Y8" s="166">
        <v>132</v>
      </c>
      <c r="Z8" s="67">
        <v>574222</v>
      </c>
      <c r="AA8" s="67">
        <v>3944</v>
      </c>
      <c r="AB8" s="70">
        <v>5.0791386029882335E-3</v>
      </c>
      <c r="AC8" s="70">
        <v>7.6605622372107662E-2</v>
      </c>
      <c r="AD8" s="70">
        <v>5.107174163163938E-3</v>
      </c>
      <c r="AE8" s="70">
        <v>8.7523579283835723E-2</v>
      </c>
      <c r="AF8" s="70">
        <v>0.88262865884548436</v>
      </c>
      <c r="AG8" s="70">
        <v>1.1074949101729423</v>
      </c>
      <c r="AH8" s="67">
        <v>747.77306441585677</v>
      </c>
      <c r="AI8" s="67">
        <v>1068.7406754439608</v>
      </c>
      <c r="AJ8" s="63">
        <v>1.4076529690464525</v>
      </c>
      <c r="AK8" s="63">
        <v>0.35760434864451618</v>
      </c>
      <c r="AL8" s="46">
        <v>2.0484050446102384</v>
      </c>
      <c r="AM8" s="63">
        <v>0.54306136920052916</v>
      </c>
      <c r="AN8" s="74">
        <v>2125.0454545454545</v>
      </c>
      <c r="AO8" s="74">
        <v>1742.2727272727273</v>
      </c>
      <c r="AP8" s="74">
        <v>864.5454545454545</v>
      </c>
      <c r="AQ8" s="70">
        <f t="shared" si="1"/>
        <v>2.9192409804801225E-2</v>
      </c>
    </row>
    <row r="9" spans="1:46" s="62" customFormat="1" x14ac:dyDescent="0.2">
      <c r="A9" s="72" t="s">
        <v>74</v>
      </c>
      <c r="B9" s="72">
        <v>5</v>
      </c>
      <c r="C9" s="80">
        <v>237391.98743126477</v>
      </c>
      <c r="D9" s="80">
        <v>2278.0832678711708</v>
      </c>
      <c r="E9" s="80">
        <v>1256.8735271013356</v>
      </c>
      <c r="F9" s="80">
        <v>527142.24376963545</v>
      </c>
      <c r="G9" s="81">
        <v>3.3113602759980284E-3</v>
      </c>
      <c r="H9" s="82">
        <v>4.1997289305076395E-2</v>
      </c>
      <c r="I9" s="82">
        <v>2.1207012126998312E-2</v>
      </c>
      <c r="J9" s="83">
        <v>0.29756850636819759</v>
      </c>
      <c r="K9" s="59">
        <v>6.5021633589957135</v>
      </c>
      <c r="L9" s="82">
        <v>8.5819185236285192E-2</v>
      </c>
      <c r="M9" s="80">
        <v>3246.4</v>
      </c>
      <c r="N9" s="80">
        <v>492.29</v>
      </c>
      <c r="O9" s="80">
        <v>2159.89</v>
      </c>
      <c r="P9" s="63">
        <f t="shared" si="0"/>
        <v>0.13959741018606989</v>
      </c>
      <c r="Q9" s="71"/>
      <c r="R9" s="64" t="s">
        <v>37</v>
      </c>
      <c r="S9" s="67">
        <v>4</v>
      </c>
      <c r="T9" s="64">
        <v>16274</v>
      </c>
      <c r="U9" s="166">
        <v>536</v>
      </c>
      <c r="V9" s="67">
        <v>554</v>
      </c>
      <c r="W9" s="67">
        <v>63</v>
      </c>
      <c r="X9" s="64">
        <v>1808</v>
      </c>
      <c r="Y9" s="166">
        <v>144</v>
      </c>
      <c r="Z9" s="67">
        <v>800063</v>
      </c>
      <c r="AA9" s="67">
        <v>4730</v>
      </c>
      <c r="AB9" s="70">
        <v>9.9508644706076885E-3</v>
      </c>
      <c r="AC9" s="70">
        <v>0.13234910056556876</v>
      </c>
      <c r="AD9" s="70">
        <v>5.8469062688992247E-3</v>
      </c>
      <c r="AE9" s="70">
        <v>0.14364950203857355</v>
      </c>
      <c r="AF9" s="70">
        <v>0.83523442860509012</v>
      </c>
      <c r="AG9" s="70">
        <v>2.108869281826113</v>
      </c>
      <c r="AH9" s="67">
        <v>883.93361943510843</v>
      </c>
      <c r="AI9" s="67">
        <v>894.23099159742867</v>
      </c>
      <c r="AJ9" s="63">
        <v>1.2538992379354028</v>
      </c>
      <c r="AK9" s="63">
        <v>0.41656961927477754</v>
      </c>
      <c r="AL9" s="46">
        <v>2.1326157964898549</v>
      </c>
      <c r="AM9" s="63">
        <v>0.68591173110995918</v>
      </c>
      <c r="AN9" s="74">
        <v>2107.8870967741937</v>
      </c>
      <c r="AO9" s="74">
        <v>1765.9516129032259</v>
      </c>
      <c r="AP9" s="74">
        <v>869.12903225806451</v>
      </c>
      <c r="AQ9" s="70">
        <f t="shared" si="1"/>
        <v>2.6768994843928848E-2</v>
      </c>
    </row>
    <row r="10" spans="1:46" s="62" customFormat="1" x14ac:dyDescent="0.2">
      <c r="A10" s="65" t="s">
        <v>74</v>
      </c>
      <c r="B10" s="65">
        <v>6</v>
      </c>
      <c r="C10" s="76">
        <v>214754.86381322984</v>
      </c>
      <c r="D10" s="76">
        <v>2762.6459143968905</v>
      </c>
      <c r="E10" s="76">
        <v>1182.8793774319081</v>
      </c>
      <c r="F10" s="76">
        <v>543387.68478288234</v>
      </c>
      <c r="G10" s="84">
        <v>3.1748188685538511E-3</v>
      </c>
      <c r="H10" s="85">
        <v>3.8270773754007129E-2</v>
      </c>
      <c r="I10" s="85">
        <v>2.1314059908683278E-2</v>
      </c>
      <c r="J10" s="77">
        <v>0.27390921561802584</v>
      </c>
      <c r="K10" s="73">
        <v>4.7817612252001389</v>
      </c>
      <c r="L10" s="85">
        <v>7.5666660455062137E-2</v>
      </c>
      <c r="M10" s="76">
        <v>3237.98</v>
      </c>
      <c r="N10" s="76">
        <v>488.41</v>
      </c>
      <c r="O10" s="76">
        <v>2146.52</v>
      </c>
      <c r="P10" s="73">
        <f t="shared" si="0"/>
        <v>0.14226528156372831</v>
      </c>
      <c r="Q10" s="71"/>
      <c r="R10" s="64" t="s">
        <v>37</v>
      </c>
      <c r="S10" s="67">
        <v>6</v>
      </c>
      <c r="T10" s="64">
        <v>15874</v>
      </c>
      <c r="U10" s="166">
        <v>431</v>
      </c>
      <c r="V10" s="67">
        <v>4632</v>
      </c>
      <c r="W10" s="67">
        <v>95</v>
      </c>
      <c r="X10" s="64">
        <v>3535</v>
      </c>
      <c r="Y10" s="166">
        <v>78</v>
      </c>
      <c r="Z10" s="67">
        <v>1533052</v>
      </c>
      <c r="AA10" s="67">
        <v>6047</v>
      </c>
      <c r="AB10" s="70">
        <v>1.7569156187046096E-2</v>
      </c>
      <c r="AC10" s="70">
        <v>0.10158735466010559</v>
      </c>
      <c r="AD10" s="70">
        <v>8.3103442254130883E-3</v>
      </c>
      <c r="AE10" s="70">
        <v>0.11742125349766964</v>
      </c>
      <c r="AF10" s="70">
        <v>1.5042723347391196</v>
      </c>
      <c r="AG10" s="70">
        <v>1.7483532767920638</v>
      </c>
      <c r="AH10" s="67">
        <v>1030.8786302948895</v>
      </c>
      <c r="AI10" s="67">
        <v>2493.8987035302739</v>
      </c>
      <c r="AJ10" s="63">
        <v>2.555489778889187</v>
      </c>
      <c r="AK10" s="63">
        <v>0.45305489058905224</v>
      </c>
      <c r="AL10" s="46">
        <v>3.8288095058842169</v>
      </c>
      <c r="AM10" s="63">
        <v>0.78353178305039706</v>
      </c>
      <c r="AN10" s="74">
        <v>959.22580645161293</v>
      </c>
      <c r="AO10" s="74">
        <v>1146.7096774193549</v>
      </c>
      <c r="AP10" s="74">
        <v>1263.5376344086021</v>
      </c>
      <c r="AQ10" s="70">
        <f t="shared" si="1"/>
        <v>3.1539239350634997E-2</v>
      </c>
    </row>
    <row r="11" spans="1:46" s="62" customFormat="1" x14ac:dyDescent="0.2">
      <c r="A11" s="64" t="s">
        <v>30</v>
      </c>
      <c r="B11" s="64">
        <v>1</v>
      </c>
      <c r="C11" s="67">
        <v>288830.45525902626</v>
      </c>
      <c r="D11" s="67">
        <v>3273.1554160125543</v>
      </c>
      <c r="E11" s="67">
        <v>1318.6813186813167</v>
      </c>
      <c r="F11" s="67">
        <v>520190.91706943081</v>
      </c>
      <c r="G11" s="68">
        <v>3.8345794682468274E-3</v>
      </c>
      <c r="H11" s="69">
        <v>4.3384109453045015E-2</v>
      </c>
      <c r="I11" s="69">
        <v>2.338074598620353E-2</v>
      </c>
      <c r="J11" s="70">
        <v>0.34989723867081779</v>
      </c>
      <c r="K11" s="63">
        <v>8.8726166493702063</v>
      </c>
      <c r="L11" s="69">
        <v>9.3579699479258843E-2</v>
      </c>
      <c r="M11" s="67">
        <v>3223.3</v>
      </c>
      <c r="N11" s="67">
        <v>491.43</v>
      </c>
      <c r="O11" s="67">
        <v>2146.94</v>
      </c>
      <c r="P11" s="63">
        <f t="shared" si="0"/>
        <v>0.14663292862515853</v>
      </c>
      <c r="Q11" s="71"/>
      <c r="R11" s="65" t="s">
        <v>37</v>
      </c>
      <c r="S11" s="76">
        <v>7</v>
      </c>
      <c r="T11" s="65">
        <v>21931</v>
      </c>
      <c r="U11" s="167">
        <v>145</v>
      </c>
      <c r="V11" s="76">
        <v>8894</v>
      </c>
      <c r="W11" s="76">
        <v>188</v>
      </c>
      <c r="X11" s="65">
        <v>4454</v>
      </c>
      <c r="Y11" s="167">
        <v>52</v>
      </c>
      <c r="Z11" s="76">
        <v>1829119</v>
      </c>
      <c r="AA11" s="76">
        <v>9892</v>
      </c>
      <c r="AB11" s="77">
        <v>1.2535360162617144E-2</v>
      </c>
      <c r="AC11" s="77">
        <v>9.5759196202028565E-2</v>
      </c>
      <c r="AD11" s="77">
        <v>7.5213714299583135E-3</v>
      </c>
      <c r="AE11" s="77">
        <v>0.13239616167571377</v>
      </c>
      <c r="AF11" s="77">
        <v>1.4190487848310747</v>
      </c>
      <c r="AG11" s="77">
        <v>1.8141190843511665</v>
      </c>
      <c r="AH11" s="76">
        <v>1661.2390523877145</v>
      </c>
      <c r="AI11" s="76">
        <v>2809.4835676195034</v>
      </c>
      <c r="AJ11" s="73">
        <v>2.3508917858353704</v>
      </c>
      <c r="AK11" s="73">
        <v>0.48720578382677904</v>
      </c>
      <c r="AL11" s="78">
        <v>3.6250769894062582</v>
      </c>
      <c r="AM11" s="73">
        <v>0.65582251850895312</v>
      </c>
      <c r="AN11" s="79">
        <v>965.60824742268039</v>
      </c>
      <c r="AO11" s="79">
        <v>1130.0927835051546</v>
      </c>
      <c r="AP11" s="79">
        <v>776.10309278350519</v>
      </c>
      <c r="AQ11" s="77">
        <f t="shared" si="1"/>
        <v>3.1908903944590748E-2</v>
      </c>
    </row>
    <row r="12" spans="1:46" s="62" customFormat="1" x14ac:dyDescent="0.2">
      <c r="A12" s="64" t="s">
        <v>30</v>
      </c>
      <c r="B12" s="64">
        <v>2</v>
      </c>
      <c r="C12" s="67">
        <v>366323.98753894062</v>
      </c>
      <c r="D12" s="67">
        <v>3987.5389408099668</v>
      </c>
      <c r="E12" s="67">
        <v>1728.9719626168214</v>
      </c>
      <c r="F12" s="67">
        <v>536232.06627271906</v>
      </c>
      <c r="G12" s="68">
        <v>3.6798015999406288E-3</v>
      </c>
      <c r="H12" s="69">
        <v>4.393188347088782E-2</v>
      </c>
      <c r="I12" s="69">
        <v>2.0730040195058252E-2</v>
      </c>
      <c r="J12" s="70">
        <v>0.3787721123829344</v>
      </c>
      <c r="K12" s="63">
        <v>7.0628634388198561</v>
      </c>
      <c r="L12" s="69">
        <v>0.10663384661637181</v>
      </c>
      <c r="M12" s="67">
        <v>3233.87</v>
      </c>
      <c r="N12" s="67">
        <v>490.11</v>
      </c>
      <c r="O12" s="67">
        <v>2128.7800000000002</v>
      </c>
      <c r="P12" s="63">
        <f t="shared" si="0"/>
        <v>0.13178867477964734</v>
      </c>
      <c r="Q12" s="71"/>
      <c r="R12" s="64" t="s">
        <v>36</v>
      </c>
      <c r="S12" s="67">
        <v>2</v>
      </c>
      <c r="T12" s="64">
        <v>172009</v>
      </c>
      <c r="U12" s="166">
        <v>3514</v>
      </c>
      <c r="V12" s="67">
        <v>2263</v>
      </c>
      <c r="W12" s="67">
        <v>76</v>
      </c>
      <c r="X12" s="64">
        <v>2147</v>
      </c>
      <c r="Y12" s="166">
        <v>160</v>
      </c>
      <c r="Z12" s="67">
        <v>665142</v>
      </c>
      <c r="AA12" s="67">
        <v>5526</v>
      </c>
      <c r="AB12" s="70">
        <v>2.7284273758215504E-3</v>
      </c>
      <c r="AC12" s="70">
        <v>6.8320876907850256E-2</v>
      </c>
      <c r="AD12" s="70">
        <v>2.9067169770745746E-3</v>
      </c>
      <c r="AE12" s="70">
        <v>9.1297417824969113E-2</v>
      </c>
      <c r="AF12" s="70">
        <v>0.84710632322686352</v>
      </c>
      <c r="AG12" s="70">
        <v>1.3088654482329396</v>
      </c>
      <c r="AH12" s="67">
        <v>670.62335580229683</v>
      </c>
      <c r="AI12" s="67">
        <v>1452.7283042627378</v>
      </c>
      <c r="AJ12" s="63">
        <v>1.3393276041219377</v>
      </c>
      <c r="AK12" s="63">
        <v>0.35488504233178925</v>
      </c>
      <c r="AL12" s="46">
        <v>2.2390757252226652</v>
      </c>
      <c r="AM12" s="63">
        <v>0.60863392103683378</v>
      </c>
      <c r="AN12" s="74">
        <v>2104.3095238095239</v>
      </c>
      <c r="AO12" s="74">
        <v>2259.5952380952381</v>
      </c>
      <c r="AP12" s="74">
        <v>866.51190476190482</v>
      </c>
      <c r="AQ12" s="70">
        <f t="shared" si="1"/>
        <v>2.0396312423590343E-2</v>
      </c>
    </row>
    <row r="13" spans="1:46" s="62" customFormat="1" x14ac:dyDescent="0.2">
      <c r="A13" s="64" t="s">
        <v>30</v>
      </c>
      <c r="B13" s="64">
        <v>3</v>
      </c>
      <c r="C13" s="67">
        <v>313661.20218579262</v>
      </c>
      <c r="D13" s="67">
        <v>4738.485558157694</v>
      </c>
      <c r="E13" s="67">
        <v>1857.9234972677614</v>
      </c>
      <c r="F13" s="67">
        <v>506283.79231365747</v>
      </c>
      <c r="G13" s="68">
        <v>3.5811234726648156E-3</v>
      </c>
      <c r="H13" s="69">
        <v>4.4001540535336024E-2</v>
      </c>
      <c r="I13" s="69">
        <v>2.0584315735520244E-2</v>
      </c>
      <c r="J13" s="70">
        <v>0.42409021014864173</v>
      </c>
      <c r="K13" s="63">
        <v>6.5233418759610462</v>
      </c>
      <c r="L13" s="69">
        <v>0.12284231506900829</v>
      </c>
      <c r="M13" s="67">
        <v>3219.66</v>
      </c>
      <c r="N13" s="67">
        <v>487.75</v>
      </c>
      <c r="O13" s="67">
        <v>2127.2800000000002</v>
      </c>
      <c r="P13" s="63">
        <f t="shared" si="0"/>
        <v>0.13204138386596945</v>
      </c>
      <c r="Q13" s="71"/>
      <c r="R13" s="64" t="s">
        <v>36</v>
      </c>
      <c r="S13" s="67">
        <v>4</v>
      </c>
      <c r="T13" s="64">
        <v>39138</v>
      </c>
      <c r="U13" s="166">
        <v>384</v>
      </c>
      <c r="V13" s="67">
        <v>1826</v>
      </c>
      <c r="W13" s="67">
        <v>36</v>
      </c>
      <c r="X13" s="64">
        <v>3928</v>
      </c>
      <c r="Y13" s="166">
        <v>122</v>
      </c>
      <c r="Z13" s="67">
        <v>809906</v>
      </c>
      <c r="AA13" s="67">
        <v>5773</v>
      </c>
      <c r="AB13" s="70">
        <v>1.0388224661955466E-2</v>
      </c>
      <c r="AC13" s="70">
        <v>0.10354956220084749</v>
      </c>
      <c r="AD13" s="70">
        <v>6.7891507217516626E-3</v>
      </c>
      <c r="AE13" s="70">
        <v>0.12755291897272406</v>
      </c>
      <c r="AF13" s="70">
        <v>0.86762366478759079</v>
      </c>
      <c r="AG13" s="70">
        <v>1.7742515375240475</v>
      </c>
      <c r="AH13" s="67">
        <v>1401.8959645445159</v>
      </c>
      <c r="AI13" s="67">
        <v>2459.0639129179031</v>
      </c>
      <c r="AJ13" s="63">
        <v>1.3443321871677314</v>
      </c>
      <c r="AK13" s="63">
        <v>0.39091514240745018</v>
      </c>
      <c r="AL13" s="46">
        <v>2.1928872741681111</v>
      </c>
      <c r="AM13" s="63">
        <v>0.61816923218704134</v>
      </c>
      <c r="AN13" s="74">
        <v>2099.7012987012986</v>
      </c>
      <c r="AO13" s="74">
        <v>2509.3506493506493</v>
      </c>
      <c r="AP13" s="74">
        <v>865.61038961038957</v>
      </c>
      <c r="AQ13" s="70">
        <f t="shared" si="1"/>
        <v>3.0644801337308649E-2</v>
      </c>
    </row>
    <row r="14" spans="1:46" s="62" customFormat="1" x14ac:dyDescent="0.2">
      <c r="A14" s="72" t="s">
        <v>30</v>
      </c>
      <c r="B14" s="72">
        <v>4</v>
      </c>
      <c r="C14" s="80">
        <v>240062.89308176146</v>
      </c>
      <c r="D14" s="80">
        <v>4465.4088050314549</v>
      </c>
      <c r="E14" s="80">
        <v>1855.345911949689</v>
      </c>
      <c r="F14" s="80">
        <v>542783.0890610927</v>
      </c>
      <c r="G14" s="81">
        <v>3.901319563970166E-3</v>
      </c>
      <c r="H14" s="82">
        <v>4.7656262114093434E-2</v>
      </c>
      <c r="I14" s="82">
        <v>2.1210881570873388E-2</v>
      </c>
      <c r="J14" s="83">
        <v>0.48152996522806302</v>
      </c>
      <c r="K14" s="59">
        <v>6.2655757823685825</v>
      </c>
      <c r="L14" s="82">
        <v>0.13917663554469703</v>
      </c>
      <c r="M14" s="80">
        <v>3224.55</v>
      </c>
      <c r="N14" s="80">
        <v>488.9</v>
      </c>
      <c r="O14" s="80">
        <v>2132.4699999999998</v>
      </c>
      <c r="P14" s="63">
        <f t="shared" si="0"/>
        <v>0.13226925751800239</v>
      </c>
      <c r="Q14" s="71"/>
      <c r="R14" s="64" t="s">
        <v>36</v>
      </c>
      <c r="S14" s="67">
        <v>6</v>
      </c>
      <c r="T14" s="64">
        <v>5276</v>
      </c>
      <c r="U14" s="166">
        <v>185</v>
      </c>
      <c r="V14" s="67">
        <v>476</v>
      </c>
      <c r="W14" s="67">
        <v>21</v>
      </c>
      <c r="X14" s="64">
        <v>2274</v>
      </c>
      <c r="Y14" s="166">
        <v>109</v>
      </c>
      <c r="Z14" s="67">
        <v>1111532</v>
      </c>
      <c r="AA14" s="67">
        <v>6836</v>
      </c>
      <c r="AB14" s="70">
        <v>1.177033651019075E-2</v>
      </c>
      <c r="AC14" s="70">
        <v>0.14664538098954408</v>
      </c>
      <c r="AD14" s="70">
        <v>6.1526007306112948E-3</v>
      </c>
      <c r="AE14" s="70">
        <v>0.16743159494418408</v>
      </c>
      <c r="AF14" s="70">
        <v>0.87512414666921845</v>
      </c>
      <c r="AG14" s="70">
        <v>1.9726332316228248</v>
      </c>
      <c r="AH14" s="67">
        <v>1319.1195234932295</v>
      </c>
      <c r="AI14" s="67">
        <v>916.72616058005713</v>
      </c>
      <c r="AJ14" s="63">
        <v>1.4550533074109693</v>
      </c>
      <c r="AK14" s="63">
        <v>0.29519498592746762</v>
      </c>
      <c r="AL14" s="46">
        <v>2.569894097309652</v>
      </c>
      <c r="AM14" s="63">
        <v>0.69994014069776089</v>
      </c>
      <c r="AN14" s="74">
        <v>2568.7731958762888</v>
      </c>
      <c r="AO14" s="74">
        <v>3793.5257731958764</v>
      </c>
      <c r="AP14" s="74">
        <v>2790.4742268041236</v>
      </c>
      <c r="AQ14" s="70">
        <f t="shared" si="1"/>
        <v>2.6650072971983078E-2</v>
      </c>
    </row>
    <row r="15" spans="1:46" s="62" customFormat="1" x14ac:dyDescent="0.2">
      <c r="A15" s="72" t="s">
        <v>30</v>
      </c>
      <c r="B15" s="72">
        <v>5</v>
      </c>
      <c r="C15" s="80">
        <v>139003.9215686275</v>
      </c>
      <c r="D15" s="80">
        <v>3827.4509803921583</v>
      </c>
      <c r="E15" s="80">
        <v>1623.5294117647065</v>
      </c>
      <c r="F15" s="80">
        <v>627880.21791393543</v>
      </c>
      <c r="G15" s="81">
        <v>5.7865522387596608E-3</v>
      </c>
      <c r="H15" s="82">
        <v>4.9866738649514894E-2</v>
      </c>
      <c r="I15" s="82">
        <v>2.7326546080258925E-2</v>
      </c>
      <c r="J15" s="83">
        <v>0.74543704037527903</v>
      </c>
      <c r="K15" s="59">
        <v>7.5306348198373518</v>
      </c>
      <c r="L15" s="82">
        <v>0.22301725918831106</v>
      </c>
      <c r="M15" s="80">
        <v>3222.99</v>
      </c>
      <c r="N15" s="80">
        <v>488.17</v>
      </c>
      <c r="O15" s="80">
        <v>2129.88</v>
      </c>
      <c r="P15" s="63">
        <f t="shared" si="0"/>
        <v>0.14961880545021461</v>
      </c>
      <c r="Q15" s="71"/>
      <c r="R15" s="64" t="s">
        <v>36</v>
      </c>
      <c r="S15" s="67">
        <v>7</v>
      </c>
      <c r="T15" s="64">
        <v>8748</v>
      </c>
      <c r="U15" s="166">
        <v>415</v>
      </c>
      <c r="V15" s="67">
        <v>2731</v>
      </c>
      <c r="W15" s="67">
        <v>39</v>
      </c>
      <c r="X15" s="64">
        <v>3205</v>
      </c>
      <c r="Y15" s="166">
        <v>191</v>
      </c>
      <c r="Z15" s="67">
        <v>1725161</v>
      </c>
      <c r="AA15" s="67">
        <v>10247</v>
      </c>
      <c r="AB15" s="70">
        <v>1.419913096142288E-2</v>
      </c>
      <c r="AC15" s="70">
        <v>0.10321921463381641</v>
      </c>
      <c r="AD15" s="70">
        <v>7.5800234698884241E-3</v>
      </c>
      <c r="AE15" s="70">
        <v>0.12851754025947254</v>
      </c>
      <c r="AF15" s="70">
        <v>1.3919209685572016</v>
      </c>
      <c r="AG15" s="70">
        <v>1.8146267578748381</v>
      </c>
      <c r="AH15" s="67">
        <v>945.04436749115655</v>
      </c>
      <c r="AI15" s="67">
        <v>2259.7784614306006</v>
      </c>
      <c r="AJ15" s="63">
        <v>2.2632884420328936</v>
      </c>
      <c r="AK15" s="63">
        <v>0.52055349508150972</v>
      </c>
      <c r="AL15" s="46">
        <v>3.4710291945795508</v>
      </c>
      <c r="AM15" s="63">
        <v>0.84924878788306457</v>
      </c>
      <c r="AN15" s="74">
        <v>971.86764705882354</v>
      </c>
      <c r="AO15" s="74">
        <v>1144.6911764705883</v>
      </c>
      <c r="AP15" s="74">
        <v>774.72058823529414</v>
      </c>
      <c r="AQ15" s="70">
        <f t="shared" si="1"/>
        <v>3.0862007179134732E-2</v>
      </c>
    </row>
    <row r="16" spans="1:46" s="62" customFormat="1" x14ac:dyDescent="0.2">
      <c r="A16" s="65" t="s">
        <v>30</v>
      </c>
      <c r="B16" s="65">
        <v>6</v>
      </c>
      <c r="C16" s="76">
        <v>88596.078431372589</v>
      </c>
      <c r="D16" s="76">
        <v>2854.9019607843147</v>
      </c>
      <c r="E16" s="76">
        <v>1043.1372549019611</v>
      </c>
      <c r="F16" s="76">
        <v>697964.36112906528</v>
      </c>
      <c r="G16" s="84">
        <v>7.2934578860126094E-3</v>
      </c>
      <c r="H16" s="85">
        <v>6.2074948490340967E-2</v>
      </c>
      <c r="I16" s="85">
        <v>3.1530347959911414E-2</v>
      </c>
      <c r="J16" s="77">
        <v>0.77403250628730147</v>
      </c>
      <c r="K16" s="73">
        <v>6.0291280357343942</v>
      </c>
      <c r="L16" s="85">
        <v>0.19922441621598957</v>
      </c>
      <c r="M16" s="76">
        <v>3227.55</v>
      </c>
      <c r="N16" s="76">
        <v>532.82000000000005</v>
      </c>
      <c r="O16" s="76">
        <v>2385.3000000000002</v>
      </c>
      <c r="P16" s="73">
        <f t="shared" si="0"/>
        <v>0.15994133448064735</v>
      </c>
      <c r="Q16" s="71"/>
      <c r="S16" s="67"/>
      <c r="V16" s="71"/>
      <c r="W16" s="71"/>
      <c r="Z16" s="71"/>
      <c r="AA16" s="71"/>
      <c r="AB16" s="71"/>
    </row>
    <row r="17" spans="1:38" s="62" customFormat="1" x14ac:dyDescent="0.2">
      <c r="A17" s="64" t="s">
        <v>34</v>
      </c>
      <c r="B17" s="64">
        <v>0</v>
      </c>
      <c r="C17" s="67">
        <v>231396.77666922472</v>
      </c>
      <c r="D17" s="67">
        <v>2348.4267075978496</v>
      </c>
      <c r="E17" s="67">
        <v>897.92785878741313</v>
      </c>
      <c r="F17" s="67">
        <v>479048.87550468766</v>
      </c>
      <c r="G17" s="68">
        <v>7.8628436299142766E-3</v>
      </c>
      <c r="H17" s="69">
        <v>7.5569799461704806E-2</v>
      </c>
      <c r="I17" s="69">
        <v>3.0628473066776431E-2</v>
      </c>
      <c r="J17" s="70">
        <v>0.22070462327165227</v>
      </c>
      <c r="K17" s="63">
        <v>4.7647201900948595</v>
      </c>
      <c r="L17" s="69">
        <v>6.1112696866919641E-2</v>
      </c>
      <c r="M17" s="67">
        <v>3213.85</v>
      </c>
      <c r="N17" s="67">
        <v>534.47</v>
      </c>
      <c r="O17" s="67">
        <v>2382.3200000000002</v>
      </c>
      <c r="P17" s="63">
        <f t="shared" si="0"/>
        <v>0.15155981464742926</v>
      </c>
      <c r="Q17" s="71"/>
      <c r="S17" s="71"/>
      <c r="V17" s="71"/>
      <c r="W17" s="71"/>
      <c r="Z17" s="71"/>
      <c r="AA17" s="71"/>
      <c r="AB17" s="71"/>
    </row>
    <row r="18" spans="1:38" s="62" customFormat="1" x14ac:dyDescent="0.2">
      <c r="A18" s="64" t="s">
        <v>34</v>
      </c>
      <c r="B18" s="64">
        <v>1</v>
      </c>
      <c r="C18" s="67">
        <v>310107.77521170099</v>
      </c>
      <c r="D18" s="67">
        <v>3187.0669745958398</v>
      </c>
      <c r="E18" s="67">
        <v>1162.4326404926856</v>
      </c>
      <c r="F18" s="67">
        <v>508684.17109702452</v>
      </c>
      <c r="G18" s="68">
        <v>4.0449789161330621E-3</v>
      </c>
      <c r="H18" s="69">
        <v>5.4718100890207719E-2</v>
      </c>
      <c r="I18" s="69">
        <v>2.3384026853188817E-2</v>
      </c>
      <c r="J18" s="70">
        <v>0.4597483451159825</v>
      </c>
      <c r="K18" s="63">
        <v>5.2954413336583723</v>
      </c>
      <c r="L18" s="69">
        <v>0.1300504306389284</v>
      </c>
      <c r="M18" s="67">
        <v>3201.5</v>
      </c>
      <c r="N18" s="67">
        <v>533.27</v>
      </c>
      <c r="O18" s="67">
        <v>2375.54</v>
      </c>
      <c r="P18" s="63">
        <f t="shared" si="0"/>
        <v>0.14409102625430673</v>
      </c>
      <c r="Q18" s="71"/>
      <c r="S18" s="71" t="s">
        <v>196</v>
      </c>
      <c r="U18" s="87">
        <f>AVERAGE(U4:U15)/AVERAGE(T4:T15)</f>
        <v>2.5502279277084799E-2</v>
      </c>
      <c r="V18" s="71"/>
      <c r="W18" s="87">
        <f t="shared" ref="W18" si="2">AVERAGE(W4:W15)/AVERAGE(V4:V15)</f>
        <v>3.7822575349661831E-2</v>
      </c>
      <c r="X18" s="71"/>
      <c r="Y18" s="87">
        <f t="shared" ref="Y18" si="3">AVERAGE(Y4:Y15)/AVERAGE(X4:X15)</f>
        <v>5.0220986598232112E-2</v>
      </c>
      <c r="Z18" s="71"/>
      <c r="AA18" s="87">
        <f t="shared" ref="AA18" si="4">AVERAGE(AA4:AA15)/AVERAGE(Z4:Z15)</f>
        <v>6.6003525539343397E-3</v>
      </c>
      <c r="AB18" s="71"/>
    </row>
    <row r="19" spans="1:38" x14ac:dyDescent="0.2">
      <c r="A19" s="72" t="s">
        <v>34</v>
      </c>
      <c r="B19" s="72">
        <v>2</v>
      </c>
      <c r="C19" s="80">
        <v>299799.07264296763</v>
      </c>
      <c r="D19" s="80">
        <v>2805.2550231839268</v>
      </c>
      <c r="E19" s="80">
        <v>2279.7527047913454</v>
      </c>
      <c r="F19" s="80">
        <v>522335.14077837468</v>
      </c>
      <c r="G19" s="81">
        <v>3.7717939751211473E-3</v>
      </c>
      <c r="H19" s="82">
        <v>7.083354148973374E-2</v>
      </c>
      <c r="I19" s="82">
        <v>2.3393010012282726E-2</v>
      </c>
      <c r="J19" s="83">
        <v>0.84490266870138087</v>
      </c>
      <c r="K19" s="59">
        <v>5.0092120445155768</v>
      </c>
      <c r="L19" s="82">
        <v>0.23184345862775432</v>
      </c>
      <c r="M19" s="80">
        <v>3202.72</v>
      </c>
      <c r="N19" s="80">
        <v>537.34</v>
      </c>
      <c r="O19" s="80">
        <v>2391.6999999999998</v>
      </c>
      <c r="P19" s="63">
        <f t="shared" si="0"/>
        <v>0.14751129615404662</v>
      </c>
      <c r="Q19" s="19"/>
      <c r="S19" s="19"/>
      <c r="V19" s="19"/>
      <c r="W19" s="71"/>
      <c r="Z19" s="19"/>
      <c r="AA19" s="71"/>
      <c r="AB19" s="19"/>
      <c r="AL19" s="62"/>
    </row>
    <row r="20" spans="1:38" x14ac:dyDescent="0.2">
      <c r="A20" s="72" t="s">
        <v>34</v>
      </c>
      <c r="B20" s="72">
        <v>3</v>
      </c>
      <c r="C20" s="80">
        <v>175774.31906614747</v>
      </c>
      <c r="D20" s="80">
        <v>2630.3501945525236</v>
      </c>
      <c r="E20" s="80">
        <v>2256.8093385213961</v>
      </c>
      <c r="F20" s="80">
        <v>505353.50048272347</v>
      </c>
      <c r="G20" s="81">
        <v>4.6064790925892914E-3</v>
      </c>
      <c r="H20" s="82">
        <v>9.3818311458030379E-2</v>
      </c>
      <c r="I20" s="82">
        <v>2.6532667064439137E-2</v>
      </c>
      <c r="J20" s="83">
        <v>0.91270137231503567</v>
      </c>
      <c r="K20" s="59">
        <v>4.2997277744630074</v>
      </c>
      <c r="L20" s="82">
        <v>0.2422812102124238</v>
      </c>
      <c r="M20" s="80">
        <v>3197.67</v>
      </c>
      <c r="N20" s="80">
        <v>536.32000000000005</v>
      </c>
      <c r="O20" s="80">
        <v>2387.6799999999998</v>
      </c>
      <c r="P20" s="63">
        <f t="shared" si="0"/>
        <v>0.15662789202705535</v>
      </c>
      <c r="Q20" s="19"/>
      <c r="S20" s="19"/>
      <c r="V20" s="19"/>
      <c r="W20" s="71"/>
      <c r="Z20" s="19"/>
      <c r="AA20" s="71"/>
      <c r="AB20" s="19"/>
      <c r="AL20" s="62"/>
    </row>
    <row r="21" spans="1:38" x14ac:dyDescent="0.2">
      <c r="A21" s="72" t="s">
        <v>34</v>
      </c>
      <c r="B21" s="72">
        <v>4</v>
      </c>
      <c r="C21" s="80">
        <v>89585.57175748267</v>
      </c>
      <c r="D21" s="80">
        <v>1957.0222563315413</v>
      </c>
      <c r="E21" s="80">
        <v>2179.5855717574814</v>
      </c>
      <c r="F21" s="80">
        <v>640141.20419880212</v>
      </c>
      <c r="G21" s="81">
        <v>7.5382751265319521E-3</v>
      </c>
      <c r="H21" s="82">
        <v>0.13302578601269738</v>
      </c>
      <c r="I21" s="82">
        <v>3.7373926036608149E-2</v>
      </c>
      <c r="J21" s="83">
        <v>1.4561636159880464</v>
      </c>
      <c r="K21" s="59">
        <v>3.5886813597310425</v>
      </c>
      <c r="L21" s="82">
        <v>0.37505740975607699</v>
      </c>
      <c r="M21" s="80">
        <v>3169.16</v>
      </c>
      <c r="N21" s="80">
        <v>535.4</v>
      </c>
      <c r="O21" s="80">
        <v>2373.29</v>
      </c>
      <c r="P21" s="63">
        <f t="shared" si="0"/>
        <v>0.18752922856374671</v>
      </c>
      <c r="Q21" s="19"/>
      <c r="S21" s="19"/>
      <c r="U21" s="87"/>
      <c r="V21" s="19"/>
      <c r="W21" s="71"/>
      <c r="Z21" s="19"/>
      <c r="AA21" s="71"/>
      <c r="AB21" s="19"/>
      <c r="AL21" s="62"/>
    </row>
    <row r="22" spans="1:38" x14ac:dyDescent="0.2">
      <c r="A22" s="72" t="s">
        <v>34</v>
      </c>
      <c r="B22" s="72">
        <v>5</v>
      </c>
      <c r="C22" s="80">
        <v>65172.413793103566</v>
      </c>
      <c r="D22" s="80">
        <v>1756.668835393627</v>
      </c>
      <c r="E22" s="80">
        <v>1717.6317501626577</v>
      </c>
      <c r="F22" s="80">
        <v>809968.89055472182</v>
      </c>
      <c r="G22" s="81">
        <v>1.0230235468809606E-2</v>
      </c>
      <c r="H22" s="82">
        <v>0.1533810218886055</v>
      </c>
      <c r="I22" s="82">
        <v>4.4488078541374473E-2</v>
      </c>
      <c r="J22" s="83">
        <v>1.6287424029920523</v>
      </c>
      <c r="K22" s="59">
        <v>3.9263207106124356</v>
      </c>
      <c r="L22" s="82">
        <v>0.41915443769099026</v>
      </c>
      <c r="M22" s="80">
        <v>3171.97</v>
      </c>
      <c r="N22" s="80">
        <v>534.75</v>
      </c>
      <c r="O22" s="80">
        <v>2382.3200000000002</v>
      </c>
      <c r="P22" s="63">
        <f t="shared" si="0"/>
        <v>0.20182798805111582</v>
      </c>
      <c r="Q22" s="19"/>
      <c r="S22" s="19"/>
      <c r="U22" s="87"/>
      <c r="V22" s="19"/>
      <c r="W22" s="71"/>
      <c r="Z22" s="19"/>
      <c r="AA22" s="71"/>
      <c r="AB22" s="19"/>
      <c r="AL22" s="62"/>
    </row>
    <row r="23" spans="1:38" x14ac:dyDescent="0.2">
      <c r="A23" s="65" t="s">
        <v>34</v>
      </c>
      <c r="B23" s="65">
        <v>6</v>
      </c>
      <c r="C23" s="76">
        <v>43537.519142419515</v>
      </c>
      <c r="D23" s="76">
        <v>1830.0153139356776</v>
      </c>
      <c r="E23" s="76">
        <v>1669.2189892802417</v>
      </c>
      <c r="F23" s="76">
        <v>981799.49743217079</v>
      </c>
      <c r="G23" s="84">
        <v>1.2255188103254063E-2</v>
      </c>
      <c r="H23" s="85">
        <v>0.16960057047837515</v>
      </c>
      <c r="I23" s="85">
        <v>4.3702136424064258E-2</v>
      </c>
      <c r="J23" s="77">
        <v>1.7845413522571947</v>
      </c>
      <c r="K23" s="73">
        <v>3.741363491677121</v>
      </c>
      <c r="L23" s="85">
        <v>0.4288448864280347</v>
      </c>
      <c r="M23" s="76">
        <v>3169.27</v>
      </c>
      <c r="N23" s="76">
        <v>534.07000000000005</v>
      </c>
      <c r="O23" s="76">
        <v>2382.19</v>
      </c>
      <c r="P23" s="73">
        <f t="shared" si="0"/>
        <v>0.18679148488432223</v>
      </c>
      <c r="Q23" s="19"/>
      <c r="S23" s="19"/>
      <c r="U23" s="87"/>
      <c r="V23" s="19"/>
      <c r="W23" s="71"/>
      <c r="Z23" s="19"/>
      <c r="AA23" s="71"/>
      <c r="AB23" s="19"/>
      <c r="AL23" s="62"/>
    </row>
    <row r="24" spans="1:38" x14ac:dyDescent="0.2">
      <c r="A24" s="10" t="s">
        <v>32</v>
      </c>
      <c r="B24" s="10">
        <v>0</v>
      </c>
      <c r="C24" s="15">
        <v>227243.40175953141</v>
      </c>
      <c r="D24" s="15">
        <v>2727.2727272727348</v>
      </c>
      <c r="E24" s="15">
        <v>931.08504398827233</v>
      </c>
      <c r="F24" s="15">
        <v>449900.92813737603</v>
      </c>
      <c r="G24" s="16">
        <v>8.2399628728109641E-3</v>
      </c>
      <c r="H24" s="17">
        <v>8.1408307524254236E-2</v>
      </c>
      <c r="I24" s="17">
        <v>2.9694257737170243E-2</v>
      </c>
      <c r="J24" s="18">
        <v>0.21943045440077888</v>
      </c>
      <c r="K24" s="9">
        <v>3.7415326430885023</v>
      </c>
      <c r="L24" s="17">
        <v>5.9724316900755782E-2</v>
      </c>
      <c r="M24" s="67">
        <v>3167.49</v>
      </c>
      <c r="N24" s="67">
        <v>534.11</v>
      </c>
      <c r="O24" s="67">
        <v>2373.7399999999998</v>
      </c>
      <c r="P24" s="63">
        <f t="shared" si="0"/>
        <v>0.14468287819303438</v>
      </c>
      <c r="Q24" s="87"/>
      <c r="R24" s="87"/>
      <c r="S24" s="87"/>
      <c r="T24" s="87"/>
      <c r="U24" s="87"/>
      <c r="V24" s="87"/>
      <c r="W24" s="71"/>
      <c r="Z24" s="19"/>
      <c r="AA24" s="71"/>
      <c r="AB24" s="19"/>
      <c r="AL24" s="62"/>
    </row>
    <row r="25" spans="1:38" x14ac:dyDescent="0.2">
      <c r="A25" s="10" t="s">
        <v>32</v>
      </c>
      <c r="B25" s="10">
        <v>1</v>
      </c>
      <c r="C25" s="15">
        <v>307611.02603369002</v>
      </c>
      <c r="D25" s="15">
        <v>3116.3859111791667</v>
      </c>
      <c r="E25" s="15">
        <v>1316.998468606429</v>
      </c>
      <c r="F25" s="15">
        <v>481913.81197926885</v>
      </c>
      <c r="G25" s="16">
        <v>4.4373919157750701E-3</v>
      </c>
      <c r="H25" s="17">
        <v>5.7093809188980313E-2</v>
      </c>
      <c r="I25" s="17">
        <v>2.2187034277198214E-2</v>
      </c>
      <c r="J25" s="18">
        <v>0.50122950819672141</v>
      </c>
      <c r="K25" s="9">
        <v>4.6597988077496284</v>
      </c>
      <c r="L25" s="17">
        <v>0.14487701920464754</v>
      </c>
      <c r="M25" s="67">
        <v>3157.26</v>
      </c>
      <c r="N25" s="67">
        <v>536.79999999999995</v>
      </c>
      <c r="O25" s="67">
        <v>2392.65</v>
      </c>
      <c r="P25" s="63">
        <f t="shared" si="0"/>
        <v>0.13260108703676463</v>
      </c>
      <c r="Q25" s="87"/>
      <c r="R25" s="87"/>
      <c r="S25" s="87"/>
      <c r="T25" s="178"/>
      <c r="U25" s="178"/>
      <c r="V25" s="178"/>
      <c r="W25" s="71"/>
      <c r="Z25" s="19"/>
      <c r="AA25" s="71"/>
      <c r="AB25" s="19"/>
      <c r="AL25" s="62"/>
    </row>
    <row r="26" spans="1:38" x14ac:dyDescent="0.2">
      <c r="A26" s="10" t="s">
        <v>32</v>
      </c>
      <c r="B26" s="10">
        <v>2</v>
      </c>
      <c r="C26" s="15">
        <v>319367.94582392828</v>
      </c>
      <c r="D26" s="15">
        <v>2979.6839729119683</v>
      </c>
      <c r="E26" s="15">
        <v>1993.9804364183628</v>
      </c>
      <c r="F26" s="15">
        <v>525233.91560316388</v>
      </c>
      <c r="G26" s="16">
        <v>3.7401258471999469E-3</v>
      </c>
      <c r="H26" s="17">
        <v>7.1837514060919622E-2</v>
      </c>
      <c r="I26" s="17">
        <v>2.0782214291025353E-2</v>
      </c>
      <c r="J26" s="18">
        <v>0.84528589486207151</v>
      </c>
      <c r="K26" s="9">
        <v>5.0036619823035169</v>
      </c>
      <c r="L26" s="17">
        <v>0.23239215784654363</v>
      </c>
      <c r="M26" s="67">
        <v>3173.69</v>
      </c>
      <c r="N26" s="67">
        <v>537.96</v>
      </c>
      <c r="O26" s="67">
        <v>2391.69</v>
      </c>
      <c r="P26" s="63">
        <f t="shared" si="0"/>
        <v>0.13141331399352985</v>
      </c>
      <c r="Q26" s="19"/>
      <c r="S26" s="19"/>
      <c r="U26" s="87"/>
      <c r="V26" s="19"/>
      <c r="W26" s="71"/>
      <c r="Z26" s="19"/>
      <c r="AA26" s="71"/>
      <c r="AB26" s="19"/>
      <c r="AL26" s="62"/>
    </row>
    <row r="27" spans="1:38" x14ac:dyDescent="0.2">
      <c r="A27" s="10" t="s">
        <v>32</v>
      </c>
      <c r="B27" s="10">
        <v>3</v>
      </c>
      <c r="C27" s="15">
        <v>260036.79175864623</v>
      </c>
      <c r="D27" s="15">
        <v>2707.8734363502595</v>
      </c>
      <c r="E27" s="15">
        <v>3105.224429727743</v>
      </c>
      <c r="F27" s="15">
        <v>547737.4361433764</v>
      </c>
      <c r="G27" s="16">
        <v>4.2579291421192796E-3</v>
      </c>
      <c r="H27" s="17">
        <v>9.4265192478411752E-2</v>
      </c>
      <c r="I27" s="17">
        <v>2.3149845493112661E-2</v>
      </c>
      <c r="J27" s="18">
        <v>1.0413938790830846</v>
      </c>
      <c r="K27" s="9">
        <v>4.3229281237451778</v>
      </c>
      <c r="L27" s="17">
        <v>0.29137555452420671</v>
      </c>
      <c r="M27" s="67">
        <v>3097.75</v>
      </c>
      <c r="N27" s="67">
        <v>572.79</v>
      </c>
      <c r="O27" s="67">
        <v>2391.69</v>
      </c>
      <c r="P27" s="63">
        <f t="shared" si="0"/>
        <v>0.14025314706113157</v>
      </c>
      <c r="Q27" s="19"/>
      <c r="R27" s="87"/>
      <c r="S27" s="19"/>
      <c r="U27" s="87"/>
      <c r="V27" s="19"/>
      <c r="W27" s="71"/>
      <c r="Z27" s="19"/>
      <c r="AA27" s="71"/>
      <c r="AB27" s="19"/>
      <c r="AL27" s="62"/>
    </row>
    <row r="28" spans="1:38" x14ac:dyDescent="0.2">
      <c r="A28" s="10" t="s">
        <v>32</v>
      </c>
      <c r="B28" s="10">
        <v>4</v>
      </c>
      <c r="C28" s="15">
        <v>172851.73978819957</v>
      </c>
      <c r="D28" s="15">
        <v>2738.2753403933416</v>
      </c>
      <c r="E28" s="15">
        <v>3721.6338880484086</v>
      </c>
      <c r="F28" s="15">
        <v>661267.86154070369</v>
      </c>
      <c r="G28" s="16">
        <v>6.1271993961234403E-3</v>
      </c>
      <c r="H28" s="17">
        <v>0.10917469150814381</v>
      </c>
      <c r="I28" s="17">
        <v>2.9961644647853398E-2</v>
      </c>
      <c r="J28" s="18">
        <v>1.2238692582779001</v>
      </c>
      <c r="K28" s="9">
        <v>4.1187533584094567</v>
      </c>
      <c r="L28" s="17">
        <v>0.31777453462892968</v>
      </c>
      <c r="M28" s="67">
        <v>3166.21</v>
      </c>
      <c r="N28" s="67">
        <v>539.69000000000005</v>
      </c>
      <c r="O28" s="67">
        <v>2405.0700000000002</v>
      </c>
      <c r="P28" s="63">
        <f t="shared" si="0"/>
        <v>0.16097898484728324</v>
      </c>
      <c r="Q28" s="19"/>
      <c r="R28" s="87"/>
      <c r="S28" s="19"/>
      <c r="U28" s="87"/>
      <c r="V28" s="19"/>
      <c r="W28" s="71"/>
      <c r="Z28" s="19"/>
      <c r="AA28" s="71"/>
      <c r="AB28" s="19"/>
      <c r="AL28" s="62"/>
    </row>
    <row r="29" spans="1:38" x14ac:dyDescent="0.2">
      <c r="A29" s="10" t="s">
        <v>32</v>
      </c>
      <c r="B29" s="10">
        <v>5</v>
      </c>
      <c r="C29" s="15">
        <v>127157.73809523824</v>
      </c>
      <c r="D29" s="15">
        <v>3169.6428571428605</v>
      </c>
      <c r="E29" s="15">
        <v>4583.3333333333385</v>
      </c>
      <c r="F29" s="15">
        <v>874119.79494440695</v>
      </c>
      <c r="G29" s="16">
        <v>8.9208076012516416E-3</v>
      </c>
      <c r="H29" s="17">
        <v>0.12135281460841749</v>
      </c>
      <c r="I29" s="17">
        <v>3.8492247702163217E-2</v>
      </c>
      <c r="J29" s="18">
        <v>1.3139727044842633</v>
      </c>
      <c r="K29" s="9">
        <v>4.4936774672732342</v>
      </c>
      <c r="L29" s="17">
        <v>0.34201822109829011</v>
      </c>
      <c r="M29" s="67">
        <v>3151.06</v>
      </c>
      <c r="N29" s="67">
        <v>538.54999999999995</v>
      </c>
      <c r="O29" s="67">
        <v>2388.44</v>
      </c>
      <c r="P29" s="63">
        <f t="shared" si="0"/>
        <v>0.18270056685787156</v>
      </c>
      <c r="Q29" s="19"/>
      <c r="R29" s="87"/>
      <c r="S29" s="19"/>
      <c r="U29" s="87"/>
      <c r="V29" s="19"/>
      <c r="W29" s="71"/>
      <c r="Z29" s="19"/>
      <c r="AA29" s="71"/>
      <c r="AB29" s="19"/>
      <c r="AL29" s="62"/>
    </row>
    <row r="30" spans="1:38" x14ac:dyDescent="0.2">
      <c r="A30" s="10" t="s">
        <v>32</v>
      </c>
      <c r="B30" s="10">
        <v>6</v>
      </c>
      <c r="C30" s="15">
        <v>102545.73170731726</v>
      </c>
      <c r="D30" s="15">
        <v>4695.1219512195212</v>
      </c>
      <c r="E30" s="15">
        <v>4916.1585365853743</v>
      </c>
      <c r="F30" s="15">
        <v>1263622.3905634233</v>
      </c>
      <c r="G30" s="16">
        <v>1.0843331791478263E-2</v>
      </c>
      <c r="H30" s="17">
        <v>0.11957243414862855</v>
      </c>
      <c r="I30" s="17">
        <v>4.6486661670278921E-2</v>
      </c>
      <c r="J30" s="18">
        <v>1.4498166865846989</v>
      </c>
      <c r="K30" s="9">
        <v>4.4185622556665116</v>
      </c>
      <c r="L30" s="17">
        <v>0.33537790356885666</v>
      </c>
      <c r="M30" s="67">
        <v>3177.99</v>
      </c>
      <c r="N30" s="67">
        <v>493.69</v>
      </c>
      <c r="O30" s="67">
        <v>2388.44</v>
      </c>
      <c r="P30" s="63">
        <f t="shared" si="0"/>
        <v>0.20688292747813791</v>
      </c>
      <c r="Q30" s="19"/>
      <c r="S30" s="19"/>
      <c r="U30" s="87"/>
      <c r="V30" s="19"/>
      <c r="W30" s="71"/>
      <c r="Z30" s="19"/>
      <c r="AA30" s="71"/>
      <c r="AB30" s="19"/>
      <c r="AL30" s="62"/>
    </row>
    <row r="31" spans="1:38" x14ac:dyDescent="0.2">
      <c r="G31" s="68"/>
      <c r="H31" s="68"/>
      <c r="I31" s="69"/>
      <c r="J31" s="69"/>
      <c r="R31" s="87"/>
      <c r="U31" s="87"/>
      <c r="AL31" s="62"/>
    </row>
    <row r="32" spans="1:38" x14ac:dyDescent="0.2">
      <c r="G32" s="68"/>
      <c r="I32" s="69"/>
      <c r="J32" s="69"/>
      <c r="U32" s="87"/>
      <c r="AL32" s="62"/>
    </row>
    <row r="33" spans="3:38" x14ac:dyDescent="0.2">
      <c r="AL33" s="62"/>
    </row>
    <row r="34" spans="3:38" x14ac:dyDescent="0.2">
      <c r="C34" s="67"/>
      <c r="D34" s="67"/>
      <c r="E34" s="67"/>
      <c r="F34" s="67"/>
      <c r="AL34" s="62"/>
    </row>
    <row r="35" spans="3:38" x14ac:dyDescent="0.2">
      <c r="AL35" s="62"/>
    </row>
    <row r="36" spans="3:38" x14ac:dyDescent="0.2">
      <c r="AL36" s="62"/>
    </row>
    <row r="37" spans="3:38" x14ac:dyDescent="0.2">
      <c r="AL37" s="62"/>
    </row>
    <row r="38" spans="3:38" x14ac:dyDescent="0.2">
      <c r="AL38" s="62"/>
    </row>
    <row r="39" spans="3:38" x14ac:dyDescent="0.2">
      <c r="AL39" s="62"/>
    </row>
    <row r="40" spans="3:38" x14ac:dyDescent="0.2">
      <c r="AL40" s="62"/>
    </row>
    <row r="41" spans="3:38" x14ac:dyDescent="0.2">
      <c r="AL41" s="62"/>
    </row>
    <row r="42" spans="3:38" x14ac:dyDescent="0.2">
      <c r="AL42" s="62"/>
    </row>
    <row r="43" spans="3:38" x14ac:dyDescent="0.2">
      <c r="AL43" s="62"/>
    </row>
    <row r="44" spans="3:38" x14ac:dyDescent="0.2">
      <c r="AL44" s="62"/>
    </row>
    <row r="45" spans="3:38" x14ac:dyDescent="0.2">
      <c r="AL45" s="62"/>
    </row>
    <row r="46" spans="3:38" x14ac:dyDescent="0.2">
      <c r="AL46" s="62"/>
    </row>
    <row r="47" spans="3:38" x14ac:dyDescent="0.2">
      <c r="AL47" s="62"/>
    </row>
    <row r="48" spans="3:38" x14ac:dyDescent="0.2">
      <c r="AL48" s="62"/>
    </row>
    <row r="49" spans="38:38" x14ac:dyDescent="0.2">
      <c r="AL49" s="62"/>
    </row>
    <row r="50" spans="38:38" x14ac:dyDescent="0.2">
      <c r="AL50" s="62"/>
    </row>
    <row r="51" spans="38:38" x14ac:dyDescent="0.2">
      <c r="AL51" s="62"/>
    </row>
    <row r="52" spans="38:38" x14ac:dyDescent="0.2">
      <c r="AL52" s="62"/>
    </row>
    <row r="53" spans="38:38" x14ac:dyDescent="0.2">
      <c r="AL53" s="62"/>
    </row>
    <row r="54" spans="38:38" x14ac:dyDescent="0.2">
      <c r="AL54" s="62"/>
    </row>
    <row r="55" spans="38:38" x14ac:dyDescent="0.2">
      <c r="AL55" s="62"/>
    </row>
    <row r="56" spans="38:38" x14ac:dyDescent="0.2">
      <c r="AL56" s="62"/>
    </row>
    <row r="57" spans="38:38" x14ac:dyDescent="0.2">
      <c r="AL57" s="62"/>
    </row>
    <row r="58" spans="38:38" x14ac:dyDescent="0.2">
      <c r="AL58" s="62"/>
    </row>
    <row r="59" spans="38:38" x14ac:dyDescent="0.2">
      <c r="AL59" s="62"/>
    </row>
    <row r="60" spans="38:38" x14ac:dyDescent="0.2">
      <c r="AL60" s="62"/>
    </row>
    <row r="61" spans="38:38" x14ac:dyDescent="0.2">
      <c r="AL61" s="62"/>
    </row>
    <row r="62" spans="38:38" x14ac:dyDescent="0.2">
      <c r="AL62" s="62"/>
    </row>
    <row r="63" spans="38:38" x14ac:dyDescent="0.2">
      <c r="AL63" s="62"/>
    </row>
    <row r="64" spans="38:38" x14ac:dyDescent="0.2">
      <c r="AL64" s="62"/>
    </row>
    <row r="65" spans="38:38" x14ac:dyDescent="0.2">
      <c r="AL65" s="62"/>
    </row>
    <row r="66" spans="38:38" x14ac:dyDescent="0.2">
      <c r="AL66" s="62"/>
    </row>
    <row r="67" spans="38:38" x14ac:dyDescent="0.2">
      <c r="AL67" s="62"/>
    </row>
    <row r="68" spans="38:38" x14ac:dyDescent="0.2">
      <c r="AL68" s="62"/>
    </row>
    <row r="69" spans="38:38" x14ac:dyDescent="0.2">
      <c r="AL69" s="62"/>
    </row>
    <row r="70" spans="38:38" x14ac:dyDescent="0.2">
      <c r="AL70" s="62"/>
    </row>
    <row r="71" spans="38:38" x14ac:dyDescent="0.2">
      <c r="AL71" s="62"/>
    </row>
    <row r="72" spans="38:38" x14ac:dyDescent="0.2">
      <c r="AL72" s="62"/>
    </row>
    <row r="73" spans="38:38" x14ac:dyDescent="0.2">
      <c r="AL73" s="62"/>
    </row>
    <row r="74" spans="38:38" x14ac:dyDescent="0.2">
      <c r="AL74" s="62"/>
    </row>
    <row r="75" spans="38:38" x14ac:dyDescent="0.2">
      <c r="AL75" s="62"/>
    </row>
    <row r="76" spans="38:38" x14ac:dyDescent="0.2">
      <c r="AL76" s="62"/>
    </row>
    <row r="77" spans="38:38" x14ac:dyDescent="0.2">
      <c r="AL77" s="62"/>
    </row>
    <row r="78" spans="38:38" x14ac:dyDescent="0.2">
      <c r="AL78" s="62"/>
    </row>
    <row r="79" spans="38:38" x14ac:dyDescent="0.2">
      <c r="AL79" s="62"/>
    </row>
    <row r="80" spans="38:38" x14ac:dyDescent="0.2">
      <c r="AL80" s="62"/>
    </row>
    <row r="81" spans="38:38" x14ac:dyDescent="0.2">
      <c r="AL81" s="62"/>
    </row>
    <row r="82" spans="38:38" x14ac:dyDescent="0.2">
      <c r="AL82" s="62"/>
    </row>
    <row r="83" spans="38:38" x14ac:dyDescent="0.2">
      <c r="AL83" s="62"/>
    </row>
    <row r="84" spans="38:38" x14ac:dyDescent="0.2">
      <c r="AL84" s="62"/>
    </row>
    <row r="85" spans="38:38" x14ac:dyDescent="0.2">
      <c r="AL85" s="62"/>
    </row>
    <row r="86" spans="38:38" x14ac:dyDescent="0.2">
      <c r="AL86" s="62"/>
    </row>
    <row r="87" spans="38:38" x14ac:dyDescent="0.2">
      <c r="AL87" s="62"/>
    </row>
    <row r="88" spans="38:38" x14ac:dyDescent="0.2">
      <c r="AL88" s="62"/>
    </row>
    <row r="89" spans="38:38" x14ac:dyDescent="0.2">
      <c r="AL89" s="62"/>
    </row>
    <row r="90" spans="38:38" x14ac:dyDescent="0.2">
      <c r="AL90" s="62"/>
    </row>
    <row r="91" spans="38:38" x14ac:dyDescent="0.2">
      <c r="AL91" s="62"/>
    </row>
    <row r="92" spans="38:38" x14ac:dyDescent="0.2">
      <c r="AL92" s="62"/>
    </row>
    <row r="93" spans="38:38" x14ac:dyDescent="0.2">
      <c r="AL93" s="62"/>
    </row>
    <row r="94" spans="38:38" x14ac:dyDescent="0.2">
      <c r="AL94" s="62"/>
    </row>
    <row r="95" spans="38:38" x14ac:dyDescent="0.2">
      <c r="AL95" s="62"/>
    </row>
    <row r="96" spans="38:38" x14ac:dyDescent="0.2">
      <c r="AL96" s="62"/>
    </row>
    <row r="97" spans="38:38" x14ac:dyDescent="0.2">
      <c r="AL97" s="62"/>
    </row>
    <row r="98" spans="38:38" x14ac:dyDescent="0.2">
      <c r="AL98" s="62"/>
    </row>
    <row r="99" spans="38:38" x14ac:dyDescent="0.2">
      <c r="AL99" s="62"/>
    </row>
    <row r="100" spans="38:38" x14ac:dyDescent="0.2">
      <c r="AL100" s="62"/>
    </row>
    <row r="101" spans="38:38" x14ac:dyDescent="0.2">
      <c r="AL101" s="62"/>
    </row>
    <row r="102" spans="38:38" x14ac:dyDescent="0.2">
      <c r="AL102" s="62"/>
    </row>
    <row r="103" spans="38:38" x14ac:dyDescent="0.2">
      <c r="AL103" s="62"/>
    </row>
    <row r="104" spans="38:38" x14ac:dyDescent="0.2">
      <c r="AL104" s="62"/>
    </row>
    <row r="105" spans="38:38" x14ac:dyDescent="0.2">
      <c r="AL105" s="62"/>
    </row>
    <row r="106" spans="38:38" x14ac:dyDescent="0.2">
      <c r="AL106" s="62"/>
    </row>
    <row r="107" spans="38:38" x14ac:dyDescent="0.2">
      <c r="AL107" s="62"/>
    </row>
    <row r="108" spans="38:38" x14ac:dyDescent="0.2">
      <c r="AL108" s="62"/>
    </row>
    <row r="109" spans="38:38" x14ac:dyDescent="0.2">
      <c r="AL109" s="62"/>
    </row>
    <row r="110" spans="38:38" x14ac:dyDescent="0.2">
      <c r="AL110" s="62"/>
    </row>
    <row r="111" spans="38:38" x14ac:dyDescent="0.2">
      <c r="AL111" s="62"/>
    </row>
    <row r="112" spans="38:38" x14ac:dyDescent="0.2">
      <c r="AL112" s="62"/>
    </row>
    <row r="113" spans="38:38" x14ac:dyDescent="0.2">
      <c r="AL113" s="62"/>
    </row>
    <row r="114" spans="38:38" x14ac:dyDescent="0.2">
      <c r="AL114" s="62"/>
    </row>
    <row r="115" spans="38:38" x14ac:dyDescent="0.2">
      <c r="AL115" s="62"/>
    </row>
    <row r="116" spans="38:38" x14ac:dyDescent="0.2">
      <c r="AL116" s="62"/>
    </row>
    <row r="117" spans="38:38" x14ac:dyDescent="0.2">
      <c r="AL117" s="62"/>
    </row>
    <row r="118" spans="38:38" x14ac:dyDescent="0.2">
      <c r="AL118" s="62"/>
    </row>
    <row r="119" spans="38:38" x14ac:dyDescent="0.2">
      <c r="AL119" s="62"/>
    </row>
    <row r="120" spans="38:38" x14ac:dyDescent="0.2">
      <c r="AL120" s="62"/>
    </row>
    <row r="121" spans="38:38" x14ac:dyDescent="0.2">
      <c r="AL121" s="62"/>
    </row>
    <row r="122" spans="38:38" x14ac:dyDescent="0.2">
      <c r="AL122" s="62"/>
    </row>
    <row r="123" spans="38:38" x14ac:dyDescent="0.2">
      <c r="AL123" s="62"/>
    </row>
    <row r="124" spans="38:38" x14ac:dyDescent="0.2">
      <c r="AL124" s="62"/>
    </row>
    <row r="125" spans="38:38" x14ac:dyDescent="0.2">
      <c r="AL125" s="62"/>
    </row>
    <row r="126" spans="38:38" x14ac:dyDescent="0.2">
      <c r="AL126" s="62"/>
    </row>
    <row r="127" spans="38:38" x14ac:dyDescent="0.2">
      <c r="AL127" s="62"/>
    </row>
    <row r="128" spans="38:38" x14ac:dyDescent="0.2">
      <c r="AL128" s="62"/>
    </row>
    <row r="129" spans="38:38" x14ac:dyDescent="0.2">
      <c r="AL129" s="62"/>
    </row>
    <row r="130" spans="38:38" x14ac:dyDescent="0.2">
      <c r="AL130" s="62"/>
    </row>
    <row r="131" spans="38:38" x14ac:dyDescent="0.2">
      <c r="AL131" s="62"/>
    </row>
    <row r="132" spans="38:38" x14ac:dyDescent="0.2">
      <c r="AL132" s="62"/>
    </row>
    <row r="133" spans="38:38" x14ac:dyDescent="0.2">
      <c r="AL133" s="62"/>
    </row>
    <row r="134" spans="38:38" x14ac:dyDescent="0.2">
      <c r="AL134" s="62"/>
    </row>
    <row r="135" spans="38:38" x14ac:dyDescent="0.2">
      <c r="AL135" s="62"/>
    </row>
    <row r="136" spans="38:38" x14ac:dyDescent="0.2">
      <c r="AL136" s="62"/>
    </row>
    <row r="137" spans="38:38" x14ac:dyDescent="0.2">
      <c r="AL137" s="62"/>
    </row>
    <row r="138" spans="38:38" x14ac:dyDescent="0.2">
      <c r="AL138" s="62"/>
    </row>
    <row r="139" spans="38:38" x14ac:dyDescent="0.2">
      <c r="AL139" s="62"/>
    </row>
    <row r="140" spans="38:38" x14ac:dyDescent="0.2">
      <c r="AL140" s="62"/>
    </row>
    <row r="141" spans="38:38" x14ac:dyDescent="0.2">
      <c r="AL141" s="62"/>
    </row>
    <row r="142" spans="38:38" x14ac:dyDescent="0.2">
      <c r="AL142" s="62"/>
    </row>
    <row r="143" spans="38:38" x14ac:dyDescent="0.2">
      <c r="AL143" s="62"/>
    </row>
    <row r="144" spans="38:38" x14ac:dyDescent="0.2">
      <c r="AL144" s="62"/>
    </row>
    <row r="145" spans="38:38" x14ac:dyDescent="0.2">
      <c r="AL145" s="62"/>
    </row>
    <row r="146" spans="38:38" x14ac:dyDescent="0.2">
      <c r="AL146" s="62"/>
    </row>
    <row r="147" spans="38:38" x14ac:dyDescent="0.2">
      <c r="AL147" s="62"/>
    </row>
    <row r="148" spans="38:38" x14ac:dyDescent="0.2">
      <c r="AL148" s="62"/>
    </row>
    <row r="149" spans="38:38" x14ac:dyDescent="0.2">
      <c r="AL149" s="62"/>
    </row>
    <row r="150" spans="38:38" x14ac:dyDescent="0.2">
      <c r="AL150" s="62"/>
    </row>
    <row r="151" spans="38:38" x14ac:dyDescent="0.2">
      <c r="AL151" s="62"/>
    </row>
    <row r="152" spans="38:38" x14ac:dyDescent="0.2">
      <c r="AL152" s="62"/>
    </row>
    <row r="153" spans="38:38" x14ac:dyDescent="0.2">
      <c r="AL153" s="62"/>
    </row>
    <row r="154" spans="38:38" x14ac:dyDescent="0.2">
      <c r="AL154" s="62"/>
    </row>
    <row r="155" spans="38:38" x14ac:dyDescent="0.2">
      <c r="AL155" s="62"/>
    </row>
    <row r="156" spans="38:38" x14ac:dyDescent="0.2">
      <c r="AL156" s="62"/>
    </row>
    <row r="157" spans="38:38" x14ac:dyDescent="0.2">
      <c r="AL157" s="62"/>
    </row>
    <row r="158" spans="38:38" x14ac:dyDescent="0.2">
      <c r="AL158" s="62"/>
    </row>
    <row r="159" spans="38:38" x14ac:dyDescent="0.2">
      <c r="AL159" s="62"/>
    </row>
    <row r="160" spans="38:38" x14ac:dyDescent="0.2">
      <c r="AL160" s="62"/>
    </row>
    <row r="161" spans="38:38" x14ac:dyDescent="0.2">
      <c r="AL161" s="62"/>
    </row>
    <row r="162" spans="38:38" x14ac:dyDescent="0.2">
      <c r="AL162" s="62"/>
    </row>
    <row r="163" spans="38:38" x14ac:dyDescent="0.2">
      <c r="AL163" s="62"/>
    </row>
    <row r="164" spans="38:38" x14ac:dyDescent="0.2">
      <c r="AL164" s="62"/>
    </row>
    <row r="165" spans="38:38" x14ac:dyDescent="0.2">
      <c r="AL165" s="62"/>
    </row>
    <row r="166" spans="38:38" x14ac:dyDescent="0.2">
      <c r="AL166" s="62"/>
    </row>
    <row r="167" spans="38:38" x14ac:dyDescent="0.2">
      <c r="AL167" s="62"/>
    </row>
    <row r="168" spans="38:38" x14ac:dyDescent="0.2">
      <c r="AL168" s="62"/>
    </row>
    <row r="169" spans="38:38" x14ac:dyDescent="0.2">
      <c r="AL169" s="62"/>
    </row>
    <row r="170" spans="38:38" x14ac:dyDescent="0.2">
      <c r="AL170" s="62"/>
    </row>
    <row r="171" spans="38:38" x14ac:dyDescent="0.2">
      <c r="AL171" s="62"/>
    </row>
    <row r="172" spans="38:38" x14ac:dyDescent="0.2">
      <c r="AL172" s="62"/>
    </row>
    <row r="173" spans="38:38" x14ac:dyDescent="0.2">
      <c r="AL173" s="62"/>
    </row>
    <row r="174" spans="38:38" x14ac:dyDescent="0.2">
      <c r="AL174" s="62"/>
    </row>
    <row r="175" spans="38:38" x14ac:dyDescent="0.2">
      <c r="AL175" s="62"/>
    </row>
    <row r="176" spans="38:38" x14ac:dyDescent="0.2">
      <c r="AL176" s="62"/>
    </row>
    <row r="177" spans="38:38" x14ac:dyDescent="0.2">
      <c r="AL177" s="62"/>
    </row>
    <row r="178" spans="38:38" x14ac:dyDescent="0.2">
      <c r="AL178" s="62"/>
    </row>
    <row r="179" spans="38:38" x14ac:dyDescent="0.2">
      <c r="AL179" s="62"/>
    </row>
    <row r="180" spans="38:38" x14ac:dyDescent="0.2">
      <c r="AL180" s="62"/>
    </row>
    <row r="181" spans="38:38" x14ac:dyDescent="0.2">
      <c r="AL181" s="62"/>
    </row>
    <row r="182" spans="38:38" x14ac:dyDescent="0.2">
      <c r="AL182" s="62"/>
    </row>
    <row r="183" spans="38:38" x14ac:dyDescent="0.2">
      <c r="AL183" s="62"/>
    </row>
    <row r="184" spans="38:38" x14ac:dyDescent="0.2">
      <c r="AL184" s="62"/>
    </row>
    <row r="185" spans="38:38" x14ac:dyDescent="0.2">
      <c r="AL185" s="62"/>
    </row>
    <row r="186" spans="38:38" x14ac:dyDescent="0.2">
      <c r="AL186" s="62"/>
    </row>
    <row r="187" spans="38:38" x14ac:dyDescent="0.2">
      <c r="AL187" s="62"/>
    </row>
    <row r="188" spans="38:38" x14ac:dyDescent="0.2">
      <c r="AL188" s="62"/>
    </row>
    <row r="189" spans="38:38" x14ac:dyDescent="0.2">
      <c r="AL189" s="62"/>
    </row>
    <row r="190" spans="38:38" x14ac:dyDescent="0.2">
      <c r="AL190" s="62"/>
    </row>
    <row r="191" spans="38:38" x14ac:dyDescent="0.2">
      <c r="AL191" s="62"/>
    </row>
    <row r="192" spans="38:38" x14ac:dyDescent="0.2">
      <c r="AL192" s="62"/>
    </row>
    <row r="193" spans="38:38" x14ac:dyDescent="0.2">
      <c r="AL193" s="62"/>
    </row>
    <row r="194" spans="38:38" x14ac:dyDescent="0.2">
      <c r="AL194" s="62"/>
    </row>
    <row r="195" spans="38:38" x14ac:dyDescent="0.2">
      <c r="AL195" s="62"/>
    </row>
    <row r="196" spans="38:38" x14ac:dyDescent="0.2">
      <c r="AL196" s="62"/>
    </row>
    <row r="197" spans="38:38" x14ac:dyDescent="0.2">
      <c r="AL197" s="62"/>
    </row>
    <row r="198" spans="38:38" x14ac:dyDescent="0.2">
      <c r="AL198" s="62"/>
    </row>
    <row r="199" spans="38:38" x14ac:dyDescent="0.2">
      <c r="AL199" s="62"/>
    </row>
    <row r="200" spans="38:38" x14ac:dyDescent="0.2">
      <c r="AL200" s="62"/>
    </row>
    <row r="201" spans="38:38" x14ac:dyDescent="0.2">
      <c r="AL201" s="62"/>
    </row>
    <row r="202" spans="38:38" x14ac:dyDescent="0.2">
      <c r="AL202" s="62"/>
    </row>
    <row r="203" spans="38:38" x14ac:dyDescent="0.2">
      <c r="AL203" s="62"/>
    </row>
    <row r="204" spans="38:38" x14ac:dyDescent="0.2">
      <c r="AL204" s="62"/>
    </row>
    <row r="205" spans="38:38" x14ac:dyDescent="0.2">
      <c r="AL205" s="62"/>
    </row>
    <row r="206" spans="38:38" x14ac:dyDescent="0.2">
      <c r="AL206" s="62"/>
    </row>
    <row r="207" spans="38:38" x14ac:dyDescent="0.2">
      <c r="AL207" s="62"/>
    </row>
    <row r="208" spans="38:38" x14ac:dyDescent="0.2">
      <c r="AL208" s="62"/>
    </row>
    <row r="209" spans="38:38" x14ac:dyDescent="0.2">
      <c r="AL209" s="62"/>
    </row>
    <row r="210" spans="38:38" x14ac:dyDescent="0.2">
      <c r="AL210" s="62"/>
    </row>
    <row r="211" spans="38:38" x14ac:dyDescent="0.2">
      <c r="AL211" s="62"/>
    </row>
    <row r="212" spans="38:38" x14ac:dyDescent="0.2">
      <c r="AL212" s="62"/>
    </row>
    <row r="213" spans="38:38" x14ac:dyDescent="0.2">
      <c r="AL213" s="62"/>
    </row>
    <row r="214" spans="38:38" x14ac:dyDescent="0.2">
      <c r="AL214" s="62"/>
    </row>
    <row r="215" spans="38:38" x14ac:dyDescent="0.2">
      <c r="AL215" s="62"/>
    </row>
    <row r="216" spans="38:38" x14ac:dyDescent="0.2">
      <c r="AL216" s="62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0"/>
  <sheetViews>
    <sheetView workbookViewId="0">
      <selection activeCell="I32" sqref="I32"/>
    </sheetView>
  </sheetViews>
  <sheetFormatPr baseColWidth="10" defaultColWidth="8.6640625" defaultRowHeight="16" x14ac:dyDescent="0.2"/>
  <cols>
    <col min="1" max="2" width="8.6640625" style="8"/>
    <col min="3" max="3" width="9.83203125" style="8" bestFit="1" customWidth="1"/>
    <col min="4" max="4" width="8.1640625" style="8" bestFit="1" customWidth="1"/>
    <col min="5" max="6" width="8.6640625" style="8"/>
    <col min="7" max="7" width="10.6640625" style="8" customWidth="1"/>
    <col min="8" max="11" width="8.6640625" style="8"/>
    <col min="12" max="12" width="9.6640625" style="36" bestFit="1" customWidth="1"/>
    <col min="13" max="15" width="8.6640625" style="36"/>
    <col min="16" max="16384" width="8.6640625" style="8"/>
  </cols>
  <sheetData>
    <row r="1" spans="1:17" s="62" customFormat="1" x14ac:dyDescent="0.2">
      <c r="A1" s="162" t="s">
        <v>181</v>
      </c>
      <c r="L1" s="36"/>
      <c r="M1" s="36"/>
      <c r="N1" s="36"/>
      <c r="O1" s="36"/>
    </row>
    <row r="2" spans="1:17" x14ac:dyDescent="0.2">
      <c r="A2" s="14"/>
      <c r="B2" s="194" t="s">
        <v>75</v>
      </c>
      <c r="C2" s="194"/>
      <c r="D2" s="194"/>
      <c r="E2" s="194"/>
      <c r="G2" s="194" t="s">
        <v>79</v>
      </c>
      <c r="H2" s="194"/>
      <c r="I2" s="194"/>
      <c r="J2" s="194"/>
    </row>
    <row r="3" spans="1:17" x14ac:dyDescent="0.2">
      <c r="A3" s="38" t="s">
        <v>39</v>
      </c>
      <c r="B3" s="12" t="s">
        <v>74</v>
      </c>
      <c r="C3" s="12" t="s">
        <v>30</v>
      </c>
      <c r="D3" s="12" t="s">
        <v>76</v>
      </c>
      <c r="E3" s="12" t="s">
        <v>32</v>
      </c>
      <c r="G3" s="38" t="s">
        <v>39</v>
      </c>
      <c r="H3" s="14" t="s">
        <v>30</v>
      </c>
      <c r="I3" s="14" t="s">
        <v>80</v>
      </c>
      <c r="J3" s="14" t="s">
        <v>36</v>
      </c>
    </row>
    <row r="4" spans="1:17" x14ac:dyDescent="0.2">
      <c r="A4" s="10">
        <v>1</v>
      </c>
      <c r="B4" s="10">
        <v>1.9</v>
      </c>
      <c r="C4" s="10">
        <v>1.5</v>
      </c>
      <c r="D4" s="10">
        <v>3.6</v>
      </c>
      <c r="E4" s="10">
        <v>3.3</v>
      </c>
      <c r="G4" s="10">
        <v>0</v>
      </c>
      <c r="H4" s="41">
        <v>4.1140554591282497</v>
      </c>
      <c r="I4" s="64"/>
      <c r="J4" s="64"/>
      <c r="M4" s="72"/>
      <c r="N4" s="72"/>
    </row>
    <row r="5" spans="1:17" x14ac:dyDescent="0.2">
      <c r="A5" s="10">
        <v>2</v>
      </c>
      <c r="B5" s="10">
        <v>1.3</v>
      </c>
      <c r="C5" s="10">
        <v>2.2999999999999998</v>
      </c>
      <c r="D5" s="10">
        <v>4.0999999999999996</v>
      </c>
      <c r="E5" s="10">
        <v>3.7</v>
      </c>
      <c r="G5" s="10">
        <v>2</v>
      </c>
      <c r="H5" s="41">
        <v>2.9882001035721708</v>
      </c>
      <c r="I5" s="41">
        <v>4.2591493793385755</v>
      </c>
      <c r="J5" s="41">
        <v>4.657698501941625</v>
      </c>
      <c r="M5" s="90"/>
      <c r="N5" s="90"/>
    </row>
    <row r="6" spans="1:17" x14ac:dyDescent="0.2">
      <c r="A6" s="10">
        <v>3</v>
      </c>
      <c r="B6" s="10">
        <v>1.4</v>
      </c>
      <c r="C6" s="10">
        <v>1.8</v>
      </c>
      <c r="D6" s="10">
        <v>3.9</v>
      </c>
      <c r="E6" s="10">
        <v>3.5</v>
      </c>
      <c r="G6" s="10">
        <v>4</v>
      </c>
      <c r="H6" s="41">
        <v>3.5795955758218563</v>
      </c>
      <c r="I6" s="41">
        <v>5.583360980245482</v>
      </c>
      <c r="J6" s="41">
        <v>4.9478863423622785</v>
      </c>
      <c r="M6" s="90"/>
      <c r="N6" s="90"/>
    </row>
    <row r="7" spans="1:17" x14ac:dyDescent="0.2">
      <c r="A7" s="10">
        <v>4</v>
      </c>
      <c r="B7" s="10">
        <v>1.9</v>
      </c>
      <c r="C7" s="10">
        <v>1.8</v>
      </c>
      <c r="D7" s="10">
        <v>4.4000000000000004</v>
      </c>
      <c r="E7" s="10">
        <v>5.2</v>
      </c>
      <c r="G7" s="10">
        <v>6</v>
      </c>
      <c r="H7" s="41">
        <v>3.2104325636411519</v>
      </c>
      <c r="I7" s="41">
        <v>5.8441627102437907</v>
      </c>
      <c r="J7" s="41">
        <v>5.9010982991870824</v>
      </c>
      <c r="M7" s="90"/>
      <c r="N7" s="90"/>
      <c r="P7" s="36"/>
      <c r="Q7" s="36"/>
    </row>
    <row r="8" spans="1:17" x14ac:dyDescent="0.2">
      <c r="A8" s="10">
        <v>5</v>
      </c>
      <c r="B8" s="10">
        <v>1.8</v>
      </c>
      <c r="C8" s="10">
        <v>1.9</v>
      </c>
      <c r="D8" s="10">
        <v>5</v>
      </c>
      <c r="E8" s="10">
        <v>8.4</v>
      </c>
      <c r="G8" s="12">
        <v>7</v>
      </c>
      <c r="H8" s="48">
        <v>3.2600216249788585</v>
      </c>
      <c r="I8" s="48">
        <v>5.8404894464409978</v>
      </c>
      <c r="J8" s="48">
        <v>5.7688608022865315</v>
      </c>
      <c r="M8" s="90"/>
      <c r="N8" s="90"/>
      <c r="P8" s="36"/>
      <c r="Q8" s="36"/>
    </row>
    <row r="9" spans="1:17" x14ac:dyDescent="0.2">
      <c r="A9" s="12">
        <v>6</v>
      </c>
      <c r="B9" s="12">
        <v>1.3</v>
      </c>
      <c r="C9" s="12">
        <v>1.6</v>
      </c>
      <c r="D9" s="12">
        <v>5.4</v>
      </c>
      <c r="E9" s="12">
        <v>6.7</v>
      </c>
      <c r="G9" s="8" t="s">
        <v>83</v>
      </c>
      <c r="H9" s="41">
        <f>(H7-$H4)*1000</f>
        <v>-903.62289548709771</v>
      </c>
      <c r="I9" s="41">
        <f>(I7-$H4)*1000</f>
        <v>1730.1072511155412</v>
      </c>
      <c r="J9" s="41">
        <f>(J7-$H4)*1000</f>
        <v>1787.0428400588328</v>
      </c>
      <c r="N9" s="179"/>
      <c r="O9" s="179"/>
      <c r="P9" s="36"/>
      <c r="Q9" s="36"/>
    </row>
    <row r="10" spans="1:17" x14ac:dyDescent="0.2">
      <c r="A10" s="47" t="s">
        <v>83</v>
      </c>
      <c r="B10" s="15"/>
      <c r="C10" s="41">
        <f>(C9-AVERAGE($B$4:$B$9))*1000</f>
        <v>-2.2204460492503131E-13</v>
      </c>
      <c r="D10" s="67">
        <f>(D9-AVERAGE($B$4:$B$9))*1000</f>
        <v>3800</v>
      </c>
      <c r="E10" s="67">
        <f>(E9-AVERAGE($B$4:$B$9))*1000</f>
        <v>5100</v>
      </c>
      <c r="M10" s="183"/>
      <c r="N10" s="154"/>
      <c r="O10" s="154"/>
      <c r="P10" s="154"/>
      <c r="Q10" s="154"/>
    </row>
    <row r="11" spans="1:17" x14ac:dyDescent="0.2">
      <c r="A11" s="14"/>
      <c r="B11" s="194" t="s">
        <v>77</v>
      </c>
      <c r="C11" s="194"/>
      <c r="D11" s="194"/>
      <c r="E11" s="194"/>
      <c r="G11" s="194" t="s">
        <v>81</v>
      </c>
      <c r="H11" s="194"/>
      <c r="I11" s="194"/>
      <c r="J11" s="194"/>
      <c r="M11" s="183"/>
      <c r="N11" s="155"/>
      <c r="O11" s="155"/>
      <c r="P11" s="155"/>
      <c r="Q11" s="155"/>
    </row>
    <row r="12" spans="1:17" x14ac:dyDescent="0.2">
      <c r="A12" s="39" t="s">
        <v>39</v>
      </c>
      <c r="B12" s="14" t="s">
        <v>74</v>
      </c>
      <c r="C12" s="14" t="s">
        <v>30</v>
      </c>
      <c r="D12" s="14" t="s">
        <v>76</v>
      </c>
      <c r="E12" s="14" t="s">
        <v>32</v>
      </c>
      <c r="G12" s="39" t="s">
        <v>39</v>
      </c>
      <c r="H12" s="14" t="s">
        <v>30</v>
      </c>
      <c r="I12" s="14" t="s">
        <v>80</v>
      </c>
      <c r="J12" s="14" t="s">
        <v>36</v>
      </c>
      <c r="N12" s="155"/>
      <c r="O12" s="155"/>
      <c r="P12" s="155"/>
      <c r="Q12" s="155"/>
    </row>
    <row r="13" spans="1:17" x14ac:dyDescent="0.2">
      <c r="A13" s="20">
        <v>1</v>
      </c>
      <c r="B13" s="22">
        <v>0.41944212412631099</v>
      </c>
      <c r="C13" s="22">
        <v>0.37839034176501246</v>
      </c>
      <c r="D13" s="22">
        <v>0.46941820700093528</v>
      </c>
      <c r="E13" s="22">
        <v>0.38909950238100338</v>
      </c>
      <c r="G13" s="10">
        <v>0</v>
      </c>
      <c r="H13" s="41">
        <v>0.65136753487406718</v>
      </c>
      <c r="I13" s="41"/>
      <c r="J13" s="41"/>
      <c r="K13" s="36"/>
      <c r="P13" s="36"/>
      <c r="Q13" s="36"/>
    </row>
    <row r="14" spans="1:17" x14ac:dyDescent="0.2">
      <c r="A14" s="20">
        <v>2</v>
      </c>
      <c r="B14" s="22">
        <v>0.32305967858239271</v>
      </c>
      <c r="C14" s="22">
        <v>0.43193614484496701</v>
      </c>
      <c r="D14" s="22">
        <v>0.56580065254485346</v>
      </c>
      <c r="E14" s="22">
        <v>0.51225484946489896</v>
      </c>
      <c r="G14" s="10">
        <v>2</v>
      </c>
      <c r="H14" s="41">
        <v>0.52228103024070993</v>
      </c>
      <c r="I14" s="41">
        <v>0.70478264023959447</v>
      </c>
      <c r="J14" s="41">
        <v>0.57569613560623722</v>
      </c>
      <c r="K14" s="36"/>
      <c r="P14" s="36"/>
      <c r="Q14" s="36"/>
    </row>
    <row r="15" spans="1:17" x14ac:dyDescent="0.2">
      <c r="A15" s="20">
        <v>3</v>
      </c>
      <c r="B15" s="22">
        <v>0.35340230032770031</v>
      </c>
      <c r="C15" s="22">
        <v>0.41765726402364578</v>
      </c>
      <c r="D15" s="22">
        <v>0.48726680802758682</v>
      </c>
      <c r="E15" s="22">
        <v>0.48726680802758682</v>
      </c>
      <c r="G15" s="10">
        <v>4</v>
      </c>
      <c r="H15" s="41">
        <v>0.52228103024070993</v>
      </c>
      <c r="I15" s="41">
        <v>0.9006380265798607</v>
      </c>
      <c r="J15" s="41">
        <v>0.86057669755571531</v>
      </c>
      <c r="K15" s="36"/>
    </row>
    <row r="16" spans="1:17" x14ac:dyDescent="0.2">
      <c r="A16" s="20">
        <v>4</v>
      </c>
      <c r="B16" s="22">
        <v>0.34983258012237001</v>
      </c>
      <c r="C16" s="22">
        <v>0.42122698422897614</v>
      </c>
      <c r="D16" s="22">
        <v>0.57472495305817939</v>
      </c>
      <c r="E16" s="22">
        <v>0.69966516024474001</v>
      </c>
      <c r="G16" s="10">
        <v>6</v>
      </c>
      <c r="H16" s="41">
        <v>0.52673228902117053</v>
      </c>
      <c r="I16" s="41">
        <v>0.8917355090189395</v>
      </c>
      <c r="J16" s="41">
        <v>0.94069935560400608</v>
      </c>
      <c r="K16" s="36"/>
    </row>
    <row r="17" spans="1:14" x14ac:dyDescent="0.2">
      <c r="A17" s="20">
        <v>5</v>
      </c>
      <c r="B17" s="22">
        <v>0.38909950238100338</v>
      </c>
      <c r="C17" s="22">
        <v>0.44621502566628829</v>
      </c>
      <c r="D17" s="22">
        <v>0.68360141932075358</v>
      </c>
      <c r="E17" s="22">
        <v>0.89778463164057198</v>
      </c>
      <c r="G17" s="12">
        <v>7</v>
      </c>
      <c r="H17" s="48">
        <v>0.51337851267978873</v>
      </c>
      <c r="I17" s="48">
        <v>0.8739304738970971</v>
      </c>
      <c r="J17" s="48">
        <v>0.99411446096953315</v>
      </c>
      <c r="K17" s="36"/>
    </row>
    <row r="18" spans="1:14" x14ac:dyDescent="0.2">
      <c r="A18" s="39">
        <v>6</v>
      </c>
      <c r="B18" s="51">
        <v>0.33376883919838363</v>
      </c>
      <c r="C18" s="51">
        <v>0.39266922258633369</v>
      </c>
      <c r="D18" s="51">
        <v>0.7478563830166991</v>
      </c>
      <c r="E18" s="51">
        <v>1.0138005383138069</v>
      </c>
      <c r="G18" s="60" t="s">
        <v>84</v>
      </c>
      <c r="H18" s="41">
        <f>(H16-$H13)*1000</f>
        <v>-124.63524585289665</v>
      </c>
      <c r="I18" s="41">
        <f>(I16-$H13)*1000</f>
        <v>240.36797414487233</v>
      </c>
      <c r="J18" s="41">
        <f>(J16-$H13)*1000</f>
        <v>289.3318207299389</v>
      </c>
      <c r="L18" s="88"/>
      <c r="M18" s="91"/>
      <c r="N18" s="91"/>
    </row>
    <row r="19" spans="1:14" x14ac:dyDescent="0.2">
      <c r="A19" s="60" t="s">
        <v>84</v>
      </c>
      <c r="B19" s="52"/>
      <c r="C19" s="52">
        <f>(C18-AVERAGE($B$13:$B$18))*1000</f>
        <v>31.235051796640157</v>
      </c>
      <c r="D19" s="74">
        <f>(D18-AVERAGE($B$13:$B$18))*1000</f>
        <v>386.42221222700556</v>
      </c>
      <c r="E19" s="74">
        <f>(E18-AVERAGE($B$13:$B$18))*1000</f>
        <v>652.36636752411334</v>
      </c>
    </row>
    <row r="20" spans="1:14" x14ac:dyDescent="0.2">
      <c r="A20" s="14"/>
      <c r="B20" s="194" t="s">
        <v>78</v>
      </c>
      <c r="C20" s="194"/>
      <c r="D20" s="194"/>
      <c r="E20" s="194"/>
      <c r="G20" s="194" t="s">
        <v>82</v>
      </c>
      <c r="H20" s="194"/>
      <c r="I20" s="194"/>
      <c r="J20" s="194"/>
      <c r="M20" s="90"/>
      <c r="N20" s="90"/>
    </row>
    <row r="21" spans="1:14" x14ac:dyDescent="0.2">
      <c r="A21" s="39" t="s">
        <v>39</v>
      </c>
      <c r="B21" s="14" t="s">
        <v>74</v>
      </c>
      <c r="C21" s="14" t="s">
        <v>30</v>
      </c>
      <c r="D21" s="14" t="s">
        <v>76</v>
      </c>
      <c r="E21" s="14" t="s">
        <v>32</v>
      </c>
      <c r="G21" s="39" t="s">
        <v>39</v>
      </c>
      <c r="H21" s="14" t="s">
        <v>30</v>
      </c>
      <c r="I21" s="14" t="s">
        <v>80</v>
      </c>
      <c r="J21" s="14" t="s">
        <v>36</v>
      </c>
      <c r="M21" s="90"/>
      <c r="N21" s="90"/>
    </row>
    <row r="22" spans="1:14" x14ac:dyDescent="0.2">
      <c r="A22" s="20">
        <v>1</v>
      </c>
      <c r="B22" s="22">
        <v>1.5712255699488378E-2</v>
      </c>
      <c r="C22" s="22">
        <v>1.7118099983290939E-2</v>
      </c>
      <c r="D22" s="22">
        <v>6.6880352748398458E-2</v>
      </c>
      <c r="E22" s="22">
        <v>7.188543602760776E-2</v>
      </c>
      <c r="G22" s="10">
        <v>0</v>
      </c>
      <c r="H22" s="10">
        <v>2.4E-2</v>
      </c>
      <c r="I22" s="10"/>
      <c r="J22" s="10"/>
      <c r="K22" s="49"/>
      <c r="M22" s="90"/>
      <c r="N22" s="90"/>
    </row>
    <row r="23" spans="1:14" x14ac:dyDescent="0.2">
      <c r="A23" s="20">
        <v>2</v>
      </c>
      <c r="B23" s="22">
        <v>1.7740689776791451E-2</v>
      </c>
      <c r="C23" s="22">
        <v>2.6622797951760029E-2</v>
      </c>
      <c r="D23" s="22">
        <v>7.1718188527899199E-2</v>
      </c>
      <c r="E23" s="22">
        <v>7.5100163658212746E-2</v>
      </c>
      <c r="G23" s="10">
        <v>2</v>
      </c>
      <c r="H23" s="10">
        <v>6.0000000000000001E-3</v>
      </c>
      <c r="I23" s="10">
        <v>3.6999999999999998E-2</v>
      </c>
      <c r="J23" s="10">
        <v>4.8000000000000001E-2</v>
      </c>
      <c r="K23" s="49"/>
      <c r="M23" s="90"/>
      <c r="N23" s="90"/>
    </row>
    <row r="24" spans="1:14" x14ac:dyDescent="0.2">
      <c r="A24" s="20">
        <v>3</v>
      </c>
      <c r="B24" s="22">
        <v>3.4601463168503384E-2</v>
      </c>
      <c r="C24" s="22">
        <v>2.4759087468861896E-2</v>
      </c>
      <c r="D24" s="22">
        <v>8.0949558453192183E-2</v>
      </c>
      <c r="E24" s="22">
        <v>8.6413707283325675E-2</v>
      </c>
      <c r="G24" s="10">
        <v>4</v>
      </c>
      <c r="H24" s="10">
        <v>1.6E-2</v>
      </c>
      <c r="I24" s="10">
        <v>2.7E-2</v>
      </c>
      <c r="J24" s="10">
        <v>4.5999999999999999E-2</v>
      </c>
      <c r="K24" s="49"/>
      <c r="L24" s="88"/>
      <c r="M24" s="91"/>
      <c r="N24" s="91"/>
    </row>
    <row r="25" spans="1:14" x14ac:dyDescent="0.2">
      <c r="A25" s="20">
        <v>4</v>
      </c>
      <c r="B25" s="22">
        <v>1.6761818971436256E-2</v>
      </c>
      <c r="C25" s="22">
        <v>2.9567302668721141E-2</v>
      </c>
      <c r="D25" s="22">
        <v>8.9772498449886481E-2</v>
      </c>
      <c r="E25" s="22">
        <v>0.10037322169693118</v>
      </c>
      <c r="G25" s="10">
        <v>6</v>
      </c>
      <c r="H25" s="10">
        <v>1.2999999999999999E-2</v>
      </c>
      <c r="I25" s="10">
        <v>4.9000000000000002E-2</v>
      </c>
      <c r="J25" s="10">
        <v>6.6000000000000003E-2</v>
      </c>
      <c r="K25" s="49"/>
      <c r="L25" s="88"/>
      <c r="M25" s="91"/>
      <c r="N25" s="91"/>
    </row>
    <row r="26" spans="1:14" x14ac:dyDescent="0.2">
      <c r="A26" s="20">
        <v>5</v>
      </c>
      <c r="B26" s="22">
        <v>1.979426646980453E-2</v>
      </c>
      <c r="C26" s="22">
        <v>2.8182767597336442E-2</v>
      </c>
      <c r="D26" s="22">
        <v>0.122201327270963</v>
      </c>
      <c r="E26" s="22">
        <v>0.14424904611357769</v>
      </c>
      <c r="G26" s="12">
        <v>7</v>
      </c>
      <c r="H26" s="12">
        <v>2.1000000000000001E-2</v>
      </c>
      <c r="I26" s="12">
        <v>3.5999999999999997E-2</v>
      </c>
      <c r="J26" s="12">
        <v>5.8000000000000003E-2</v>
      </c>
      <c r="K26" s="49"/>
      <c r="L26" s="49"/>
      <c r="M26" s="49"/>
    </row>
    <row r="27" spans="1:14" x14ac:dyDescent="0.2">
      <c r="A27" s="39">
        <v>6</v>
      </c>
      <c r="B27" s="51">
        <v>1.5859728979078842E-2</v>
      </c>
      <c r="C27" s="51">
        <v>2.9105941307800427E-2</v>
      </c>
      <c r="D27" s="51">
        <v>0.12599461590745634</v>
      </c>
      <c r="E27" s="51">
        <v>0.1268193190956744</v>
      </c>
      <c r="G27" s="60" t="s">
        <v>85</v>
      </c>
      <c r="H27" s="41">
        <f>(H25-$H22)*1000</f>
        <v>-11.000000000000002</v>
      </c>
      <c r="I27" s="41">
        <f>(I25-$H22)*1000</f>
        <v>25</v>
      </c>
      <c r="J27" s="41">
        <f>(J25-$H22)*1000</f>
        <v>42</v>
      </c>
      <c r="K27" s="40"/>
      <c r="L27" s="49"/>
      <c r="M27" s="49"/>
    </row>
    <row r="28" spans="1:14" x14ac:dyDescent="0.2">
      <c r="A28" s="60" t="s">
        <v>85</v>
      </c>
      <c r="B28" s="41"/>
      <c r="C28" s="74">
        <f>(C27-AVERAGE($B$22:$B$27))*1000</f>
        <v>9.0275707969499557</v>
      </c>
      <c r="D28" s="74">
        <f>(D27-AVERAGE($B$22:$B$27))*1000</f>
        <v>105.91624539660586</v>
      </c>
      <c r="E28" s="74">
        <f>(E27-AVERAGE($B$22:$B$27))*1000</f>
        <v>106.74094858482393</v>
      </c>
    </row>
    <row r="29" spans="1:14" s="36" customFormat="1" x14ac:dyDescent="0.2">
      <c r="B29" s="193"/>
      <c r="C29" s="193"/>
      <c r="D29" s="193"/>
      <c r="E29" s="193"/>
      <c r="G29" s="193"/>
      <c r="H29" s="193"/>
      <c r="I29" s="193"/>
      <c r="J29" s="193"/>
    </row>
    <row r="30" spans="1:14" s="36" customFormat="1" x14ac:dyDescent="0.2">
      <c r="A30" s="95"/>
      <c r="G30" s="95"/>
    </row>
    <row r="31" spans="1:14" s="36" customFormat="1" x14ac:dyDescent="0.2">
      <c r="A31" s="95"/>
      <c r="B31" s="96"/>
      <c r="C31" s="96"/>
      <c r="D31" s="96"/>
      <c r="E31" s="96"/>
      <c r="G31" s="93"/>
      <c r="H31" s="93"/>
      <c r="K31" s="49"/>
      <c r="L31" s="49"/>
      <c r="M31" s="49"/>
    </row>
    <row r="32" spans="1:14" s="36" customFormat="1" x14ac:dyDescent="0.2">
      <c r="A32" s="95"/>
      <c r="B32" s="96"/>
      <c r="C32" s="96"/>
      <c r="D32" s="96"/>
      <c r="E32" s="96"/>
      <c r="G32" s="93"/>
      <c r="H32" s="93"/>
      <c r="I32" s="59"/>
      <c r="J32" s="59"/>
      <c r="K32" s="49"/>
      <c r="L32" s="49"/>
      <c r="M32" s="49"/>
    </row>
    <row r="33" spans="1:13" s="36" customFormat="1" x14ac:dyDescent="0.2">
      <c r="A33" s="95"/>
      <c r="B33" s="96"/>
      <c r="C33" s="96"/>
      <c r="D33" s="96"/>
      <c r="E33" s="96"/>
      <c r="G33" s="93"/>
      <c r="H33" s="93"/>
      <c r="I33" s="59"/>
      <c r="J33" s="59"/>
      <c r="K33" s="49"/>
      <c r="L33" s="49"/>
      <c r="M33" s="49"/>
    </row>
    <row r="34" spans="1:13" s="36" customFormat="1" x14ac:dyDescent="0.2">
      <c r="A34" s="95"/>
      <c r="B34" s="96"/>
      <c r="C34" s="96"/>
      <c r="D34" s="96"/>
      <c r="E34" s="96"/>
      <c r="G34" s="93"/>
      <c r="H34" s="93"/>
      <c r="I34" s="59"/>
      <c r="J34" s="59"/>
      <c r="K34" s="49"/>
      <c r="L34" s="49"/>
      <c r="M34" s="49"/>
    </row>
    <row r="35" spans="1:13" s="36" customFormat="1" x14ac:dyDescent="0.2">
      <c r="A35" s="95"/>
      <c r="B35" s="96"/>
      <c r="C35" s="96"/>
      <c r="D35" s="96"/>
      <c r="E35" s="96"/>
      <c r="G35" s="93"/>
      <c r="H35" s="93"/>
      <c r="I35" s="59"/>
      <c r="J35" s="59"/>
      <c r="K35" s="49"/>
      <c r="L35" s="49"/>
      <c r="M35" s="49"/>
    </row>
    <row r="36" spans="1:13" s="36" customFormat="1" x14ac:dyDescent="0.2">
      <c r="A36" s="95"/>
      <c r="B36" s="96"/>
      <c r="C36" s="96"/>
      <c r="D36" s="96"/>
      <c r="E36" s="96"/>
      <c r="G36" s="98"/>
      <c r="H36" s="90"/>
      <c r="I36" s="90"/>
      <c r="J36" s="90"/>
      <c r="K36" s="49"/>
      <c r="L36" s="49"/>
      <c r="M36" s="49"/>
    </row>
    <row r="37" spans="1:13" s="36" customFormat="1" x14ac:dyDescent="0.2">
      <c r="A37" s="98"/>
      <c r="B37" s="90"/>
      <c r="C37" s="90"/>
      <c r="D37" s="90"/>
      <c r="E37" s="90"/>
    </row>
    <row r="38" spans="1:13" s="36" customFormat="1" x14ac:dyDescent="0.2">
      <c r="L38" s="92"/>
      <c r="M38" s="92"/>
    </row>
    <row r="39" spans="1:13" s="36" customFormat="1" x14ac:dyDescent="0.2">
      <c r="C39" s="193"/>
      <c r="D39" s="193"/>
      <c r="E39" s="193"/>
      <c r="G39" s="193"/>
      <c r="H39" s="193"/>
      <c r="I39" s="193"/>
      <c r="J39" s="193"/>
      <c r="K39" s="94"/>
    </row>
    <row r="40" spans="1:13" s="36" customFormat="1" x14ac:dyDescent="0.2">
      <c r="A40" s="95"/>
      <c r="B40" s="93"/>
      <c r="C40" s="93"/>
      <c r="D40" s="93"/>
      <c r="E40" s="93"/>
      <c r="G40" s="95"/>
      <c r="H40" s="93"/>
    </row>
    <row r="41" spans="1:13" s="36" customFormat="1" x14ac:dyDescent="0.2">
      <c r="A41" s="95"/>
      <c r="B41" s="97"/>
      <c r="C41" s="97"/>
      <c r="D41" s="97"/>
      <c r="E41" s="97"/>
      <c r="G41" s="93"/>
      <c r="H41" s="97"/>
      <c r="I41" s="97"/>
      <c r="J41" s="97"/>
    </row>
    <row r="42" spans="1:13" s="36" customFormat="1" x14ac:dyDescent="0.2">
      <c r="A42" s="95"/>
      <c r="B42" s="97"/>
      <c r="C42" s="97"/>
      <c r="D42" s="97"/>
      <c r="E42" s="97"/>
      <c r="G42" s="93"/>
      <c r="H42" s="97"/>
      <c r="I42" s="97"/>
      <c r="J42" s="97"/>
    </row>
    <row r="43" spans="1:13" s="36" customFormat="1" x14ac:dyDescent="0.2">
      <c r="A43" s="95"/>
      <c r="B43" s="97"/>
      <c r="C43" s="97"/>
      <c r="D43" s="97"/>
      <c r="E43" s="97"/>
      <c r="G43" s="93"/>
      <c r="H43" s="97"/>
      <c r="I43" s="97"/>
      <c r="J43" s="97"/>
    </row>
    <row r="44" spans="1:13" s="36" customFormat="1" x14ac:dyDescent="0.2">
      <c r="A44" s="95"/>
      <c r="B44" s="97"/>
      <c r="C44" s="97"/>
      <c r="D44" s="97"/>
      <c r="E44" s="97"/>
      <c r="G44" s="93"/>
      <c r="H44" s="97"/>
      <c r="I44" s="97"/>
      <c r="J44" s="97"/>
    </row>
    <row r="45" spans="1:13" s="36" customFormat="1" x14ac:dyDescent="0.2">
      <c r="A45" s="95"/>
      <c r="B45" s="97"/>
      <c r="C45" s="97"/>
      <c r="D45" s="97"/>
      <c r="E45" s="97"/>
      <c r="G45" s="93"/>
      <c r="H45" s="97"/>
      <c r="I45" s="97"/>
      <c r="J45" s="97"/>
    </row>
    <row r="46" spans="1:13" s="36" customFormat="1" x14ac:dyDescent="0.2">
      <c r="A46" s="95"/>
      <c r="B46" s="97"/>
      <c r="C46" s="97"/>
      <c r="D46" s="97"/>
      <c r="E46" s="97"/>
      <c r="G46" s="95"/>
      <c r="H46" s="97"/>
      <c r="I46" s="97"/>
      <c r="J46" s="97"/>
    </row>
    <row r="47" spans="1:13" s="36" customFormat="1" x14ac:dyDescent="0.2">
      <c r="B47" s="90"/>
      <c r="C47" s="90"/>
      <c r="D47" s="90"/>
      <c r="E47" s="90"/>
      <c r="H47" s="90"/>
      <c r="I47" s="90"/>
      <c r="J47" s="90"/>
    </row>
    <row r="48" spans="1:13" s="36" customFormat="1" x14ac:dyDescent="0.2">
      <c r="B48" s="91"/>
      <c r="C48" s="91"/>
      <c r="D48" s="91"/>
      <c r="E48" s="91"/>
      <c r="H48" s="91"/>
      <c r="I48" s="91"/>
      <c r="J48" s="91"/>
    </row>
    <row r="49" s="36" customFormat="1" x14ac:dyDescent="0.2"/>
    <row r="50" s="36" customFormat="1" x14ac:dyDescent="0.2"/>
  </sheetData>
  <mergeCells count="10">
    <mergeCell ref="C39:E39"/>
    <mergeCell ref="G39:J39"/>
    <mergeCell ref="B2:E2"/>
    <mergeCell ref="B11:E11"/>
    <mergeCell ref="B20:E20"/>
    <mergeCell ref="B29:E29"/>
    <mergeCell ref="G2:J2"/>
    <mergeCell ref="G11:J11"/>
    <mergeCell ref="G20:J20"/>
    <mergeCell ref="G29:J29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44"/>
  <sheetViews>
    <sheetView workbookViewId="0">
      <selection activeCell="A5" sqref="A5:A216"/>
    </sheetView>
  </sheetViews>
  <sheetFormatPr baseColWidth="10" defaultColWidth="8.83203125" defaultRowHeight="16" x14ac:dyDescent="0.2"/>
  <cols>
    <col min="1" max="1" width="9.5" bestFit="1" customWidth="1"/>
    <col min="14" max="14" width="9.5" bestFit="1" customWidth="1"/>
    <col min="27" max="27" width="9.33203125" bestFit="1" customWidth="1"/>
    <col min="40" max="40" width="9.33203125" bestFit="1" customWidth="1"/>
    <col min="53" max="53" width="10.33203125" bestFit="1" customWidth="1"/>
    <col min="66" max="66" width="10.33203125" bestFit="1" customWidth="1"/>
  </cols>
  <sheetData>
    <row r="1" spans="1:75" s="160" customFormat="1" x14ac:dyDescent="0.2">
      <c r="A1" s="160" t="s">
        <v>173</v>
      </c>
    </row>
    <row r="2" spans="1:75" x14ac:dyDescent="0.2">
      <c r="A2" s="21">
        <v>40883</v>
      </c>
      <c r="B2" s="188" t="s">
        <v>167</v>
      </c>
      <c r="C2" s="188"/>
      <c r="D2" s="188"/>
      <c r="E2" s="188"/>
      <c r="F2" s="188"/>
      <c r="G2" s="188"/>
      <c r="H2" s="188"/>
      <c r="I2" s="62"/>
      <c r="J2" s="62"/>
      <c r="K2" s="62"/>
      <c r="L2" s="100"/>
      <c r="M2" s="100"/>
      <c r="N2" s="21">
        <v>40884</v>
      </c>
      <c r="O2" s="100"/>
      <c r="P2" s="100"/>
      <c r="Q2" s="100" t="s">
        <v>168</v>
      </c>
      <c r="R2" s="100"/>
      <c r="S2" s="100"/>
      <c r="T2" s="62"/>
      <c r="U2" s="62"/>
      <c r="V2" s="62"/>
      <c r="W2" s="100"/>
      <c r="X2" s="100"/>
      <c r="Y2" s="100"/>
      <c r="AA2" s="21">
        <v>40885</v>
      </c>
      <c r="AB2" s="100"/>
      <c r="AC2" s="100"/>
      <c r="AD2" s="100" t="s">
        <v>191</v>
      </c>
      <c r="AN2" s="21">
        <v>40886</v>
      </c>
      <c r="AO2" s="100"/>
      <c r="AP2" s="100"/>
      <c r="AQ2" s="100" t="s">
        <v>192</v>
      </c>
      <c r="BA2" s="21">
        <v>40887</v>
      </c>
      <c r="BB2" s="100"/>
      <c r="BC2" s="100"/>
      <c r="BD2" s="100" t="s">
        <v>193</v>
      </c>
      <c r="BN2" s="21">
        <v>40888</v>
      </c>
      <c r="BO2" s="100"/>
      <c r="BP2" s="100"/>
      <c r="BQ2" s="100" t="s">
        <v>194</v>
      </c>
    </row>
    <row r="3" spans="1:75" x14ac:dyDescent="0.2">
      <c r="A3" s="125" t="s">
        <v>142</v>
      </c>
      <c r="B3" s="125" t="s">
        <v>143</v>
      </c>
      <c r="C3" s="125" t="s">
        <v>144</v>
      </c>
      <c r="D3" s="125" t="s">
        <v>145</v>
      </c>
      <c r="E3" s="125" t="s">
        <v>146</v>
      </c>
      <c r="F3" s="125" t="s">
        <v>45</v>
      </c>
      <c r="G3" s="125" t="s">
        <v>46</v>
      </c>
      <c r="H3" s="125" t="s">
        <v>56</v>
      </c>
      <c r="I3" s="125" t="s">
        <v>147</v>
      </c>
      <c r="J3" s="125" t="s">
        <v>147</v>
      </c>
      <c r="K3" s="125" t="s">
        <v>148</v>
      </c>
      <c r="L3" s="125" t="s">
        <v>148</v>
      </c>
      <c r="N3" s="131" t="s">
        <v>40</v>
      </c>
      <c r="O3" s="131" t="s">
        <v>41</v>
      </c>
      <c r="P3" s="131" t="s">
        <v>42</v>
      </c>
      <c r="Q3" s="131" t="s">
        <v>43</v>
      </c>
      <c r="R3" s="131" t="s">
        <v>44</v>
      </c>
      <c r="S3" s="131" t="s">
        <v>45</v>
      </c>
      <c r="T3" s="131" t="s">
        <v>46</v>
      </c>
      <c r="U3" s="131" t="s">
        <v>47</v>
      </c>
      <c r="V3" s="131" t="s">
        <v>57</v>
      </c>
      <c r="W3" s="131" t="s">
        <v>57</v>
      </c>
      <c r="X3" s="131" t="s">
        <v>57</v>
      </c>
      <c r="Y3" s="131" t="s">
        <v>57</v>
      </c>
      <c r="AA3" s="168" t="s">
        <v>40</v>
      </c>
      <c r="AB3" s="168" t="s">
        <v>41</v>
      </c>
      <c r="AC3" s="168" t="s">
        <v>42</v>
      </c>
      <c r="AD3" s="168" t="s">
        <v>43</v>
      </c>
      <c r="AE3" s="168" t="s">
        <v>44</v>
      </c>
      <c r="AF3" s="168" t="s">
        <v>45</v>
      </c>
      <c r="AG3" s="168" t="s">
        <v>46</v>
      </c>
      <c r="AH3" s="168" t="s">
        <v>47</v>
      </c>
      <c r="AI3" s="168" t="s">
        <v>57</v>
      </c>
      <c r="AJ3" s="168" t="s">
        <v>57</v>
      </c>
      <c r="AK3" s="168" t="s">
        <v>57</v>
      </c>
      <c r="AL3" s="168" t="s">
        <v>57</v>
      </c>
      <c r="AN3" t="s">
        <v>40</v>
      </c>
      <c r="AO3" t="s">
        <v>41</v>
      </c>
      <c r="AP3" t="s">
        <v>42</v>
      </c>
      <c r="AQ3" t="s">
        <v>43</v>
      </c>
      <c r="AR3" t="s">
        <v>44</v>
      </c>
      <c r="AS3" t="s">
        <v>45</v>
      </c>
      <c r="AT3" t="s">
        <v>46</v>
      </c>
      <c r="AU3" t="s">
        <v>47</v>
      </c>
      <c r="AV3" t="s">
        <v>57</v>
      </c>
      <c r="AW3" t="s">
        <v>57</v>
      </c>
      <c r="AX3" t="s">
        <v>57</v>
      </c>
      <c r="AY3" t="s">
        <v>57</v>
      </c>
      <c r="BA3" s="168" t="s">
        <v>40</v>
      </c>
      <c r="BB3" s="168" t="s">
        <v>41</v>
      </c>
      <c r="BC3" s="168" t="s">
        <v>42</v>
      </c>
      <c r="BD3" s="168" t="s">
        <v>43</v>
      </c>
      <c r="BE3" s="168" t="s">
        <v>44</v>
      </c>
      <c r="BF3" s="168" t="s">
        <v>45</v>
      </c>
      <c r="BG3" s="168" t="s">
        <v>46</v>
      </c>
      <c r="BH3" s="168" t="s">
        <v>47</v>
      </c>
      <c r="BI3" s="168" t="s">
        <v>57</v>
      </c>
      <c r="BJ3" s="168" t="s">
        <v>57</v>
      </c>
      <c r="BK3" s="168" t="s">
        <v>57</v>
      </c>
      <c r="BL3" s="168" t="s">
        <v>57</v>
      </c>
      <c r="BN3" s="168" t="s">
        <v>40</v>
      </c>
      <c r="BO3" s="168" t="s">
        <v>41</v>
      </c>
      <c r="BP3" s="168" t="s">
        <v>42</v>
      </c>
      <c r="BQ3" s="168" t="s">
        <v>43</v>
      </c>
      <c r="BR3" s="168" t="s">
        <v>44</v>
      </c>
      <c r="BS3" s="168" t="s">
        <v>45</v>
      </c>
      <c r="BT3" s="168" t="s">
        <v>46</v>
      </c>
      <c r="BU3" s="168" t="s">
        <v>47</v>
      </c>
      <c r="BV3" s="168" t="s">
        <v>57</v>
      </c>
      <c r="BW3" s="168" t="s">
        <v>57</v>
      </c>
    </row>
    <row r="4" spans="1:75" x14ac:dyDescent="0.2">
      <c r="A4" s="125" t="s">
        <v>149</v>
      </c>
      <c r="B4" s="125" t="s">
        <v>150</v>
      </c>
      <c r="C4" s="125" t="s">
        <v>151</v>
      </c>
      <c r="D4" s="125" t="s">
        <v>152</v>
      </c>
      <c r="E4" s="125" t="s">
        <v>153</v>
      </c>
      <c r="F4" s="125"/>
      <c r="G4" s="125" t="s">
        <v>154</v>
      </c>
      <c r="H4" s="125" t="s">
        <v>155</v>
      </c>
      <c r="I4" s="125" t="s">
        <v>156</v>
      </c>
      <c r="J4" s="125" t="s">
        <v>157</v>
      </c>
      <c r="K4" s="125" t="s">
        <v>158</v>
      </c>
      <c r="L4" s="125" t="s">
        <v>159</v>
      </c>
      <c r="N4" s="131" t="s">
        <v>124</v>
      </c>
      <c r="O4" s="131" t="s">
        <v>125</v>
      </c>
      <c r="P4" s="131" t="s">
        <v>126</v>
      </c>
      <c r="Q4" s="131" t="s">
        <v>127</v>
      </c>
      <c r="R4" s="131" t="s">
        <v>128</v>
      </c>
      <c r="S4" s="131"/>
      <c r="T4" s="131" t="s">
        <v>13</v>
      </c>
      <c r="U4" s="131" t="s">
        <v>129</v>
      </c>
      <c r="V4" s="131" t="s">
        <v>130</v>
      </c>
      <c r="W4" s="131" t="s">
        <v>131</v>
      </c>
      <c r="X4" s="131" t="s">
        <v>160</v>
      </c>
      <c r="Y4" s="131" t="s">
        <v>133</v>
      </c>
      <c r="AA4" s="168" t="s">
        <v>124</v>
      </c>
      <c r="AB4" s="168" t="s">
        <v>125</v>
      </c>
      <c r="AC4" s="168" t="s">
        <v>126</v>
      </c>
      <c r="AD4" s="168" t="s">
        <v>127</v>
      </c>
      <c r="AE4" s="168" t="s">
        <v>128</v>
      </c>
      <c r="AF4" s="168"/>
      <c r="AG4" s="168" t="s">
        <v>13</v>
      </c>
      <c r="AH4" s="168" t="s">
        <v>129</v>
      </c>
      <c r="AI4" s="168" t="s">
        <v>130</v>
      </c>
      <c r="AJ4" s="168" t="s">
        <v>131</v>
      </c>
      <c r="AK4" s="168" t="s">
        <v>12</v>
      </c>
      <c r="AL4" s="168" t="s">
        <v>141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  <c r="AT4" t="s">
        <v>13</v>
      </c>
      <c r="AU4" t="s">
        <v>129</v>
      </c>
      <c r="AV4" t="s">
        <v>130</v>
      </c>
      <c r="AW4" t="s">
        <v>131</v>
      </c>
      <c r="AX4" t="s">
        <v>160</v>
      </c>
      <c r="AY4" t="s">
        <v>133</v>
      </c>
      <c r="BA4" s="168" t="s">
        <v>124</v>
      </c>
      <c r="BB4" s="168" t="s">
        <v>125</v>
      </c>
      <c r="BC4" s="168" t="s">
        <v>126</v>
      </c>
      <c r="BD4" s="168" t="s">
        <v>127</v>
      </c>
      <c r="BE4" s="168" t="s">
        <v>128</v>
      </c>
      <c r="BF4" s="168"/>
      <c r="BG4" s="168" t="s">
        <v>13</v>
      </c>
      <c r="BH4" s="168" t="s">
        <v>129</v>
      </c>
      <c r="BI4" s="168" t="s">
        <v>130</v>
      </c>
      <c r="BJ4" s="168" t="s">
        <v>131</v>
      </c>
      <c r="BK4" s="168" t="s">
        <v>12</v>
      </c>
      <c r="BL4" s="168" t="s">
        <v>141</v>
      </c>
      <c r="BN4" s="168" t="s">
        <v>124</v>
      </c>
      <c r="BO4" s="168" t="s">
        <v>125</v>
      </c>
      <c r="BP4" s="168" t="s">
        <v>126</v>
      </c>
      <c r="BQ4" s="168" t="s">
        <v>127</v>
      </c>
      <c r="BR4" s="168" t="s">
        <v>128</v>
      </c>
      <c r="BS4" s="168"/>
      <c r="BT4" s="168" t="s">
        <v>13</v>
      </c>
      <c r="BU4" s="168" t="s">
        <v>129</v>
      </c>
      <c r="BV4" s="168" t="s">
        <v>130</v>
      </c>
      <c r="BW4" s="168" t="s">
        <v>131</v>
      </c>
    </row>
    <row r="5" spans="1:75" x14ac:dyDescent="0.2">
      <c r="A5" s="126">
        <v>0.11</v>
      </c>
      <c r="B5" s="128">
        <v>24.95</v>
      </c>
      <c r="C5" s="127">
        <v>35.063499999999998</v>
      </c>
      <c r="D5" s="126">
        <v>53.11</v>
      </c>
      <c r="E5" s="126">
        <v>23.4</v>
      </c>
      <c r="F5" s="126">
        <v>8.34</v>
      </c>
      <c r="G5" s="126">
        <v>0.05</v>
      </c>
      <c r="H5" s="126">
        <v>-0.02</v>
      </c>
      <c r="I5" s="126">
        <v>85.41</v>
      </c>
      <c r="J5" s="126">
        <v>5.77</v>
      </c>
      <c r="K5">
        <f>J5*1000</f>
        <v>5770</v>
      </c>
      <c r="L5">
        <f>K5/15.9994</f>
        <v>360.63852394464794</v>
      </c>
      <c r="N5" s="132">
        <v>0.27</v>
      </c>
      <c r="O5" s="132">
        <v>25.01</v>
      </c>
      <c r="P5" s="133">
        <v>35.0822</v>
      </c>
      <c r="Q5" s="132">
        <v>53.19</v>
      </c>
      <c r="R5" s="132">
        <v>23.4</v>
      </c>
      <c r="S5" s="132">
        <v>8.34</v>
      </c>
      <c r="T5" s="132">
        <v>-0.56999999999999995</v>
      </c>
      <c r="U5" s="132">
        <v>-0.02</v>
      </c>
      <c r="V5" s="132">
        <v>86.35</v>
      </c>
      <c r="W5" s="132">
        <v>5.82</v>
      </c>
      <c r="X5" s="130">
        <v>5820</v>
      </c>
      <c r="Y5" s="130">
        <v>363.76364113654262</v>
      </c>
      <c r="AA5" s="126">
        <v>0.28999999999999998</v>
      </c>
      <c r="AB5" s="126">
        <v>25.09</v>
      </c>
      <c r="AC5" s="127">
        <v>35.122999999999998</v>
      </c>
      <c r="AD5" s="126">
        <v>53.34</v>
      </c>
      <c r="AE5" s="126">
        <v>23.41</v>
      </c>
      <c r="AF5" s="126">
        <v>8.33</v>
      </c>
      <c r="AG5" s="126">
        <v>0.92</v>
      </c>
      <c r="AH5" s="126">
        <v>0.05</v>
      </c>
      <c r="AI5" s="126">
        <v>86.11</v>
      </c>
      <c r="AJ5" s="126">
        <v>5.8</v>
      </c>
      <c r="AK5">
        <f>AJ5*1000</f>
        <v>5800</v>
      </c>
      <c r="AL5">
        <f>AK5/15.9994</f>
        <v>362.51359425978472</v>
      </c>
      <c r="AN5">
        <v>0.25</v>
      </c>
      <c r="AO5">
        <v>25.17</v>
      </c>
      <c r="AP5">
        <v>35.127000000000002</v>
      </c>
      <c r="AQ5">
        <v>53.42</v>
      </c>
      <c r="AR5">
        <v>23.39</v>
      </c>
      <c r="AS5">
        <v>8.32</v>
      </c>
      <c r="AT5">
        <v>0.13</v>
      </c>
      <c r="AU5">
        <v>0.08</v>
      </c>
      <c r="AV5">
        <v>87.07</v>
      </c>
      <c r="AW5">
        <v>5.85</v>
      </c>
      <c r="AX5">
        <v>5850</v>
      </c>
      <c r="AY5">
        <v>365.6387115</v>
      </c>
      <c r="BA5" s="126">
        <v>0.16</v>
      </c>
      <c r="BB5" s="126">
        <v>25.2</v>
      </c>
      <c r="BC5" s="127">
        <v>35.148600000000002</v>
      </c>
      <c r="BD5" s="126">
        <v>53.48</v>
      </c>
      <c r="BE5" s="126">
        <v>23.39</v>
      </c>
      <c r="BF5" s="126">
        <v>8.33</v>
      </c>
      <c r="BG5" s="126">
        <v>-0.56999999999999995</v>
      </c>
      <c r="BH5" s="126">
        <v>-0.02</v>
      </c>
      <c r="BI5" s="126">
        <v>81.13</v>
      </c>
      <c r="BJ5" s="126">
        <v>5.45</v>
      </c>
      <c r="BK5">
        <f>BJ5*1000</f>
        <v>5450</v>
      </c>
      <c r="BL5">
        <f>BK5/15.9994</f>
        <v>340.63777391652189</v>
      </c>
      <c r="BN5" s="126">
        <v>0.14000000000000001</v>
      </c>
      <c r="BO5" s="126">
        <v>25.01</v>
      </c>
      <c r="BP5" s="127">
        <v>35.213999999999999</v>
      </c>
      <c r="BQ5" s="126">
        <v>53.37</v>
      </c>
      <c r="BR5" s="126">
        <v>23.5</v>
      </c>
      <c r="BS5" s="126">
        <v>8.32</v>
      </c>
      <c r="BT5" s="126">
        <v>1.45</v>
      </c>
      <c r="BU5" s="126">
        <v>0.25</v>
      </c>
      <c r="BV5" s="126">
        <v>83.23</v>
      </c>
      <c r="BW5" s="126">
        <v>5.61</v>
      </c>
    </row>
    <row r="6" spans="1:75" x14ac:dyDescent="0.2">
      <c r="A6" s="126">
        <v>0.23</v>
      </c>
      <c r="B6" s="128">
        <v>24.97</v>
      </c>
      <c r="C6" s="127">
        <v>35.0501</v>
      </c>
      <c r="D6" s="126">
        <v>53.11</v>
      </c>
      <c r="E6" s="126">
        <v>23.39</v>
      </c>
      <c r="F6" s="126">
        <v>8.34</v>
      </c>
      <c r="G6" s="126">
        <v>-0.01</v>
      </c>
      <c r="H6" s="126">
        <v>0.2</v>
      </c>
      <c r="I6" s="126">
        <v>85.8</v>
      </c>
      <c r="J6" s="126">
        <v>5.79</v>
      </c>
      <c r="K6">
        <f t="shared" ref="K6:K69" si="0">J6*1000</f>
        <v>5790</v>
      </c>
      <c r="L6">
        <f t="shared" ref="L6:L69" si="1">K6/15.9994</f>
        <v>361.88857082140584</v>
      </c>
      <c r="N6" s="132">
        <v>0.36</v>
      </c>
      <c r="O6" s="132">
        <v>25.01</v>
      </c>
      <c r="P6" s="133">
        <v>35.076099999999997</v>
      </c>
      <c r="Q6" s="132">
        <v>53.18</v>
      </c>
      <c r="R6" s="132">
        <v>23.4</v>
      </c>
      <c r="S6" s="132">
        <v>8.34</v>
      </c>
      <c r="T6" s="132">
        <v>-0.56999999999999995</v>
      </c>
      <c r="U6" s="132">
        <v>0.2</v>
      </c>
      <c r="V6" s="132">
        <v>86.45</v>
      </c>
      <c r="W6" s="132">
        <v>5.83</v>
      </c>
      <c r="X6" s="130">
        <v>5830</v>
      </c>
      <c r="Y6" s="130">
        <v>364.38866457492156</v>
      </c>
      <c r="AA6" s="126">
        <v>0.39</v>
      </c>
      <c r="AB6" s="126">
        <v>25.11</v>
      </c>
      <c r="AC6" s="127">
        <v>35.116999999999997</v>
      </c>
      <c r="AD6" s="126">
        <v>53.34</v>
      </c>
      <c r="AE6" s="126">
        <v>23.4</v>
      </c>
      <c r="AF6" s="126">
        <v>8.33</v>
      </c>
      <c r="AG6" s="126">
        <v>0.61</v>
      </c>
      <c r="AH6" s="126">
        <v>-0.02</v>
      </c>
      <c r="AI6" s="126">
        <v>86.14</v>
      </c>
      <c r="AJ6" s="126">
        <v>5.8</v>
      </c>
      <c r="AK6">
        <f t="shared" ref="AK6:AK69" si="2">AJ6*1000</f>
        <v>5800</v>
      </c>
      <c r="AL6">
        <f t="shared" ref="AL6:AL69" si="3">AK6/15.9994</f>
        <v>362.51359425978472</v>
      </c>
      <c r="AN6">
        <v>0.28999999999999998</v>
      </c>
      <c r="AO6">
        <v>25.18</v>
      </c>
      <c r="AP6">
        <v>35.119999999999997</v>
      </c>
      <c r="AQ6">
        <v>53.42</v>
      </c>
      <c r="AR6">
        <v>23.38</v>
      </c>
      <c r="AS6">
        <v>8.32</v>
      </c>
      <c r="AT6">
        <v>0.04</v>
      </c>
      <c r="AU6">
        <v>0.05</v>
      </c>
      <c r="AV6">
        <v>87.06</v>
      </c>
      <c r="AW6">
        <v>5.85</v>
      </c>
      <c r="AX6">
        <v>5850</v>
      </c>
      <c r="AY6">
        <v>365.6387115</v>
      </c>
      <c r="BA6" s="126">
        <v>0.24</v>
      </c>
      <c r="BB6" s="126">
        <v>25.21</v>
      </c>
      <c r="BC6" s="127">
        <v>35.145400000000002</v>
      </c>
      <c r="BD6" s="126">
        <v>53.49</v>
      </c>
      <c r="BE6" s="126">
        <v>23.39</v>
      </c>
      <c r="BF6" s="126">
        <v>8.32</v>
      </c>
      <c r="BG6" s="126">
        <v>-0.56999999999999995</v>
      </c>
      <c r="BH6" s="126">
        <v>-0.02</v>
      </c>
      <c r="BI6" s="126">
        <v>81.22</v>
      </c>
      <c r="BJ6" s="126">
        <v>5.46</v>
      </c>
      <c r="BK6">
        <f t="shared" ref="BK6:BK69" si="4">BJ6*1000</f>
        <v>5460</v>
      </c>
      <c r="BL6">
        <f t="shared" ref="BL6:BL69" si="5">BK6/15.9994</f>
        <v>341.26279735490084</v>
      </c>
      <c r="BN6" s="126">
        <v>0.31</v>
      </c>
      <c r="BO6" s="126">
        <v>25.06</v>
      </c>
      <c r="BP6" s="127">
        <v>35.1905</v>
      </c>
      <c r="BQ6" s="126">
        <v>53.39</v>
      </c>
      <c r="BR6" s="126">
        <v>23.47</v>
      </c>
      <c r="BS6" s="126">
        <v>8.32</v>
      </c>
      <c r="BT6" s="126">
        <v>1.03</v>
      </c>
      <c r="BU6" s="126">
        <v>0.08</v>
      </c>
      <c r="BV6" s="126">
        <v>83.22</v>
      </c>
      <c r="BW6" s="126">
        <v>5.6</v>
      </c>
    </row>
    <row r="7" spans="1:75" x14ac:dyDescent="0.2">
      <c r="A7" s="126">
        <v>0.34</v>
      </c>
      <c r="B7" s="128">
        <v>24.97</v>
      </c>
      <c r="C7" s="127">
        <v>35.049900000000001</v>
      </c>
      <c r="D7" s="126">
        <v>53.11</v>
      </c>
      <c r="E7" s="126">
        <v>23.39</v>
      </c>
      <c r="F7" s="126">
        <v>8.34</v>
      </c>
      <c r="G7" s="126">
        <v>-0.04</v>
      </c>
      <c r="H7" s="126">
        <v>0.05</v>
      </c>
      <c r="I7" s="126">
        <v>86.13</v>
      </c>
      <c r="J7" s="126">
        <v>5.81</v>
      </c>
      <c r="K7">
        <f t="shared" si="0"/>
        <v>5810</v>
      </c>
      <c r="L7">
        <f t="shared" si="1"/>
        <v>363.13861769816367</v>
      </c>
      <c r="N7" s="132">
        <v>0.47</v>
      </c>
      <c r="O7" s="132">
        <v>25.01</v>
      </c>
      <c r="P7" s="133">
        <v>35.078899999999997</v>
      </c>
      <c r="Q7" s="132">
        <v>53.19</v>
      </c>
      <c r="R7" s="132">
        <v>23.4</v>
      </c>
      <c r="S7" s="132">
        <v>8.34</v>
      </c>
      <c r="T7" s="132">
        <v>-0.56999999999999995</v>
      </c>
      <c r="U7" s="132">
        <v>-0.02</v>
      </c>
      <c r="V7" s="132">
        <v>86.54</v>
      </c>
      <c r="W7" s="132">
        <v>5.84</v>
      </c>
      <c r="X7" s="130">
        <v>5840</v>
      </c>
      <c r="Y7" s="130">
        <v>365.01368801330051</v>
      </c>
      <c r="AA7" s="126">
        <v>0.48</v>
      </c>
      <c r="AB7" s="126">
        <v>25.11</v>
      </c>
      <c r="AC7" s="127">
        <v>35.1111</v>
      </c>
      <c r="AD7" s="126">
        <v>53.34</v>
      </c>
      <c r="AE7" s="126">
        <v>23.39</v>
      </c>
      <c r="AF7" s="126">
        <v>8.33</v>
      </c>
      <c r="AG7" s="126">
        <v>0.39</v>
      </c>
      <c r="AH7" s="126">
        <v>0.15</v>
      </c>
      <c r="AI7" s="126">
        <v>86.16</v>
      </c>
      <c r="AJ7" s="126">
        <v>5.8</v>
      </c>
      <c r="AK7">
        <f t="shared" si="2"/>
        <v>5800</v>
      </c>
      <c r="AL7">
        <f t="shared" si="3"/>
        <v>362.51359425978472</v>
      </c>
      <c r="AN7">
        <v>0.36</v>
      </c>
      <c r="AO7">
        <v>25.17</v>
      </c>
      <c r="AP7">
        <v>35.122</v>
      </c>
      <c r="AQ7">
        <v>53.42</v>
      </c>
      <c r="AR7">
        <v>23.38</v>
      </c>
      <c r="AS7">
        <v>8.32</v>
      </c>
      <c r="AT7">
        <v>-0.01</v>
      </c>
      <c r="AU7">
        <v>0.05</v>
      </c>
      <c r="AV7">
        <v>87.04</v>
      </c>
      <c r="AW7">
        <v>5.85</v>
      </c>
      <c r="AX7">
        <v>5850</v>
      </c>
      <c r="AY7">
        <v>365.6387115</v>
      </c>
      <c r="BA7" s="126">
        <v>0.31</v>
      </c>
      <c r="BB7" s="126">
        <v>25.21</v>
      </c>
      <c r="BC7" s="127">
        <v>35.143900000000002</v>
      </c>
      <c r="BD7" s="126">
        <v>53.49</v>
      </c>
      <c r="BE7" s="126">
        <v>23.39</v>
      </c>
      <c r="BF7" s="126">
        <v>8.33</v>
      </c>
      <c r="BG7" s="126">
        <v>-0.56999999999999995</v>
      </c>
      <c r="BH7" s="126">
        <v>-0.02</v>
      </c>
      <c r="BI7" s="126">
        <v>81.319999999999993</v>
      </c>
      <c r="BJ7" s="126">
        <v>5.46</v>
      </c>
      <c r="BK7">
        <f t="shared" si="4"/>
        <v>5460</v>
      </c>
      <c r="BL7">
        <f t="shared" si="5"/>
        <v>341.26279735490084</v>
      </c>
      <c r="BN7" s="126">
        <v>0.46</v>
      </c>
      <c r="BO7" s="126">
        <v>25.09</v>
      </c>
      <c r="BP7" s="127">
        <v>35.167499999999997</v>
      </c>
      <c r="BQ7" s="126">
        <v>53.39</v>
      </c>
      <c r="BR7" s="126">
        <v>23.44</v>
      </c>
      <c r="BS7" s="126">
        <v>8.32</v>
      </c>
      <c r="BT7" s="126">
        <v>0.67</v>
      </c>
      <c r="BU7" s="126">
        <v>0.06</v>
      </c>
      <c r="BV7" s="126">
        <v>83.26</v>
      </c>
      <c r="BW7" s="126">
        <v>5.61</v>
      </c>
    </row>
    <row r="8" spans="1:75" x14ac:dyDescent="0.2">
      <c r="A8" s="126">
        <v>0.44</v>
      </c>
      <c r="B8" s="128">
        <v>24.98</v>
      </c>
      <c r="C8" s="127">
        <v>35.046199999999999</v>
      </c>
      <c r="D8" s="126">
        <v>53.11</v>
      </c>
      <c r="E8" s="126">
        <v>23.39</v>
      </c>
      <c r="F8" s="126">
        <v>8.34</v>
      </c>
      <c r="G8" s="126">
        <v>-0.06</v>
      </c>
      <c r="H8" s="126">
        <v>0.02</v>
      </c>
      <c r="I8" s="126">
        <v>86.4</v>
      </c>
      <c r="J8" s="126">
        <v>5.83</v>
      </c>
      <c r="K8">
        <f t="shared" si="0"/>
        <v>5830</v>
      </c>
      <c r="L8">
        <f t="shared" si="1"/>
        <v>364.38866457492156</v>
      </c>
      <c r="N8" s="132">
        <v>0.63</v>
      </c>
      <c r="O8" s="132">
        <v>25.02</v>
      </c>
      <c r="P8" s="133">
        <v>35.074599999999997</v>
      </c>
      <c r="Q8" s="132">
        <v>53.19</v>
      </c>
      <c r="R8" s="132">
        <v>23.39</v>
      </c>
      <c r="S8" s="132">
        <v>8.34</v>
      </c>
      <c r="T8" s="132">
        <v>-0.56999999999999995</v>
      </c>
      <c r="U8" s="132">
        <v>0.11</v>
      </c>
      <c r="V8" s="132">
        <v>86.62</v>
      </c>
      <c r="W8" s="132">
        <v>5.84</v>
      </c>
      <c r="X8" s="130">
        <v>5840</v>
      </c>
      <c r="Y8" s="130">
        <v>365.01368801330051</v>
      </c>
      <c r="AA8" s="126">
        <v>0.56999999999999995</v>
      </c>
      <c r="AB8" s="126">
        <v>25.11</v>
      </c>
      <c r="AC8" s="127">
        <v>35.111600000000003</v>
      </c>
      <c r="AD8" s="126">
        <v>53.34</v>
      </c>
      <c r="AE8" s="126">
        <v>23.39</v>
      </c>
      <c r="AF8" s="126">
        <v>8.33</v>
      </c>
      <c r="AG8" s="126">
        <v>0.23</v>
      </c>
      <c r="AH8" s="126">
        <v>-0.02</v>
      </c>
      <c r="AI8" s="126">
        <v>86.18</v>
      </c>
      <c r="AJ8" s="126">
        <v>5.8</v>
      </c>
      <c r="AK8">
        <f t="shared" si="2"/>
        <v>5800</v>
      </c>
      <c r="AL8">
        <f t="shared" si="3"/>
        <v>362.51359425978472</v>
      </c>
      <c r="AN8">
        <v>0.45</v>
      </c>
      <c r="AO8">
        <v>25.17</v>
      </c>
      <c r="AP8">
        <v>35.119999999999997</v>
      </c>
      <c r="AQ8">
        <v>53.41</v>
      </c>
      <c r="AR8">
        <v>23.38</v>
      </c>
      <c r="AS8">
        <v>8.32</v>
      </c>
      <c r="AT8">
        <v>-0.03</v>
      </c>
      <c r="AU8">
        <v>0.05</v>
      </c>
      <c r="AV8">
        <v>87.02</v>
      </c>
      <c r="AW8">
        <v>5.85</v>
      </c>
      <c r="AX8">
        <v>5850</v>
      </c>
      <c r="AY8">
        <v>365.6387115</v>
      </c>
      <c r="BA8" s="126">
        <v>0.39</v>
      </c>
      <c r="BB8" s="126">
        <v>25.21</v>
      </c>
      <c r="BC8" s="127">
        <v>35.1374</v>
      </c>
      <c r="BD8" s="126">
        <v>53.48</v>
      </c>
      <c r="BE8" s="126">
        <v>23.38</v>
      </c>
      <c r="BF8" s="126">
        <v>8.32</v>
      </c>
      <c r="BG8" s="126">
        <v>-0.56999999999999995</v>
      </c>
      <c r="BH8" s="126">
        <v>0.09</v>
      </c>
      <c r="BI8" s="126">
        <v>81.400000000000006</v>
      </c>
      <c r="BJ8" s="126">
        <v>5.47</v>
      </c>
      <c r="BK8">
        <f t="shared" si="4"/>
        <v>5470</v>
      </c>
      <c r="BL8">
        <f t="shared" si="5"/>
        <v>341.88782079327973</v>
      </c>
      <c r="BN8" s="126">
        <v>0.56000000000000005</v>
      </c>
      <c r="BO8" s="126">
        <v>25.1</v>
      </c>
      <c r="BP8" s="127">
        <v>35.161000000000001</v>
      </c>
      <c r="BQ8" s="126">
        <v>53.4</v>
      </c>
      <c r="BR8" s="126">
        <v>23.43</v>
      </c>
      <c r="BS8" s="126">
        <v>8.32</v>
      </c>
      <c r="BT8" s="126">
        <v>0.42</v>
      </c>
      <c r="BU8" s="126">
        <v>0.06</v>
      </c>
      <c r="BV8" s="126">
        <v>83.33</v>
      </c>
      <c r="BW8" s="126">
        <v>5.61</v>
      </c>
    </row>
    <row r="9" spans="1:75" x14ac:dyDescent="0.2">
      <c r="A9" s="126">
        <v>0.56999999999999995</v>
      </c>
      <c r="B9" s="128">
        <v>24.98</v>
      </c>
      <c r="C9" s="127">
        <v>35.052</v>
      </c>
      <c r="D9" s="126">
        <v>53.12</v>
      </c>
      <c r="E9" s="126">
        <v>23.39</v>
      </c>
      <c r="F9" s="126">
        <v>8.34</v>
      </c>
      <c r="G9" s="126">
        <v>-0.08</v>
      </c>
      <c r="H9" s="126">
        <v>0.03</v>
      </c>
      <c r="I9" s="126">
        <v>86.67</v>
      </c>
      <c r="J9" s="126">
        <v>5.85</v>
      </c>
      <c r="K9">
        <f t="shared" si="0"/>
        <v>5850</v>
      </c>
      <c r="L9">
        <f t="shared" si="1"/>
        <v>365.63871145167946</v>
      </c>
      <c r="N9" s="132">
        <v>0.81</v>
      </c>
      <c r="O9" s="132">
        <v>25.02</v>
      </c>
      <c r="P9" s="133">
        <v>35.072699999999998</v>
      </c>
      <c r="Q9" s="132">
        <v>53.19</v>
      </c>
      <c r="R9" s="132">
        <v>23.39</v>
      </c>
      <c r="S9" s="132">
        <v>8.34</v>
      </c>
      <c r="T9" s="132">
        <v>-0.56999999999999995</v>
      </c>
      <c r="U9" s="132">
        <v>0.06</v>
      </c>
      <c r="V9" s="132">
        <v>86.71</v>
      </c>
      <c r="W9" s="132">
        <v>5.85</v>
      </c>
      <c r="X9" s="130">
        <v>5850</v>
      </c>
      <c r="Y9" s="130">
        <v>365.63871145167946</v>
      </c>
      <c r="AA9" s="126">
        <v>0.66</v>
      </c>
      <c r="AB9" s="126">
        <v>25.11</v>
      </c>
      <c r="AC9" s="127">
        <v>35.113500000000002</v>
      </c>
      <c r="AD9" s="126">
        <v>53.34</v>
      </c>
      <c r="AE9" s="126">
        <v>23.4</v>
      </c>
      <c r="AF9" s="126">
        <v>8.33</v>
      </c>
      <c r="AG9" s="126">
        <v>0.1</v>
      </c>
      <c r="AH9" s="126">
        <v>0.2</v>
      </c>
      <c r="AI9" s="126">
        <v>86.19</v>
      </c>
      <c r="AJ9" s="126">
        <v>5.8</v>
      </c>
      <c r="AK9">
        <f t="shared" si="2"/>
        <v>5800</v>
      </c>
      <c r="AL9">
        <f t="shared" si="3"/>
        <v>362.51359425978472</v>
      </c>
      <c r="AN9">
        <v>0.55000000000000004</v>
      </c>
      <c r="AO9">
        <v>25.17</v>
      </c>
      <c r="AP9">
        <v>35.122</v>
      </c>
      <c r="AQ9">
        <v>53.41</v>
      </c>
      <c r="AR9">
        <v>23.38</v>
      </c>
      <c r="AS9">
        <v>8.32</v>
      </c>
      <c r="AT9">
        <v>-0.03</v>
      </c>
      <c r="AU9">
        <v>0.05</v>
      </c>
      <c r="AV9">
        <v>87</v>
      </c>
      <c r="AW9">
        <v>5.85</v>
      </c>
      <c r="AX9">
        <v>5850</v>
      </c>
      <c r="AY9">
        <v>365.6387115</v>
      </c>
      <c r="BA9" s="126">
        <v>0.46</v>
      </c>
      <c r="BB9" s="126">
        <v>25.21</v>
      </c>
      <c r="BC9" s="127">
        <v>35.140900000000002</v>
      </c>
      <c r="BD9" s="126">
        <v>53.48</v>
      </c>
      <c r="BE9" s="126">
        <v>23.39</v>
      </c>
      <c r="BF9" s="126">
        <v>8.32</v>
      </c>
      <c r="BG9" s="126">
        <v>-0.56999999999999995</v>
      </c>
      <c r="BH9" s="126">
        <v>-0.02</v>
      </c>
      <c r="BI9" s="126">
        <v>81.459999999999994</v>
      </c>
      <c r="BJ9" s="126">
        <v>5.47</v>
      </c>
      <c r="BK9">
        <f t="shared" si="4"/>
        <v>5470</v>
      </c>
      <c r="BL9">
        <f t="shared" si="5"/>
        <v>341.88782079327973</v>
      </c>
      <c r="BN9" s="126">
        <v>0.6</v>
      </c>
      <c r="BO9" s="126">
        <v>25.1</v>
      </c>
      <c r="BP9" s="127">
        <v>35.156700000000001</v>
      </c>
      <c r="BQ9" s="126">
        <v>53.39</v>
      </c>
      <c r="BR9" s="126">
        <v>23.43</v>
      </c>
      <c r="BS9" s="126">
        <v>8.32</v>
      </c>
      <c r="BT9" s="126">
        <v>0.25</v>
      </c>
      <c r="BU9" s="126">
        <v>0.05</v>
      </c>
      <c r="BV9" s="126">
        <v>83.41</v>
      </c>
      <c r="BW9" s="126">
        <v>5.61</v>
      </c>
    </row>
    <row r="10" spans="1:75" x14ac:dyDescent="0.2">
      <c r="A10" s="126">
        <v>0.7</v>
      </c>
      <c r="B10" s="128">
        <v>24.98</v>
      </c>
      <c r="C10" s="127">
        <v>35.046799999999998</v>
      </c>
      <c r="D10" s="126">
        <v>53.11</v>
      </c>
      <c r="E10" s="126">
        <v>23.39</v>
      </c>
      <c r="F10" s="126">
        <v>8.34</v>
      </c>
      <c r="G10" s="126">
        <v>-0.09</v>
      </c>
      <c r="H10" s="126">
        <v>0.02</v>
      </c>
      <c r="I10" s="126">
        <v>86.9</v>
      </c>
      <c r="J10" s="126">
        <v>5.87</v>
      </c>
      <c r="K10">
        <f t="shared" si="0"/>
        <v>5870</v>
      </c>
      <c r="L10">
        <f t="shared" si="1"/>
        <v>366.88875832843735</v>
      </c>
      <c r="N10" s="132">
        <v>1.01</v>
      </c>
      <c r="O10" s="132">
        <v>25.02</v>
      </c>
      <c r="P10" s="133">
        <v>35.071100000000001</v>
      </c>
      <c r="Q10" s="132">
        <v>53.19</v>
      </c>
      <c r="R10" s="132">
        <v>23.39</v>
      </c>
      <c r="S10" s="132">
        <v>8.34</v>
      </c>
      <c r="T10" s="132">
        <v>-0.53</v>
      </c>
      <c r="U10" s="132">
        <v>0.03</v>
      </c>
      <c r="V10" s="132">
        <v>86.78</v>
      </c>
      <c r="W10" s="132">
        <v>5.85</v>
      </c>
      <c r="X10" s="130">
        <v>5850</v>
      </c>
      <c r="Y10" s="130">
        <v>365.63871145167946</v>
      </c>
      <c r="AA10" s="126">
        <v>0.73</v>
      </c>
      <c r="AB10" s="126">
        <v>25.11</v>
      </c>
      <c r="AC10" s="127">
        <v>35.112299999999998</v>
      </c>
      <c r="AD10" s="126">
        <v>53.34</v>
      </c>
      <c r="AE10" s="126">
        <v>23.4</v>
      </c>
      <c r="AF10" s="126">
        <v>8.33</v>
      </c>
      <c r="AG10" s="126">
        <v>0.02</v>
      </c>
      <c r="AH10" s="126">
        <v>-0.02</v>
      </c>
      <c r="AI10" s="126">
        <v>86.2</v>
      </c>
      <c r="AJ10" s="126">
        <v>5.8</v>
      </c>
      <c r="AK10">
        <f t="shared" si="2"/>
        <v>5800</v>
      </c>
      <c r="AL10">
        <f t="shared" si="3"/>
        <v>362.51359425978472</v>
      </c>
      <c r="AN10">
        <v>0.68</v>
      </c>
      <c r="AO10">
        <v>25.17</v>
      </c>
      <c r="AP10">
        <v>35.121000000000002</v>
      </c>
      <c r="AQ10">
        <v>53.41</v>
      </c>
      <c r="AR10">
        <v>23.38</v>
      </c>
      <c r="AS10">
        <v>8.32</v>
      </c>
      <c r="AT10">
        <v>-0.02</v>
      </c>
      <c r="AU10">
        <v>0.05</v>
      </c>
      <c r="AV10">
        <v>86.99</v>
      </c>
      <c r="AW10">
        <v>5.85</v>
      </c>
      <c r="AX10">
        <v>5850</v>
      </c>
      <c r="AY10">
        <v>365.6387115</v>
      </c>
      <c r="BA10" s="126">
        <v>0.56000000000000005</v>
      </c>
      <c r="BB10" s="126">
        <v>25.21</v>
      </c>
      <c r="BC10" s="127">
        <v>35.144399999999997</v>
      </c>
      <c r="BD10" s="126">
        <v>53.49</v>
      </c>
      <c r="BE10" s="126">
        <v>23.39</v>
      </c>
      <c r="BF10" s="126">
        <v>8.32</v>
      </c>
      <c r="BG10" s="126">
        <v>-0.56999999999999995</v>
      </c>
      <c r="BH10" s="126">
        <v>-0.02</v>
      </c>
      <c r="BI10" s="126">
        <v>81.5</v>
      </c>
      <c r="BJ10" s="126">
        <v>5.48</v>
      </c>
      <c r="BK10">
        <f t="shared" si="4"/>
        <v>5480</v>
      </c>
      <c r="BL10">
        <f t="shared" si="5"/>
        <v>342.51284423165868</v>
      </c>
      <c r="BN10" s="126">
        <v>0.64</v>
      </c>
      <c r="BO10" s="126">
        <v>25.11</v>
      </c>
      <c r="BP10" s="127">
        <v>35.159500000000001</v>
      </c>
      <c r="BQ10" s="126">
        <v>53.4</v>
      </c>
      <c r="BR10" s="126">
        <v>23.43</v>
      </c>
      <c r="BS10" s="126">
        <v>8.32</v>
      </c>
      <c r="BT10" s="126">
        <v>0.15</v>
      </c>
      <c r="BU10" s="126">
        <v>0.12</v>
      </c>
      <c r="BV10" s="126">
        <v>83.47</v>
      </c>
      <c r="BW10" s="126">
        <v>5.62</v>
      </c>
    </row>
    <row r="11" spans="1:75" x14ac:dyDescent="0.2">
      <c r="A11" s="126">
        <v>0.78</v>
      </c>
      <c r="B11" s="128">
        <v>24.98</v>
      </c>
      <c r="C11" s="127">
        <v>35.045699999999997</v>
      </c>
      <c r="D11" s="126">
        <v>53.11</v>
      </c>
      <c r="E11" s="126">
        <v>23.39</v>
      </c>
      <c r="F11" s="126">
        <v>8.34</v>
      </c>
      <c r="G11" s="126">
        <v>-0.09</v>
      </c>
      <c r="H11" s="126">
        <v>0.04</v>
      </c>
      <c r="I11" s="126">
        <v>87.07</v>
      </c>
      <c r="J11" s="126">
        <v>5.88</v>
      </c>
      <c r="K11">
        <f t="shared" si="0"/>
        <v>5880</v>
      </c>
      <c r="L11">
        <f t="shared" si="1"/>
        <v>367.51378176681624</v>
      </c>
      <c r="N11" s="132">
        <v>1.22</v>
      </c>
      <c r="O11" s="132">
        <v>25.02</v>
      </c>
      <c r="P11" s="133">
        <v>35.069499999999998</v>
      </c>
      <c r="Q11" s="132">
        <v>53.19</v>
      </c>
      <c r="R11" s="132">
        <v>23.39</v>
      </c>
      <c r="S11" s="132">
        <v>8.34</v>
      </c>
      <c r="T11" s="132">
        <v>-0.4</v>
      </c>
      <c r="U11" s="132">
        <v>0.04</v>
      </c>
      <c r="V11" s="132">
        <v>86.85</v>
      </c>
      <c r="W11" s="132">
        <v>5.86</v>
      </c>
      <c r="X11" s="130">
        <v>5860</v>
      </c>
      <c r="Y11" s="130">
        <v>366.2637348900584</v>
      </c>
      <c r="AA11" s="126">
        <v>0.8</v>
      </c>
      <c r="AB11" s="126">
        <v>25.11</v>
      </c>
      <c r="AC11" s="127">
        <v>35.110300000000002</v>
      </c>
      <c r="AD11" s="126">
        <v>53.34</v>
      </c>
      <c r="AE11" s="126">
        <v>23.39</v>
      </c>
      <c r="AF11" s="126">
        <v>8.33</v>
      </c>
      <c r="AG11" s="126">
        <v>0.01</v>
      </c>
      <c r="AH11" s="126">
        <v>-0.02</v>
      </c>
      <c r="AI11" s="126">
        <v>86.21</v>
      </c>
      <c r="AJ11" s="126">
        <v>5.8</v>
      </c>
      <c r="AK11">
        <f t="shared" si="2"/>
        <v>5800</v>
      </c>
      <c r="AL11">
        <f t="shared" si="3"/>
        <v>362.51359425978472</v>
      </c>
      <c r="AN11">
        <v>0.83</v>
      </c>
      <c r="AO11">
        <v>25.17</v>
      </c>
      <c r="AP11">
        <v>35.125999999999998</v>
      </c>
      <c r="AQ11">
        <v>53.42</v>
      </c>
      <c r="AR11">
        <v>23.39</v>
      </c>
      <c r="AS11">
        <v>8.32</v>
      </c>
      <c r="AT11">
        <v>-0.03</v>
      </c>
      <c r="AU11">
        <v>0.04</v>
      </c>
      <c r="AV11">
        <v>86.99</v>
      </c>
      <c r="AW11">
        <v>5.85</v>
      </c>
      <c r="AX11">
        <v>5850</v>
      </c>
      <c r="AY11">
        <v>365.6387115</v>
      </c>
      <c r="BA11" s="126">
        <v>0.69</v>
      </c>
      <c r="BB11" s="126">
        <v>25.21</v>
      </c>
      <c r="BC11" s="127">
        <v>35.1447</v>
      </c>
      <c r="BD11" s="126">
        <v>53.49</v>
      </c>
      <c r="BE11" s="126">
        <v>23.39</v>
      </c>
      <c r="BF11" s="126">
        <v>8.32</v>
      </c>
      <c r="BG11" s="126">
        <v>-0.56000000000000005</v>
      </c>
      <c r="BH11" s="126">
        <v>-0.02</v>
      </c>
      <c r="BI11" s="126">
        <v>81.52</v>
      </c>
      <c r="BJ11" s="126">
        <v>5.48</v>
      </c>
      <c r="BK11">
        <f t="shared" si="4"/>
        <v>5480</v>
      </c>
      <c r="BL11">
        <f t="shared" si="5"/>
        <v>342.51284423165868</v>
      </c>
      <c r="BN11" s="126">
        <v>0.67</v>
      </c>
      <c r="BO11" s="126">
        <v>25.11</v>
      </c>
      <c r="BP11" s="127">
        <v>35.155099999999997</v>
      </c>
      <c r="BQ11" s="126">
        <v>53.39</v>
      </c>
      <c r="BR11" s="126">
        <v>23.43</v>
      </c>
      <c r="BS11" s="126">
        <v>8.32</v>
      </c>
      <c r="BT11" s="126">
        <v>0.09</v>
      </c>
      <c r="BU11" s="126">
        <v>0.05</v>
      </c>
      <c r="BV11" s="126">
        <v>83.5</v>
      </c>
      <c r="BW11" s="126">
        <v>5.62</v>
      </c>
    </row>
    <row r="12" spans="1:75" x14ac:dyDescent="0.2">
      <c r="A12" s="126">
        <v>0.81</v>
      </c>
      <c r="B12" s="128">
        <v>24.98</v>
      </c>
      <c r="C12" s="127">
        <v>35.0441</v>
      </c>
      <c r="D12" s="126">
        <v>53.11</v>
      </c>
      <c r="E12" s="126">
        <v>23.39</v>
      </c>
      <c r="F12" s="126">
        <v>8.34</v>
      </c>
      <c r="G12" s="126">
        <v>-0.09</v>
      </c>
      <c r="H12" s="126">
        <v>0.04</v>
      </c>
      <c r="I12" s="126">
        <v>87.22</v>
      </c>
      <c r="J12" s="126">
        <v>5.89</v>
      </c>
      <c r="K12">
        <f t="shared" si="0"/>
        <v>5890</v>
      </c>
      <c r="L12">
        <f t="shared" si="1"/>
        <v>368.13880520519518</v>
      </c>
      <c r="N12" s="132">
        <v>1.39</v>
      </c>
      <c r="O12" s="132">
        <v>25.02</v>
      </c>
      <c r="P12" s="133">
        <v>35.073700000000002</v>
      </c>
      <c r="Q12" s="132">
        <v>53.19</v>
      </c>
      <c r="R12" s="132">
        <v>23.4</v>
      </c>
      <c r="S12" s="132">
        <v>8.34</v>
      </c>
      <c r="T12" s="132">
        <v>-0.31</v>
      </c>
      <c r="U12" s="132">
        <v>0.05</v>
      </c>
      <c r="V12" s="132">
        <v>86.92</v>
      </c>
      <c r="W12" s="132">
        <v>5.86</v>
      </c>
      <c r="X12" s="130">
        <v>5860</v>
      </c>
      <c r="Y12" s="130">
        <v>366.2637348900584</v>
      </c>
      <c r="AA12" s="126">
        <v>0.88</v>
      </c>
      <c r="AB12" s="126">
        <v>25.11</v>
      </c>
      <c r="AC12" s="127">
        <v>35.110999999999997</v>
      </c>
      <c r="AD12" s="126">
        <v>53.34</v>
      </c>
      <c r="AE12" s="126">
        <v>23.39</v>
      </c>
      <c r="AF12" s="126">
        <v>8.33</v>
      </c>
      <c r="AG12" s="126">
        <v>0.02</v>
      </c>
      <c r="AH12" s="126">
        <v>-0.02</v>
      </c>
      <c r="AI12" s="126">
        <v>86.21</v>
      </c>
      <c r="AJ12" s="126">
        <v>5.8</v>
      </c>
      <c r="AK12">
        <f t="shared" si="2"/>
        <v>5800</v>
      </c>
      <c r="AL12">
        <f t="shared" si="3"/>
        <v>362.51359425978472</v>
      </c>
      <c r="AN12">
        <v>0.97</v>
      </c>
      <c r="AO12">
        <v>25.17</v>
      </c>
      <c r="AP12">
        <v>35.124000000000002</v>
      </c>
      <c r="AQ12">
        <v>53.42</v>
      </c>
      <c r="AR12">
        <v>23.39</v>
      </c>
      <c r="AS12">
        <v>8.32</v>
      </c>
      <c r="AT12">
        <v>-0.05</v>
      </c>
      <c r="AU12">
        <v>0.05</v>
      </c>
      <c r="AV12">
        <v>87.01</v>
      </c>
      <c r="AW12">
        <v>5.85</v>
      </c>
      <c r="AX12">
        <v>5850</v>
      </c>
      <c r="AY12">
        <v>365.6387115</v>
      </c>
      <c r="BA12" s="126">
        <v>0.85</v>
      </c>
      <c r="BB12" s="126">
        <v>25.21</v>
      </c>
      <c r="BC12" s="127">
        <v>35.143000000000001</v>
      </c>
      <c r="BD12" s="126">
        <v>53.49</v>
      </c>
      <c r="BE12" s="126">
        <v>23.39</v>
      </c>
      <c r="BF12" s="126">
        <v>8.32</v>
      </c>
      <c r="BG12" s="126">
        <v>-0.4</v>
      </c>
      <c r="BH12" s="126">
        <v>-0.02</v>
      </c>
      <c r="BI12" s="126">
        <v>81.53</v>
      </c>
      <c r="BJ12" s="126">
        <v>5.48</v>
      </c>
      <c r="BK12">
        <f t="shared" si="4"/>
        <v>5480</v>
      </c>
      <c r="BL12">
        <f t="shared" si="5"/>
        <v>342.51284423165868</v>
      </c>
      <c r="BN12" s="126">
        <v>0.7</v>
      </c>
      <c r="BO12" s="126">
        <v>25.11</v>
      </c>
      <c r="BP12" s="127">
        <v>35.1554</v>
      </c>
      <c r="BQ12" s="126">
        <v>53.39</v>
      </c>
      <c r="BR12" s="126">
        <v>23.43</v>
      </c>
      <c r="BS12" s="126">
        <v>8.32</v>
      </c>
      <c r="BT12" s="126">
        <v>0.04</v>
      </c>
      <c r="BU12" s="126">
        <v>0.04</v>
      </c>
      <c r="BV12" s="126">
        <v>83.51</v>
      </c>
      <c r="BW12" s="126">
        <v>5.62</v>
      </c>
    </row>
    <row r="13" spans="1:75" x14ac:dyDescent="0.2">
      <c r="A13" s="126">
        <v>0.81</v>
      </c>
      <c r="B13" s="128">
        <v>24.98</v>
      </c>
      <c r="C13" s="127">
        <v>35.046900000000001</v>
      </c>
      <c r="D13" s="126">
        <v>53.11</v>
      </c>
      <c r="E13" s="126">
        <v>23.39</v>
      </c>
      <c r="F13" s="126">
        <v>8.34</v>
      </c>
      <c r="G13" s="126">
        <v>-0.1</v>
      </c>
      <c r="H13" s="126">
        <v>0.03</v>
      </c>
      <c r="I13" s="126">
        <v>87.34</v>
      </c>
      <c r="J13" s="126">
        <v>5.9</v>
      </c>
      <c r="K13">
        <f t="shared" si="0"/>
        <v>5900</v>
      </c>
      <c r="L13">
        <f t="shared" si="1"/>
        <v>368.76382864357413</v>
      </c>
      <c r="N13" s="132">
        <v>1.51</v>
      </c>
      <c r="O13" s="132">
        <v>25.02</v>
      </c>
      <c r="P13" s="133">
        <v>35.071300000000001</v>
      </c>
      <c r="Q13" s="132">
        <v>53.19</v>
      </c>
      <c r="R13" s="132">
        <v>23.4</v>
      </c>
      <c r="S13" s="132">
        <v>8.34</v>
      </c>
      <c r="T13" s="132">
        <v>-0.23</v>
      </c>
      <c r="U13" s="132">
        <v>0.04</v>
      </c>
      <c r="V13" s="132">
        <v>86.97</v>
      </c>
      <c r="W13" s="132">
        <v>5.87</v>
      </c>
      <c r="X13" s="130">
        <v>5870</v>
      </c>
      <c r="Y13" s="130">
        <v>366.88875832843735</v>
      </c>
      <c r="AA13" s="126">
        <v>0.97</v>
      </c>
      <c r="AB13" s="126">
        <v>25.11</v>
      </c>
      <c r="AC13" s="127">
        <v>35.113399999999999</v>
      </c>
      <c r="AD13" s="126">
        <v>53.34</v>
      </c>
      <c r="AE13" s="126">
        <v>23.4</v>
      </c>
      <c r="AF13" s="126">
        <v>8.33</v>
      </c>
      <c r="AG13" s="126">
        <v>0</v>
      </c>
      <c r="AH13" s="126">
        <v>-0.02</v>
      </c>
      <c r="AI13" s="126">
        <v>86.22</v>
      </c>
      <c r="AJ13" s="126">
        <v>5.8</v>
      </c>
      <c r="AK13">
        <f t="shared" si="2"/>
        <v>5800</v>
      </c>
      <c r="AL13">
        <f t="shared" si="3"/>
        <v>362.51359425978472</v>
      </c>
      <c r="AN13">
        <v>1.1100000000000001</v>
      </c>
      <c r="AO13">
        <v>25.17</v>
      </c>
      <c r="AP13">
        <v>35.122999999999998</v>
      </c>
      <c r="AQ13">
        <v>53.41</v>
      </c>
      <c r="AR13">
        <v>23.39</v>
      </c>
      <c r="AS13">
        <v>8.32</v>
      </c>
      <c r="AT13">
        <v>-7.0000000000000007E-2</v>
      </c>
      <c r="AU13">
        <v>0.04</v>
      </c>
      <c r="AV13">
        <v>87.04</v>
      </c>
      <c r="AW13">
        <v>5.85</v>
      </c>
      <c r="AX13">
        <v>5850</v>
      </c>
      <c r="AY13">
        <v>365.6387115</v>
      </c>
      <c r="BA13" s="126">
        <v>0.98</v>
      </c>
      <c r="BB13" s="126">
        <v>25.21</v>
      </c>
      <c r="BC13" s="127">
        <v>35.141199999999998</v>
      </c>
      <c r="BD13" s="126">
        <v>53.48</v>
      </c>
      <c r="BE13" s="126">
        <v>23.39</v>
      </c>
      <c r="BF13" s="126">
        <v>8.32</v>
      </c>
      <c r="BG13" s="126">
        <v>-0.28000000000000003</v>
      </c>
      <c r="BH13" s="126">
        <v>-0.02</v>
      </c>
      <c r="BI13" s="126">
        <v>81.540000000000006</v>
      </c>
      <c r="BJ13" s="126">
        <v>5.48</v>
      </c>
      <c r="BK13">
        <f t="shared" si="4"/>
        <v>5480</v>
      </c>
      <c r="BL13">
        <f t="shared" si="5"/>
        <v>342.51284423165868</v>
      </c>
      <c r="BN13" s="126">
        <v>0.75</v>
      </c>
      <c r="BO13" s="126">
        <v>25.11</v>
      </c>
      <c r="BP13" s="127">
        <v>35.159599999999998</v>
      </c>
      <c r="BQ13" s="126">
        <v>53.4</v>
      </c>
      <c r="BR13" s="126">
        <v>23.43</v>
      </c>
      <c r="BS13" s="126">
        <v>8.31</v>
      </c>
      <c r="BT13" s="126">
        <v>0.01</v>
      </c>
      <c r="BU13" s="126">
        <v>0.04</v>
      </c>
      <c r="BV13" s="126">
        <v>83.51</v>
      </c>
      <c r="BW13" s="126">
        <v>5.62</v>
      </c>
    </row>
    <row r="14" spans="1:75" x14ac:dyDescent="0.2">
      <c r="A14" s="126">
        <v>0.77</v>
      </c>
      <c r="B14" s="128">
        <v>24.98</v>
      </c>
      <c r="C14" s="127">
        <v>35.048099999999998</v>
      </c>
      <c r="D14" s="126">
        <v>53.11</v>
      </c>
      <c r="E14" s="126">
        <v>23.39</v>
      </c>
      <c r="F14" s="126">
        <v>8.34</v>
      </c>
      <c r="G14" s="126">
        <v>-0.1</v>
      </c>
      <c r="H14" s="126">
        <v>0.03</v>
      </c>
      <c r="I14" s="126">
        <v>87.43</v>
      </c>
      <c r="J14" s="126">
        <v>5.9</v>
      </c>
      <c r="K14">
        <f t="shared" si="0"/>
        <v>5900</v>
      </c>
      <c r="L14">
        <f t="shared" si="1"/>
        <v>368.76382864357413</v>
      </c>
      <c r="N14" s="132">
        <v>1.6</v>
      </c>
      <c r="O14" s="132">
        <v>25.02</v>
      </c>
      <c r="P14" s="133">
        <v>35.072600000000001</v>
      </c>
      <c r="Q14" s="132">
        <v>53.19</v>
      </c>
      <c r="R14" s="132">
        <v>23.4</v>
      </c>
      <c r="S14" s="132">
        <v>8.34</v>
      </c>
      <c r="T14" s="132">
        <v>-0.18</v>
      </c>
      <c r="U14" s="132">
        <v>0.04</v>
      </c>
      <c r="V14" s="132">
        <v>87.04</v>
      </c>
      <c r="W14" s="132">
        <v>5.87</v>
      </c>
      <c r="X14" s="130">
        <v>5870</v>
      </c>
      <c r="Y14" s="130">
        <v>366.88875832843735</v>
      </c>
      <c r="AA14" s="126">
        <v>1.06</v>
      </c>
      <c r="AB14" s="126">
        <v>25.11</v>
      </c>
      <c r="AC14" s="127">
        <v>35.1143</v>
      </c>
      <c r="AD14" s="126">
        <v>53.34</v>
      </c>
      <c r="AE14" s="126">
        <v>23.4</v>
      </c>
      <c r="AF14" s="126">
        <v>8.33</v>
      </c>
      <c r="AG14" s="126">
        <v>-0.03</v>
      </c>
      <c r="AH14" s="126">
        <v>-0.02</v>
      </c>
      <c r="AI14" s="126">
        <v>86.22</v>
      </c>
      <c r="AJ14" s="126">
        <v>5.8</v>
      </c>
      <c r="AK14">
        <f t="shared" si="2"/>
        <v>5800</v>
      </c>
      <c r="AL14">
        <f t="shared" si="3"/>
        <v>362.51359425978472</v>
      </c>
      <c r="AN14">
        <v>1.24</v>
      </c>
      <c r="AO14">
        <v>25.17</v>
      </c>
      <c r="AP14">
        <v>35.121000000000002</v>
      </c>
      <c r="AQ14">
        <v>53.41</v>
      </c>
      <c r="AR14">
        <v>23.39</v>
      </c>
      <c r="AS14">
        <v>8.32</v>
      </c>
      <c r="AT14">
        <v>-0.09</v>
      </c>
      <c r="AU14">
        <v>0.05</v>
      </c>
      <c r="AV14">
        <v>87.08</v>
      </c>
      <c r="AW14">
        <v>5.86</v>
      </c>
      <c r="AX14">
        <v>5860</v>
      </c>
      <c r="AY14">
        <v>366.26373489999997</v>
      </c>
      <c r="BA14" s="126">
        <v>1.1000000000000001</v>
      </c>
      <c r="BB14" s="126">
        <v>25.21</v>
      </c>
      <c r="BC14" s="127">
        <v>35.139800000000001</v>
      </c>
      <c r="BD14" s="126">
        <v>53.48</v>
      </c>
      <c r="BE14" s="126">
        <v>23.39</v>
      </c>
      <c r="BF14" s="126">
        <v>8.32</v>
      </c>
      <c r="BG14" s="126">
        <v>-0.2</v>
      </c>
      <c r="BH14" s="126">
        <v>-0.02</v>
      </c>
      <c r="BI14" s="126">
        <v>81.56</v>
      </c>
      <c r="BJ14" s="126">
        <v>5.48</v>
      </c>
      <c r="BK14">
        <f t="shared" si="4"/>
        <v>5480</v>
      </c>
      <c r="BL14">
        <f t="shared" si="5"/>
        <v>342.51284423165868</v>
      </c>
      <c r="BN14" s="126">
        <v>0.82</v>
      </c>
      <c r="BO14" s="126">
        <v>25.11</v>
      </c>
      <c r="BP14" s="127">
        <v>35.154499999999999</v>
      </c>
      <c r="BQ14" s="126">
        <v>53.4</v>
      </c>
      <c r="BR14" s="126">
        <v>23.43</v>
      </c>
      <c r="BS14" s="126">
        <v>8.31</v>
      </c>
      <c r="BT14" s="126">
        <v>-0.01</v>
      </c>
      <c r="BU14" s="126">
        <v>0.05</v>
      </c>
      <c r="BV14" s="126">
        <v>83.49</v>
      </c>
      <c r="BW14" s="126">
        <v>5.62</v>
      </c>
    </row>
    <row r="15" spans="1:75" x14ac:dyDescent="0.2">
      <c r="A15" s="126">
        <v>0.72</v>
      </c>
      <c r="B15" s="128">
        <v>24.98</v>
      </c>
      <c r="C15" s="127">
        <v>35.043799999999997</v>
      </c>
      <c r="D15" s="126">
        <v>53.11</v>
      </c>
      <c r="E15" s="126">
        <v>23.38</v>
      </c>
      <c r="F15" s="126">
        <v>8.34</v>
      </c>
      <c r="G15" s="126">
        <v>-0.11</v>
      </c>
      <c r="H15" s="126">
        <v>0.03</v>
      </c>
      <c r="I15" s="126">
        <v>87.48</v>
      </c>
      <c r="J15" s="126">
        <v>5.91</v>
      </c>
      <c r="K15">
        <f t="shared" si="0"/>
        <v>5910</v>
      </c>
      <c r="L15">
        <f t="shared" si="1"/>
        <v>369.38885208195308</v>
      </c>
      <c r="N15" s="132">
        <v>1.68</v>
      </c>
      <c r="O15" s="132">
        <v>25.02</v>
      </c>
      <c r="P15" s="133">
        <v>35.072299999999998</v>
      </c>
      <c r="Q15" s="132">
        <v>53.19</v>
      </c>
      <c r="R15" s="132">
        <v>23.4</v>
      </c>
      <c r="S15" s="132">
        <v>8.34</v>
      </c>
      <c r="T15" s="132">
        <v>-0.15</v>
      </c>
      <c r="U15" s="132">
        <v>0.03</v>
      </c>
      <c r="V15" s="132">
        <v>87.09</v>
      </c>
      <c r="W15" s="132">
        <v>5.87</v>
      </c>
      <c r="X15" s="130">
        <v>5870</v>
      </c>
      <c r="Y15" s="130">
        <v>366.88875832843735</v>
      </c>
      <c r="AA15" s="126">
        <v>1.1499999999999999</v>
      </c>
      <c r="AB15" s="126">
        <v>25.11</v>
      </c>
      <c r="AC15" s="127">
        <v>35.112200000000001</v>
      </c>
      <c r="AD15" s="126">
        <v>53.34</v>
      </c>
      <c r="AE15" s="126">
        <v>23.4</v>
      </c>
      <c r="AF15" s="126">
        <v>8.33</v>
      </c>
      <c r="AG15" s="126">
        <v>-7.0000000000000007E-2</v>
      </c>
      <c r="AH15" s="126">
        <v>-0.02</v>
      </c>
      <c r="AI15" s="126">
        <v>86.23</v>
      </c>
      <c r="AJ15" s="126">
        <v>5.81</v>
      </c>
      <c r="AK15">
        <f t="shared" si="2"/>
        <v>5810</v>
      </c>
      <c r="AL15">
        <f t="shared" si="3"/>
        <v>363.13861769816367</v>
      </c>
      <c r="AN15">
        <v>1.38</v>
      </c>
      <c r="AO15">
        <v>25.17</v>
      </c>
      <c r="AP15">
        <v>35.122999999999998</v>
      </c>
      <c r="AQ15">
        <v>53.41</v>
      </c>
      <c r="AR15">
        <v>23.39</v>
      </c>
      <c r="AS15">
        <v>8.32</v>
      </c>
      <c r="AT15">
        <v>-0.09</v>
      </c>
      <c r="AU15">
        <v>0.04</v>
      </c>
      <c r="AV15">
        <v>87.12</v>
      </c>
      <c r="AW15">
        <v>5.86</v>
      </c>
      <c r="AX15">
        <v>5860</v>
      </c>
      <c r="AY15">
        <v>366.26373489999997</v>
      </c>
      <c r="BA15" s="126">
        <v>1.2</v>
      </c>
      <c r="BB15" s="126">
        <v>25.21</v>
      </c>
      <c r="BC15" s="127">
        <v>35.141199999999998</v>
      </c>
      <c r="BD15" s="126">
        <v>53.48</v>
      </c>
      <c r="BE15" s="126">
        <v>23.39</v>
      </c>
      <c r="BF15" s="126">
        <v>8.32</v>
      </c>
      <c r="BG15" s="126">
        <v>-0.17</v>
      </c>
      <c r="BH15" s="126">
        <v>-0.02</v>
      </c>
      <c r="BI15" s="126">
        <v>81.59</v>
      </c>
      <c r="BJ15" s="126">
        <v>5.48</v>
      </c>
      <c r="BK15">
        <f t="shared" si="4"/>
        <v>5480</v>
      </c>
      <c r="BL15">
        <f t="shared" si="5"/>
        <v>342.51284423165868</v>
      </c>
      <c r="BN15" s="126">
        <v>0.88</v>
      </c>
      <c r="BO15" s="126">
        <v>25.11</v>
      </c>
      <c r="BP15" s="127">
        <v>35.153100000000002</v>
      </c>
      <c r="BQ15" s="126">
        <v>53.4</v>
      </c>
      <c r="BR15" s="126">
        <v>23.43</v>
      </c>
      <c r="BS15" s="126">
        <v>8.31</v>
      </c>
      <c r="BT15" s="126">
        <v>-0.03</v>
      </c>
      <c r="BU15" s="126">
        <v>0.05</v>
      </c>
      <c r="BV15" s="126">
        <v>83.47</v>
      </c>
      <c r="BW15" s="126">
        <v>5.62</v>
      </c>
    </row>
    <row r="16" spans="1:75" x14ac:dyDescent="0.2">
      <c r="A16" s="126">
        <v>0.73</v>
      </c>
      <c r="B16" s="128">
        <v>24.98</v>
      </c>
      <c r="C16" s="127">
        <v>35.050400000000003</v>
      </c>
      <c r="D16" s="126">
        <v>53.11</v>
      </c>
      <c r="E16" s="126">
        <v>23.39</v>
      </c>
      <c r="F16" s="126">
        <v>8.34</v>
      </c>
      <c r="G16" s="126">
        <v>-0.12</v>
      </c>
      <c r="H16" s="126">
        <v>0.03</v>
      </c>
      <c r="I16" s="126">
        <v>87.51</v>
      </c>
      <c r="J16" s="126">
        <v>5.91</v>
      </c>
      <c r="K16">
        <f t="shared" si="0"/>
        <v>5910</v>
      </c>
      <c r="L16">
        <f t="shared" si="1"/>
        <v>369.38885208195308</v>
      </c>
      <c r="N16" s="132">
        <v>1.75</v>
      </c>
      <c r="O16" s="132">
        <v>25.02</v>
      </c>
      <c r="P16" s="133">
        <v>35.068199999999997</v>
      </c>
      <c r="Q16" s="132">
        <v>53.18</v>
      </c>
      <c r="R16" s="132">
        <v>23.39</v>
      </c>
      <c r="S16" s="132">
        <v>8.34</v>
      </c>
      <c r="T16" s="132">
        <v>-0.13</v>
      </c>
      <c r="U16" s="132">
        <v>0.04</v>
      </c>
      <c r="V16" s="132">
        <v>87.14</v>
      </c>
      <c r="W16" s="132">
        <v>5.88</v>
      </c>
      <c r="X16" s="130">
        <v>5880</v>
      </c>
      <c r="Y16" s="130">
        <v>367.51378176681624</v>
      </c>
      <c r="AA16" s="126">
        <v>1.23</v>
      </c>
      <c r="AB16" s="126">
        <v>25.11</v>
      </c>
      <c r="AC16" s="127">
        <v>35.1126</v>
      </c>
      <c r="AD16" s="126">
        <v>53.34</v>
      </c>
      <c r="AE16" s="126">
        <v>23.4</v>
      </c>
      <c r="AF16" s="126">
        <v>8.33</v>
      </c>
      <c r="AG16" s="126">
        <v>-0.08</v>
      </c>
      <c r="AH16" s="126">
        <v>-0.02</v>
      </c>
      <c r="AI16" s="126">
        <v>86.25</v>
      </c>
      <c r="AJ16" s="126">
        <v>5.81</v>
      </c>
      <c r="AK16">
        <f t="shared" si="2"/>
        <v>5810</v>
      </c>
      <c r="AL16">
        <f t="shared" si="3"/>
        <v>363.13861769816367</v>
      </c>
      <c r="AN16">
        <v>1.53</v>
      </c>
      <c r="AO16">
        <v>25.17</v>
      </c>
      <c r="AP16">
        <v>35.125999999999998</v>
      </c>
      <c r="AQ16">
        <v>53.42</v>
      </c>
      <c r="AR16">
        <v>23.39</v>
      </c>
      <c r="AS16">
        <v>8.32</v>
      </c>
      <c r="AT16">
        <v>-0.1</v>
      </c>
      <c r="AU16">
        <v>0.05</v>
      </c>
      <c r="AV16">
        <v>87.17</v>
      </c>
      <c r="AW16">
        <v>5.86</v>
      </c>
      <c r="AX16">
        <v>5860</v>
      </c>
      <c r="AY16">
        <v>366.26373489999997</v>
      </c>
      <c r="BA16" s="126">
        <v>1.29</v>
      </c>
      <c r="BB16" s="126">
        <v>25.21</v>
      </c>
      <c r="BC16" s="127">
        <v>35.144799999999996</v>
      </c>
      <c r="BD16" s="126">
        <v>53.49</v>
      </c>
      <c r="BE16" s="126">
        <v>23.39</v>
      </c>
      <c r="BF16" s="126">
        <v>8.32</v>
      </c>
      <c r="BG16" s="126">
        <v>-0.16</v>
      </c>
      <c r="BH16" s="126">
        <v>-0.02</v>
      </c>
      <c r="BI16" s="126">
        <v>81.63</v>
      </c>
      <c r="BJ16" s="126">
        <v>5.49</v>
      </c>
      <c r="BK16">
        <f t="shared" si="4"/>
        <v>5490</v>
      </c>
      <c r="BL16">
        <f t="shared" si="5"/>
        <v>343.13786767003762</v>
      </c>
      <c r="BN16" s="126">
        <v>0.96</v>
      </c>
      <c r="BO16" s="126">
        <v>25.11</v>
      </c>
      <c r="BP16" s="127">
        <v>35.153399999999998</v>
      </c>
      <c r="BQ16" s="126">
        <v>53.4</v>
      </c>
      <c r="BR16" s="126">
        <v>23.43</v>
      </c>
      <c r="BS16" s="126">
        <v>8.31</v>
      </c>
      <c r="BT16" s="126">
        <v>-0.05</v>
      </c>
      <c r="BU16" s="126">
        <v>0.04</v>
      </c>
      <c r="BV16" s="126">
        <v>83.46</v>
      </c>
      <c r="BW16" s="126">
        <v>5.62</v>
      </c>
    </row>
    <row r="17" spans="1:75" x14ac:dyDescent="0.2">
      <c r="A17" s="126">
        <v>0.81</v>
      </c>
      <c r="B17" s="128">
        <v>24.98</v>
      </c>
      <c r="C17" s="127">
        <v>35.0473</v>
      </c>
      <c r="D17" s="126">
        <v>53.11</v>
      </c>
      <c r="E17" s="126">
        <v>23.39</v>
      </c>
      <c r="F17" s="126">
        <v>8.34</v>
      </c>
      <c r="G17" s="126">
        <v>-0.13</v>
      </c>
      <c r="H17" s="126">
        <v>0.03</v>
      </c>
      <c r="I17" s="126">
        <v>87.53</v>
      </c>
      <c r="J17" s="126">
        <v>5.91</v>
      </c>
      <c r="K17">
        <f t="shared" si="0"/>
        <v>5910</v>
      </c>
      <c r="L17">
        <f t="shared" si="1"/>
        <v>369.38885208195308</v>
      </c>
      <c r="N17" s="132">
        <v>1.81</v>
      </c>
      <c r="O17" s="132">
        <v>25.02</v>
      </c>
      <c r="P17" s="133">
        <v>35.064399999999999</v>
      </c>
      <c r="Q17" s="132">
        <v>53.18</v>
      </c>
      <c r="R17" s="132">
        <v>23.39</v>
      </c>
      <c r="S17" s="132">
        <v>8.34</v>
      </c>
      <c r="T17" s="132">
        <v>-0.12</v>
      </c>
      <c r="U17" s="132">
        <v>0.04</v>
      </c>
      <c r="V17" s="132">
        <v>87.16</v>
      </c>
      <c r="W17" s="132">
        <v>5.88</v>
      </c>
      <c r="X17" s="130">
        <v>5880</v>
      </c>
      <c r="Y17" s="130">
        <v>367.51378176681624</v>
      </c>
      <c r="AA17" s="126">
        <v>1.29</v>
      </c>
      <c r="AB17" s="126">
        <v>25.11</v>
      </c>
      <c r="AC17" s="127">
        <v>35.113199999999999</v>
      </c>
      <c r="AD17" s="126">
        <v>53.34</v>
      </c>
      <c r="AE17" s="126">
        <v>23.4</v>
      </c>
      <c r="AF17" s="126">
        <v>8.33</v>
      </c>
      <c r="AG17" s="126">
        <v>-0.09</v>
      </c>
      <c r="AH17" s="126">
        <v>-0.02</v>
      </c>
      <c r="AI17" s="126">
        <v>86.25</v>
      </c>
      <c r="AJ17" s="126">
        <v>5.81</v>
      </c>
      <c r="AK17">
        <f t="shared" si="2"/>
        <v>5810</v>
      </c>
      <c r="AL17">
        <f t="shared" si="3"/>
        <v>363.13861769816367</v>
      </c>
      <c r="AN17">
        <v>1.67</v>
      </c>
      <c r="AO17">
        <v>25.17</v>
      </c>
      <c r="AP17">
        <v>35.122</v>
      </c>
      <c r="AQ17">
        <v>53.41</v>
      </c>
      <c r="AR17">
        <v>23.39</v>
      </c>
      <c r="AS17">
        <v>8.32</v>
      </c>
      <c r="AT17">
        <v>-0.09</v>
      </c>
      <c r="AU17">
        <v>0.04</v>
      </c>
      <c r="AV17">
        <v>87.22</v>
      </c>
      <c r="AW17">
        <v>5.87</v>
      </c>
      <c r="AX17">
        <v>5870</v>
      </c>
      <c r="AY17">
        <v>366.88875830000001</v>
      </c>
      <c r="BA17" s="126">
        <v>1.36</v>
      </c>
      <c r="BB17" s="126">
        <v>25.21</v>
      </c>
      <c r="BC17" s="127">
        <v>35.141300000000001</v>
      </c>
      <c r="BD17" s="126">
        <v>53.48</v>
      </c>
      <c r="BE17" s="126">
        <v>23.39</v>
      </c>
      <c r="BF17" s="126">
        <v>8.32</v>
      </c>
      <c r="BG17" s="126">
        <v>-0.15</v>
      </c>
      <c r="BH17" s="126">
        <v>0.04</v>
      </c>
      <c r="BI17" s="126">
        <v>81.67</v>
      </c>
      <c r="BJ17" s="126">
        <v>5.49</v>
      </c>
      <c r="BK17">
        <f t="shared" si="4"/>
        <v>5490</v>
      </c>
      <c r="BL17">
        <f t="shared" si="5"/>
        <v>343.13786767003762</v>
      </c>
      <c r="BN17" s="126">
        <v>1.05</v>
      </c>
      <c r="BO17" s="126">
        <v>25.11</v>
      </c>
      <c r="BP17" s="127">
        <v>35.154800000000002</v>
      </c>
      <c r="BQ17" s="126">
        <v>53.4</v>
      </c>
      <c r="BR17" s="126">
        <v>23.43</v>
      </c>
      <c r="BS17" s="126">
        <v>8.32</v>
      </c>
      <c r="BT17" s="126">
        <v>-0.06</v>
      </c>
      <c r="BU17" s="126">
        <v>0.05</v>
      </c>
      <c r="BV17" s="126">
        <v>83.45</v>
      </c>
      <c r="BW17" s="126">
        <v>5.62</v>
      </c>
    </row>
    <row r="18" spans="1:75" x14ac:dyDescent="0.2">
      <c r="A18" s="126">
        <v>0.91</v>
      </c>
      <c r="B18" s="128">
        <v>24.97</v>
      </c>
      <c r="C18" s="127">
        <v>35.049300000000002</v>
      </c>
      <c r="D18" s="126">
        <v>53.11</v>
      </c>
      <c r="E18" s="126">
        <v>23.39</v>
      </c>
      <c r="F18" s="126">
        <v>8.34</v>
      </c>
      <c r="G18" s="126">
        <v>-0.13</v>
      </c>
      <c r="H18" s="126">
        <v>0.03</v>
      </c>
      <c r="I18" s="126">
        <v>87.54</v>
      </c>
      <c r="J18" s="126">
        <v>5.91</v>
      </c>
      <c r="K18">
        <f t="shared" si="0"/>
        <v>5910</v>
      </c>
      <c r="L18">
        <f t="shared" si="1"/>
        <v>369.38885208195308</v>
      </c>
      <c r="N18" s="132">
        <v>1.86</v>
      </c>
      <c r="O18" s="132">
        <v>25.02</v>
      </c>
      <c r="P18" s="133">
        <v>35.068399999999997</v>
      </c>
      <c r="Q18" s="132">
        <v>53.18</v>
      </c>
      <c r="R18" s="132">
        <v>23.4</v>
      </c>
      <c r="S18" s="132">
        <v>8.34</v>
      </c>
      <c r="T18" s="132">
        <v>-0.12</v>
      </c>
      <c r="U18" s="132">
        <v>0.04</v>
      </c>
      <c r="V18" s="132">
        <v>87.19</v>
      </c>
      <c r="W18" s="132">
        <v>5.88</v>
      </c>
      <c r="X18" s="130">
        <v>5880</v>
      </c>
      <c r="Y18" s="130">
        <v>367.51378176681624</v>
      </c>
      <c r="AA18" s="126">
        <v>1.36</v>
      </c>
      <c r="AB18" s="126">
        <v>25.11</v>
      </c>
      <c r="AC18" s="127">
        <v>35.113599999999998</v>
      </c>
      <c r="AD18" s="126">
        <v>53.34</v>
      </c>
      <c r="AE18" s="126">
        <v>23.4</v>
      </c>
      <c r="AF18" s="126">
        <v>8.33</v>
      </c>
      <c r="AG18" s="126">
        <v>-0.1</v>
      </c>
      <c r="AH18" s="126">
        <v>-0.02</v>
      </c>
      <c r="AI18" s="126">
        <v>86.26</v>
      </c>
      <c r="AJ18" s="126">
        <v>5.81</v>
      </c>
      <c r="AK18">
        <f t="shared" si="2"/>
        <v>5810</v>
      </c>
      <c r="AL18">
        <f t="shared" si="3"/>
        <v>363.13861769816367</v>
      </c>
      <c r="AN18">
        <v>1.79</v>
      </c>
      <c r="AO18">
        <v>25.17</v>
      </c>
      <c r="AP18">
        <v>35.125999999999998</v>
      </c>
      <c r="AQ18">
        <v>53.42</v>
      </c>
      <c r="AR18">
        <v>23.39</v>
      </c>
      <c r="AS18">
        <v>8.32</v>
      </c>
      <c r="AT18">
        <v>-0.1</v>
      </c>
      <c r="AU18">
        <v>0.05</v>
      </c>
      <c r="AV18">
        <v>87.27</v>
      </c>
      <c r="AW18">
        <v>5.87</v>
      </c>
      <c r="AX18">
        <v>5870</v>
      </c>
      <c r="AY18">
        <v>366.88875830000001</v>
      </c>
      <c r="BA18" s="126">
        <v>1.42</v>
      </c>
      <c r="BB18" s="126">
        <v>25.21</v>
      </c>
      <c r="BC18" s="127">
        <v>35.142499999999998</v>
      </c>
      <c r="BD18" s="126">
        <v>53.48</v>
      </c>
      <c r="BE18" s="126">
        <v>23.39</v>
      </c>
      <c r="BF18" s="126">
        <v>8.32</v>
      </c>
      <c r="BG18" s="126">
        <v>-0.14000000000000001</v>
      </c>
      <c r="BH18" s="126">
        <v>0.02</v>
      </c>
      <c r="BI18" s="126">
        <v>81.72</v>
      </c>
      <c r="BJ18" s="126">
        <v>5.49</v>
      </c>
      <c r="BK18">
        <f t="shared" si="4"/>
        <v>5490</v>
      </c>
      <c r="BL18">
        <f t="shared" si="5"/>
        <v>343.13786767003762</v>
      </c>
      <c r="BN18" s="126">
        <v>1.1299999999999999</v>
      </c>
      <c r="BO18" s="126">
        <v>25.11</v>
      </c>
      <c r="BP18" s="127">
        <v>35.151499999999999</v>
      </c>
      <c r="BQ18" s="126">
        <v>53.39</v>
      </c>
      <c r="BR18" s="126">
        <v>23.43</v>
      </c>
      <c r="BS18" s="126">
        <v>8.32</v>
      </c>
      <c r="BT18" s="126">
        <v>-0.06</v>
      </c>
      <c r="BU18" s="126">
        <v>0.05</v>
      </c>
      <c r="BV18" s="126">
        <v>83.44</v>
      </c>
      <c r="BW18" s="126">
        <v>5.62</v>
      </c>
    </row>
    <row r="19" spans="1:75" x14ac:dyDescent="0.2">
      <c r="A19" s="126">
        <v>1.03</v>
      </c>
      <c r="B19" s="128">
        <v>24.98</v>
      </c>
      <c r="C19" s="127">
        <v>35.0411</v>
      </c>
      <c r="D19" s="126">
        <v>53.1</v>
      </c>
      <c r="E19" s="126">
        <v>23.38</v>
      </c>
      <c r="F19" s="126">
        <v>8.34</v>
      </c>
      <c r="G19" s="126">
        <v>-0.11</v>
      </c>
      <c r="H19" s="126">
        <v>0.02</v>
      </c>
      <c r="I19" s="126">
        <v>87.55</v>
      </c>
      <c r="J19" s="126">
        <v>5.91</v>
      </c>
      <c r="K19">
        <f t="shared" si="0"/>
        <v>5910</v>
      </c>
      <c r="L19">
        <f t="shared" si="1"/>
        <v>369.38885208195308</v>
      </c>
      <c r="N19" s="132">
        <v>1.91</v>
      </c>
      <c r="O19" s="132">
        <v>25.02</v>
      </c>
      <c r="P19" s="133">
        <v>35.069099999999999</v>
      </c>
      <c r="Q19" s="132">
        <v>53.18</v>
      </c>
      <c r="R19" s="132">
        <v>23.4</v>
      </c>
      <c r="S19" s="132">
        <v>8.34</v>
      </c>
      <c r="T19" s="132">
        <v>-0.11</v>
      </c>
      <c r="U19" s="132">
        <v>0.04</v>
      </c>
      <c r="V19" s="132">
        <v>87.2</v>
      </c>
      <c r="W19" s="132">
        <v>5.88</v>
      </c>
      <c r="X19" s="130">
        <v>5880</v>
      </c>
      <c r="Y19" s="130">
        <v>367.51378176681624</v>
      </c>
      <c r="AA19" s="126">
        <v>1.43</v>
      </c>
      <c r="AB19" s="126">
        <v>25.11</v>
      </c>
      <c r="AC19" s="127">
        <v>35.113300000000002</v>
      </c>
      <c r="AD19" s="126">
        <v>53.34</v>
      </c>
      <c r="AE19" s="126">
        <v>23.4</v>
      </c>
      <c r="AF19" s="126">
        <v>8.33</v>
      </c>
      <c r="AG19" s="126">
        <v>-0.11</v>
      </c>
      <c r="AH19" s="126">
        <v>-0.01</v>
      </c>
      <c r="AI19" s="126">
        <v>86.25</v>
      </c>
      <c r="AJ19" s="126">
        <v>5.81</v>
      </c>
      <c r="AK19">
        <f t="shared" si="2"/>
        <v>5810</v>
      </c>
      <c r="AL19">
        <f t="shared" si="3"/>
        <v>363.13861769816367</v>
      </c>
      <c r="AN19">
        <v>1.89</v>
      </c>
      <c r="AO19">
        <v>25.17</v>
      </c>
      <c r="AP19">
        <v>35.122</v>
      </c>
      <c r="AQ19">
        <v>53.41</v>
      </c>
      <c r="AR19">
        <v>23.39</v>
      </c>
      <c r="AS19">
        <v>8.32</v>
      </c>
      <c r="AT19">
        <v>-0.1</v>
      </c>
      <c r="AU19">
        <v>0.04</v>
      </c>
      <c r="AV19">
        <v>87.31</v>
      </c>
      <c r="AW19">
        <v>5.87</v>
      </c>
      <c r="AX19">
        <v>5870</v>
      </c>
      <c r="AY19">
        <v>366.88875830000001</v>
      </c>
      <c r="BA19" s="126">
        <v>1.48</v>
      </c>
      <c r="BB19" s="126">
        <v>25.21</v>
      </c>
      <c r="BC19" s="127">
        <v>35.138800000000003</v>
      </c>
      <c r="BD19" s="126">
        <v>53.48</v>
      </c>
      <c r="BE19" s="126">
        <v>23.39</v>
      </c>
      <c r="BF19" s="126">
        <v>8.32</v>
      </c>
      <c r="BG19" s="126">
        <v>-0.13</v>
      </c>
      <c r="BH19" s="126">
        <v>-0.02</v>
      </c>
      <c r="BI19" s="126">
        <v>81.75</v>
      </c>
      <c r="BJ19" s="126">
        <v>5.49</v>
      </c>
      <c r="BK19">
        <f t="shared" si="4"/>
        <v>5490</v>
      </c>
      <c r="BL19">
        <f t="shared" si="5"/>
        <v>343.13786767003762</v>
      </c>
      <c r="BN19" s="126">
        <v>1.21</v>
      </c>
      <c r="BO19" s="126">
        <v>25.11</v>
      </c>
      <c r="BP19" s="127">
        <v>35.1524</v>
      </c>
      <c r="BQ19" s="126">
        <v>53.39</v>
      </c>
      <c r="BR19" s="126">
        <v>23.43</v>
      </c>
      <c r="BS19" s="126">
        <v>8.31</v>
      </c>
      <c r="BT19" s="126">
        <v>-0.06</v>
      </c>
      <c r="BU19" s="126">
        <v>0.04</v>
      </c>
      <c r="BV19" s="126">
        <v>83.45</v>
      </c>
      <c r="BW19" s="126">
        <v>5.62</v>
      </c>
    </row>
    <row r="20" spans="1:75" x14ac:dyDescent="0.2">
      <c r="A20" s="126">
        <v>1.1599999999999999</v>
      </c>
      <c r="B20" s="128">
        <v>24.98</v>
      </c>
      <c r="C20" s="127">
        <v>35.049300000000002</v>
      </c>
      <c r="D20" s="126">
        <v>53.11</v>
      </c>
      <c r="E20" s="126">
        <v>23.39</v>
      </c>
      <c r="F20" s="126">
        <v>8.34</v>
      </c>
      <c r="G20" s="126">
        <v>-0.11</v>
      </c>
      <c r="H20" s="126">
        <v>0.04</v>
      </c>
      <c r="I20" s="126">
        <v>87.58</v>
      </c>
      <c r="J20" s="126">
        <v>5.91</v>
      </c>
      <c r="K20">
        <f t="shared" si="0"/>
        <v>5910</v>
      </c>
      <c r="L20">
        <f t="shared" si="1"/>
        <v>369.38885208195308</v>
      </c>
      <c r="N20" s="132">
        <v>1.98</v>
      </c>
      <c r="O20" s="132">
        <v>25.02</v>
      </c>
      <c r="P20" s="133">
        <v>35.070900000000002</v>
      </c>
      <c r="Q20" s="132">
        <v>53.19</v>
      </c>
      <c r="R20" s="132">
        <v>23.4</v>
      </c>
      <c r="S20" s="132">
        <v>8.34</v>
      </c>
      <c r="T20" s="132">
        <v>-0.09</v>
      </c>
      <c r="U20" s="132">
        <v>0.04</v>
      </c>
      <c r="V20" s="132">
        <v>87.18</v>
      </c>
      <c r="W20" s="132">
        <v>5.88</v>
      </c>
      <c r="X20" s="130">
        <v>5880</v>
      </c>
      <c r="Y20" s="130">
        <v>367.51378176681624</v>
      </c>
      <c r="AA20" s="126">
        <v>1.51</v>
      </c>
      <c r="AB20" s="126">
        <v>25.11</v>
      </c>
      <c r="AC20" s="127">
        <v>35.110199999999999</v>
      </c>
      <c r="AD20" s="126">
        <v>53.34</v>
      </c>
      <c r="AE20" s="126">
        <v>23.4</v>
      </c>
      <c r="AF20" s="126">
        <v>8.33</v>
      </c>
      <c r="AG20" s="126">
        <v>-0.1</v>
      </c>
      <c r="AH20" s="126">
        <v>-0.02</v>
      </c>
      <c r="AI20" s="126">
        <v>86.23</v>
      </c>
      <c r="AJ20" s="126">
        <v>5.81</v>
      </c>
      <c r="AK20">
        <f t="shared" si="2"/>
        <v>5810</v>
      </c>
      <c r="AL20">
        <f t="shared" si="3"/>
        <v>363.13861769816367</v>
      </c>
      <c r="AN20">
        <v>1.98</v>
      </c>
      <c r="AO20">
        <v>25.17</v>
      </c>
      <c r="AP20">
        <v>35.127000000000002</v>
      </c>
      <c r="AQ20">
        <v>53.42</v>
      </c>
      <c r="AR20">
        <v>23.39</v>
      </c>
      <c r="AS20">
        <v>8.32</v>
      </c>
      <c r="AT20">
        <v>-0.1</v>
      </c>
      <c r="AU20">
        <v>0.05</v>
      </c>
      <c r="AV20">
        <v>87.35</v>
      </c>
      <c r="AW20">
        <v>5.87</v>
      </c>
      <c r="AX20">
        <v>5870</v>
      </c>
      <c r="AY20">
        <v>366.88875830000001</v>
      </c>
      <c r="BA20" s="126">
        <v>1.53</v>
      </c>
      <c r="BB20" s="126">
        <v>25.21</v>
      </c>
      <c r="BC20" s="127">
        <v>35.146299999999997</v>
      </c>
      <c r="BD20" s="126">
        <v>53.49</v>
      </c>
      <c r="BE20" s="126">
        <v>23.39</v>
      </c>
      <c r="BF20" s="126">
        <v>8.32</v>
      </c>
      <c r="BG20" s="126">
        <v>-0.12</v>
      </c>
      <c r="BH20" s="126">
        <v>0.03</v>
      </c>
      <c r="BI20" s="126">
        <v>81.790000000000006</v>
      </c>
      <c r="BJ20" s="126">
        <v>5.5</v>
      </c>
      <c r="BK20">
        <f t="shared" si="4"/>
        <v>5500</v>
      </c>
      <c r="BL20">
        <f t="shared" si="5"/>
        <v>343.76289110841657</v>
      </c>
      <c r="BN20" s="126">
        <v>1.28</v>
      </c>
      <c r="BO20" s="126">
        <v>25.11</v>
      </c>
      <c r="BP20" s="127">
        <v>35.151600000000002</v>
      </c>
      <c r="BQ20" s="126">
        <v>53.39</v>
      </c>
      <c r="BR20" s="126">
        <v>23.43</v>
      </c>
      <c r="BS20" s="126">
        <v>8.32</v>
      </c>
      <c r="BT20" s="126">
        <v>-0.05</v>
      </c>
      <c r="BU20" s="126">
        <v>0.04</v>
      </c>
      <c r="BV20" s="126">
        <v>83.47</v>
      </c>
      <c r="BW20" s="126">
        <v>5.62</v>
      </c>
    </row>
    <row r="21" spans="1:75" x14ac:dyDescent="0.2">
      <c r="A21" s="126">
        <v>1.3</v>
      </c>
      <c r="B21" s="128">
        <v>24.98</v>
      </c>
      <c r="C21" s="127">
        <v>35.045699999999997</v>
      </c>
      <c r="D21" s="126">
        <v>53.11</v>
      </c>
      <c r="E21" s="126">
        <v>23.39</v>
      </c>
      <c r="F21" s="126">
        <v>8.34</v>
      </c>
      <c r="G21" s="126">
        <v>-0.11</v>
      </c>
      <c r="H21" s="126">
        <v>0.03</v>
      </c>
      <c r="I21" s="126">
        <v>87.63</v>
      </c>
      <c r="J21" s="126">
        <v>5.92</v>
      </c>
      <c r="K21">
        <f t="shared" si="0"/>
        <v>5920</v>
      </c>
      <c r="L21">
        <f t="shared" si="1"/>
        <v>370.01387552033202</v>
      </c>
      <c r="N21" s="132">
        <v>2.06</v>
      </c>
      <c r="O21" s="132">
        <v>25.02</v>
      </c>
      <c r="P21" s="133">
        <v>35.066400000000002</v>
      </c>
      <c r="Q21" s="132">
        <v>53.18</v>
      </c>
      <c r="R21" s="132">
        <v>23.39</v>
      </c>
      <c r="S21" s="132">
        <v>8.34</v>
      </c>
      <c r="T21" s="132">
        <v>-0.09</v>
      </c>
      <c r="U21" s="132">
        <v>0.05</v>
      </c>
      <c r="V21" s="132">
        <v>87.17</v>
      </c>
      <c r="W21" s="132">
        <v>5.88</v>
      </c>
      <c r="X21" s="130">
        <v>5880</v>
      </c>
      <c r="Y21" s="130">
        <v>367.51378176681624</v>
      </c>
      <c r="AA21" s="126">
        <v>1.61</v>
      </c>
      <c r="AB21" s="126">
        <v>25.11</v>
      </c>
      <c r="AC21" s="127">
        <v>35.101500000000001</v>
      </c>
      <c r="AD21" s="126">
        <v>53.32</v>
      </c>
      <c r="AE21" s="126">
        <v>23.39</v>
      </c>
      <c r="AF21" s="126">
        <v>8.33</v>
      </c>
      <c r="AG21" s="126">
        <v>-0.09</v>
      </c>
      <c r="AH21" s="126">
        <v>0.02</v>
      </c>
      <c r="AI21" s="126">
        <v>86.21</v>
      </c>
      <c r="AJ21" s="126">
        <v>5.8</v>
      </c>
      <c r="AK21">
        <f t="shared" si="2"/>
        <v>5800</v>
      </c>
      <c r="AL21">
        <f t="shared" si="3"/>
        <v>362.51359425978472</v>
      </c>
      <c r="AN21">
        <v>2.0499999999999998</v>
      </c>
      <c r="AO21">
        <v>25.17</v>
      </c>
      <c r="AP21">
        <v>35.122999999999998</v>
      </c>
      <c r="AQ21">
        <v>53.41</v>
      </c>
      <c r="AR21">
        <v>23.39</v>
      </c>
      <c r="AS21">
        <v>8.32</v>
      </c>
      <c r="AT21">
        <v>-0.09</v>
      </c>
      <c r="AU21">
        <v>0.11</v>
      </c>
      <c r="AV21">
        <v>87.37</v>
      </c>
      <c r="AW21">
        <v>5.88</v>
      </c>
      <c r="AX21">
        <v>5880</v>
      </c>
      <c r="AY21">
        <v>367.5137818</v>
      </c>
      <c r="BA21" s="126">
        <v>1.55</v>
      </c>
      <c r="BB21" s="126">
        <v>25.21</v>
      </c>
      <c r="BC21" s="127">
        <v>35.139699999999998</v>
      </c>
      <c r="BD21" s="126">
        <v>53.48</v>
      </c>
      <c r="BE21" s="126">
        <v>23.39</v>
      </c>
      <c r="BF21" s="126">
        <v>8.32</v>
      </c>
      <c r="BG21" s="126">
        <v>-0.1</v>
      </c>
      <c r="BH21" s="126">
        <v>0.05</v>
      </c>
      <c r="BI21" s="126">
        <v>81.81</v>
      </c>
      <c r="BJ21" s="126">
        <v>5.5</v>
      </c>
      <c r="BK21">
        <f t="shared" si="4"/>
        <v>5500</v>
      </c>
      <c r="BL21">
        <f t="shared" si="5"/>
        <v>343.76289110841657</v>
      </c>
      <c r="BN21" s="126">
        <v>1.34</v>
      </c>
      <c r="BO21" s="126">
        <v>25.11</v>
      </c>
      <c r="BP21" s="127">
        <v>35.151699999999998</v>
      </c>
      <c r="BQ21" s="126">
        <v>53.39</v>
      </c>
      <c r="BR21" s="126">
        <v>23.43</v>
      </c>
      <c r="BS21" s="126">
        <v>8.32</v>
      </c>
      <c r="BT21" s="126">
        <v>-0.04</v>
      </c>
      <c r="BU21" s="126">
        <v>0.04</v>
      </c>
      <c r="BV21" s="126">
        <v>83.49</v>
      </c>
      <c r="BW21" s="126">
        <v>5.62</v>
      </c>
    </row>
    <row r="22" spans="1:75" x14ac:dyDescent="0.2">
      <c r="A22" s="126">
        <v>1.41</v>
      </c>
      <c r="B22" s="128">
        <v>24.98</v>
      </c>
      <c r="C22" s="127">
        <v>35.051600000000001</v>
      </c>
      <c r="D22" s="126">
        <v>53.12</v>
      </c>
      <c r="E22" s="126">
        <v>23.39</v>
      </c>
      <c r="F22" s="126">
        <v>8.34</v>
      </c>
      <c r="G22" s="126">
        <v>-0.11</v>
      </c>
      <c r="H22" s="126">
        <v>0.03</v>
      </c>
      <c r="I22" s="126">
        <v>87.68</v>
      </c>
      <c r="J22" s="126">
        <v>5.92</v>
      </c>
      <c r="K22">
        <f t="shared" si="0"/>
        <v>5920</v>
      </c>
      <c r="L22">
        <f t="shared" si="1"/>
        <v>370.01387552033202</v>
      </c>
      <c r="N22" s="132">
        <v>2.14</v>
      </c>
      <c r="O22" s="132">
        <v>25.02</v>
      </c>
      <c r="P22" s="133">
        <v>35.0655</v>
      </c>
      <c r="Q22" s="132">
        <v>53.18</v>
      </c>
      <c r="R22" s="132">
        <v>23.39</v>
      </c>
      <c r="S22" s="132">
        <v>8.34</v>
      </c>
      <c r="T22" s="132">
        <v>-0.1</v>
      </c>
      <c r="U22" s="132">
        <v>0.05</v>
      </c>
      <c r="V22" s="132">
        <v>87.16</v>
      </c>
      <c r="W22" s="132">
        <v>5.88</v>
      </c>
      <c r="X22" s="130">
        <v>5880</v>
      </c>
      <c r="Y22" s="130">
        <v>367.51378176681624</v>
      </c>
      <c r="AA22" s="126">
        <v>1.73</v>
      </c>
      <c r="AB22" s="126">
        <v>25.1</v>
      </c>
      <c r="AC22" s="127">
        <v>35.107900000000001</v>
      </c>
      <c r="AD22" s="126">
        <v>53.33</v>
      </c>
      <c r="AE22" s="126">
        <v>23.4</v>
      </c>
      <c r="AF22" s="126">
        <v>8.33</v>
      </c>
      <c r="AG22" s="126">
        <v>-0.09</v>
      </c>
      <c r="AH22" s="126">
        <v>0.03</v>
      </c>
      <c r="AI22" s="126">
        <v>86.2</v>
      </c>
      <c r="AJ22" s="126">
        <v>5.8</v>
      </c>
      <c r="AK22">
        <f t="shared" si="2"/>
        <v>5800</v>
      </c>
      <c r="AL22">
        <f t="shared" si="3"/>
        <v>362.51359425978472</v>
      </c>
      <c r="AN22">
        <v>2.13</v>
      </c>
      <c r="AO22">
        <v>25.17</v>
      </c>
      <c r="AP22">
        <v>35.119999999999997</v>
      </c>
      <c r="AQ22">
        <v>53.41</v>
      </c>
      <c r="AR22">
        <v>23.39</v>
      </c>
      <c r="AS22">
        <v>8.32</v>
      </c>
      <c r="AT22">
        <v>-0.09</v>
      </c>
      <c r="AU22">
        <v>0.05</v>
      </c>
      <c r="AV22">
        <v>87.39</v>
      </c>
      <c r="AW22">
        <v>5.88</v>
      </c>
      <c r="AX22">
        <v>5880</v>
      </c>
      <c r="AY22">
        <v>367.5137818</v>
      </c>
      <c r="BA22" s="126">
        <v>1.57</v>
      </c>
      <c r="BB22" s="126">
        <v>25.21</v>
      </c>
      <c r="BC22" s="127">
        <v>35.1432</v>
      </c>
      <c r="BD22" s="126">
        <v>53.49</v>
      </c>
      <c r="BE22" s="126">
        <v>23.39</v>
      </c>
      <c r="BF22" s="126">
        <v>8.32</v>
      </c>
      <c r="BG22" s="126">
        <v>-0.09</v>
      </c>
      <c r="BH22" s="126">
        <v>-0.02</v>
      </c>
      <c r="BI22" s="126">
        <v>81.819999999999993</v>
      </c>
      <c r="BJ22" s="126">
        <v>5.5</v>
      </c>
      <c r="BK22">
        <f t="shared" si="4"/>
        <v>5500</v>
      </c>
      <c r="BL22">
        <f t="shared" si="5"/>
        <v>343.76289110841657</v>
      </c>
      <c r="BN22" s="126">
        <v>1.39</v>
      </c>
      <c r="BO22" s="126">
        <v>25.1</v>
      </c>
      <c r="BP22" s="127">
        <v>35.157200000000003</v>
      </c>
      <c r="BQ22" s="126">
        <v>53.39</v>
      </c>
      <c r="BR22" s="126">
        <v>23.43</v>
      </c>
      <c r="BS22" s="126">
        <v>8.32</v>
      </c>
      <c r="BT22" s="126">
        <v>-0.04</v>
      </c>
      <c r="BU22" s="126">
        <v>0.04</v>
      </c>
      <c r="BV22" s="126">
        <v>83.5</v>
      </c>
      <c r="BW22" s="126">
        <v>5.62</v>
      </c>
    </row>
    <row r="23" spans="1:75" x14ac:dyDescent="0.2">
      <c r="A23" s="126">
        <v>1.53</v>
      </c>
      <c r="B23" s="128">
        <v>24.98</v>
      </c>
      <c r="C23" s="127">
        <v>35.048400000000001</v>
      </c>
      <c r="D23" s="126">
        <v>53.11</v>
      </c>
      <c r="E23" s="126">
        <v>23.39</v>
      </c>
      <c r="F23" s="126">
        <v>8.34</v>
      </c>
      <c r="G23" s="126">
        <v>-0.1</v>
      </c>
      <c r="H23" s="126">
        <v>0.03</v>
      </c>
      <c r="I23" s="126">
        <v>87.73</v>
      </c>
      <c r="J23" s="126">
        <v>5.92</v>
      </c>
      <c r="K23">
        <f t="shared" si="0"/>
        <v>5920</v>
      </c>
      <c r="L23">
        <f t="shared" si="1"/>
        <v>370.01387552033202</v>
      </c>
      <c r="N23" s="132">
        <v>2.19</v>
      </c>
      <c r="O23" s="132">
        <v>25.02</v>
      </c>
      <c r="P23" s="133">
        <v>35.064100000000003</v>
      </c>
      <c r="Q23" s="132">
        <v>53.18</v>
      </c>
      <c r="R23" s="132">
        <v>23.39</v>
      </c>
      <c r="S23" s="132">
        <v>8.34</v>
      </c>
      <c r="T23" s="132">
        <v>-0.1</v>
      </c>
      <c r="U23" s="132">
        <v>0.04</v>
      </c>
      <c r="V23" s="132">
        <v>87.15</v>
      </c>
      <c r="W23" s="132">
        <v>5.88</v>
      </c>
      <c r="X23" s="130">
        <v>5880</v>
      </c>
      <c r="Y23" s="130">
        <v>367.51378176681624</v>
      </c>
      <c r="AA23" s="126">
        <v>1.88</v>
      </c>
      <c r="AB23" s="126">
        <v>25.1</v>
      </c>
      <c r="AC23" s="127">
        <v>35.111199999999997</v>
      </c>
      <c r="AD23" s="126">
        <v>53.33</v>
      </c>
      <c r="AE23" s="126">
        <v>23.4</v>
      </c>
      <c r="AF23" s="126">
        <v>8.32</v>
      </c>
      <c r="AG23" s="126">
        <v>-0.09</v>
      </c>
      <c r="AH23" s="126">
        <v>0.56999999999999995</v>
      </c>
      <c r="AI23" s="126">
        <v>86.2</v>
      </c>
      <c r="AJ23" s="126">
        <v>5.8</v>
      </c>
      <c r="AK23">
        <f t="shared" si="2"/>
        <v>5800</v>
      </c>
      <c r="AL23">
        <f t="shared" si="3"/>
        <v>362.51359425978472</v>
      </c>
      <c r="AN23">
        <v>2.2000000000000002</v>
      </c>
      <c r="AO23">
        <v>25.17</v>
      </c>
      <c r="AP23">
        <v>35.116999999999997</v>
      </c>
      <c r="AQ23">
        <v>53.41</v>
      </c>
      <c r="AR23">
        <v>23.39</v>
      </c>
      <c r="AS23">
        <v>8.32</v>
      </c>
      <c r="AT23">
        <v>-0.11</v>
      </c>
      <c r="AU23">
        <v>0.06</v>
      </c>
      <c r="AV23">
        <v>87.41</v>
      </c>
      <c r="AW23">
        <v>5.88</v>
      </c>
      <c r="AX23">
        <v>5880</v>
      </c>
      <c r="AY23">
        <v>367.5137818</v>
      </c>
      <c r="BA23" s="126">
        <v>1.59</v>
      </c>
      <c r="BB23" s="126">
        <v>25.21</v>
      </c>
      <c r="BC23" s="127">
        <v>35.143000000000001</v>
      </c>
      <c r="BD23" s="126">
        <v>53.49</v>
      </c>
      <c r="BE23" s="126">
        <v>23.39</v>
      </c>
      <c r="BF23" s="126">
        <v>8.32</v>
      </c>
      <c r="BG23" s="126">
        <v>-0.09</v>
      </c>
      <c r="BH23" s="126">
        <v>-0.02</v>
      </c>
      <c r="BI23" s="126">
        <v>81.83</v>
      </c>
      <c r="BJ23" s="126">
        <v>5.5</v>
      </c>
      <c r="BK23">
        <f t="shared" si="4"/>
        <v>5500</v>
      </c>
      <c r="BL23">
        <f t="shared" si="5"/>
        <v>343.76289110841657</v>
      </c>
      <c r="BN23" s="126">
        <v>1.45</v>
      </c>
      <c r="BO23" s="126">
        <v>25.1</v>
      </c>
      <c r="BP23" s="127">
        <v>35.154400000000003</v>
      </c>
      <c r="BQ23" s="126">
        <v>53.39</v>
      </c>
      <c r="BR23" s="126">
        <v>23.43</v>
      </c>
      <c r="BS23" s="126">
        <v>8.32</v>
      </c>
      <c r="BT23" s="126">
        <v>-0.04</v>
      </c>
      <c r="BU23" s="126">
        <v>0.04</v>
      </c>
      <c r="BV23" s="126">
        <v>83.51</v>
      </c>
      <c r="BW23" s="126">
        <v>5.62</v>
      </c>
    </row>
    <row r="24" spans="1:75" x14ac:dyDescent="0.2">
      <c r="A24" s="126">
        <v>1.65</v>
      </c>
      <c r="B24" s="128">
        <v>24.98</v>
      </c>
      <c r="C24" s="127">
        <v>35.051499999999997</v>
      </c>
      <c r="D24" s="126">
        <v>53.12</v>
      </c>
      <c r="E24" s="126">
        <v>23.39</v>
      </c>
      <c r="F24" s="126">
        <v>8.34</v>
      </c>
      <c r="G24" s="126">
        <v>-0.1</v>
      </c>
      <c r="H24" s="126">
        <v>0.03</v>
      </c>
      <c r="I24" s="126">
        <v>87.79</v>
      </c>
      <c r="J24" s="126">
        <v>5.93</v>
      </c>
      <c r="K24">
        <f t="shared" si="0"/>
        <v>5930</v>
      </c>
      <c r="L24">
        <f t="shared" si="1"/>
        <v>370.63889895871097</v>
      </c>
      <c r="N24" s="132">
        <v>2.2400000000000002</v>
      </c>
      <c r="O24" s="132">
        <v>25.02</v>
      </c>
      <c r="P24" s="133">
        <v>35.070999999999998</v>
      </c>
      <c r="Q24" s="132">
        <v>53.19</v>
      </c>
      <c r="R24" s="132">
        <v>23.4</v>
      </c>
      <c r="S24" s="132">
        <v>8.34</v>
      </c>
      <c r="T24" s="132">
        <v>-0.09</v>
      </c>
      <c r="U24" s="132">
        <v>0.04</v>
      </c>
      <c r="V24" s="132">
        <v>87.15</v>
      </c>
      <c r="W24" s="132">
        <v>5.88</v>
      </c>
      <c r="X24" s="130">
        <v>5880</v>
      </c>
      <c r="Y24" s="130">
        <v>367.51378176681624</v>
      </c>
      <c r="AA24" s="126">
        <v>2.02</v>
      </c>
      <c r="AB24" s="126">
        <v>25.1</v>
      </c>
      <c r="AC24" s="127">
        <v>35.108499999999999</v>
      </c>
      <c r="AD24" s="126">
        <v>53.32</v>
      </c>
      <c r="AE24" s="126">
        <v>23.4</v>
      </c>
      <c r="AF24" s="126">
        <v>8.32</v>
      </c>
      <c r="AG24" s="126">
        <v>-0.1</v>
      </c>
      <c r="AH24" s="126">
        <v>0.09</v>
      </c>
      <c r="AI24" s="126">
        <v>86.21</v>
      </c>
      <c r="AJ24" s="126">
        <v>5.81</v>
      </c>
      <c r="AK24">
        <f t="shared" si="2"/>
        <v>5810</v>
      </c>
      <c r="AL24">
        <f t="shared" si="3"/>
        <v>363.13861769816367</v>
      </c>
      <c r="AN24">
        <v>2.2599999999999998</v>
      </c>
      <c r="AO24">
        <v>25.17</v>
      </c>
      <c r="AP24">
        <v>35.119999999999997</v>
      </c>
      <c r="AQ24">
        <v>53.41</v>
      </c>
      <c r="AR24">
        <v>23.39</v>
      </c>
      <c r="AS24">
        <v>8.32</v>
      </c>
      <c r="AT24">
        <v>-0.12</v>
      </c>
      <c r="AU24">
        <v>0.05</v>
      </c>
      <c r="AV24">
        <v>87.41</v>
      </c>
      <c r="AW24">
        <v>5.88</v>
      </c>
      <c r="AX24">
        <v>5880</v>
      </c>
      <c r="AY24">
        <v>367.5137818</v>
      </c>
      <c r="BA24" s="126">
        <v>1.6</v>
      </c>
      <c r="BB24" s="126">
        <v>25.21</v>
      </c>
      <c r="BC24" s="127">
        <v>35.1432</v>
      </c>
      <c r="BD24" s="126">
        <v>53.49</v>
      </c>
      <c r="BE24" s="126">
        <v>23.39</v>
      </c>
      <c r="BF24" s="126">
        <v>8.32</v>
      </c>
      <c r="BG24" s="126">
        <v>-0.1</v>
      </c>
      <c r="BH24" s="126">
        <v>0.02</v>
      </c>
      <c r="BI24" s="126">
        <v>81.819999999999993</v>
      </c>
      <c r="BJ24" s="126">
        <v>5.5</v>
      </c>
      <c r="BK24">
        <f t="shared" si="4"/>
        <v>5500</v>
      </c>
      <c r="BL24">
        <f t="shared" si="5"/>
        <v>343.76289110841657</v>
      </c>
      <c r="BN24" s="126">
        <v>1.51</v>
      </c>
      <c r="BO24" s="126">
        <v>25.1</v>
      </c>
      <c r="BP24" s="127">
        <v>35.157499999999999</v>
      </c>
      <c r="BQ24" s="126">
        <v>53.39</v>
      </c>
      <c r="BR24" s="126">
        <v>23.43</v>
      </c>
      <c r="BS24" s="126">
        <v>8.32</v>
      </c>
      <c r="BT24" s="126">
        <v>-0.05</v>
      </c>
      <c r="BU24" s="126">
        <v>0.05</v>
      </c>
      <c r="BV24" s="126">
        <v>83.52</v>
      </c>
      <c r="BW24" s="126">
        <v>5.62</v>
      </c>
    </row>
    <row r="25" spans="1:75" x14ac:dyDescent="0.2">
      <c r="A25" s="126">
        <v>1.75</v>
      </c>
      <c r="B25" s="128">
        <v>24.98</v>
      </c>
      <c r="C25" s="127">
        <v>35.048099999999998</v>
      </c>
      <c r="D25" s="126">
        <v>53.11</v>
      </c>
      <c r="E25" s="126">
        <v>23.39</v>
      </c>
      <c r="F25" s="126">
        <v>8.34</v>
      </c>
      <c r="G25" s="126">
        <v>-0.1</v>
      </c>
      <c r="H25" s="126">
        <v>0.02</v>
      </c>
      <c r="I25" s="126">
        <v>87.84</v>
      </c>
      <c r="J25" s="126">
        <v>5.93</v>
      </c>
      <c r="K25">
        <f t="shared" si="0"/>
        <v>5930</v>
      </c>
      <c r="L25">
        <f t="shared" si="1"/>
        <v>370.63889895871097</v>
      </c>
      <c r="N25" s="132">
        <v>2.2999999999999998</v>
      </c>
      <c r="O25" s="132">
        <v>25.02</v>
      </c>
      <c r="P25" s="133">
        <v>35.072499999999998</v>
      </c>
      <c r="Q25" s="132">
        <v>53.19</v>
      </c>
      <c r="R25" s="132">
        <v>23.4</v>
      </c>
      <c r="S25" s="132">
        <v>8.34</v>
      </c>
      <c r="T25" s="132">
        <v>-0.09</v>
      </c>
      <c r="U25" s="132">
        <v>0.04</v>
      </c>
      <c r="V25" s="132">
        <v>87.14</v>
      </c>
      <c r="W25" s="132">
        <v>5.88</v>
      </c>
      <c r="X25" s="130">
        <v>5880</v>
      </c>
      <c r="Y25" s="130">
        <v>367.51378176681624</v>
      </c>
      <c r="AA25" s="126">
        <v>2.12</v>
      </c>
      <c r="AB25" s="126">
        <v>25.1</v>
      </c>
      <c r="AC25" s="127">
        <v>35.110799999999998</v>
      </c>
      <c r="AD25" s="126">
        <v>53.32</v>
      </c>
      <c r="AE25" s="126">
        <v>23.4</v>
      </c>
      <c r="AF25" s="126">
        <v>8.32</v>
      </c>
      <c r="AG25" s="126">
        <v>-0.1</v>
      </c>
      <c r="AH25" s="126">
        <v>7.0000000000000007E-2</v>
      </c>
      <c r="AI25" s="126">
        <v>86.22</v>
      </c>
      <c r="AJ25" s="126">
        <v>5.81</v>
      </c>
      <c r="AK25">
        <f t="shared" si="2"/>
        <v>5810</v>
      </c>
      <c r="AL25">
        <f t="shared" si="3"/>
        <v>363.13861769816367</v>
      </c>
      <c r="AN25">
        <v>2.29</v>
      </c>
      <c r="AO25">
        <v>25.17</v>
      </c>
      <c r="AP25">
        <v>35.119</v>
      </c>
      <c r="AQ25">
        <v>53.41</v>
      </c>
      <c r="AR25">
        <v>23.39</v>
      </c>
      <c r="AS25">
        <v>8.32</v>
      </c>
      <c r="AT25">
        <v>-0.1</v>
      </c>
      <c r="AU25">
        <v>0.04</v>
      </c>
      <c r="AV25">
        <v>87.4</v>
      </c>
      <c r="AW25">
        <v>5.88</v>
      </c>
      <c r="AX25">
        <v>5880</v>
      </c>
      <c r="AY25">
        <v>367.5137818</v>
      </c>
      <c r="BA25" s="126">
        <v>1.62</v>
      </c>
      <c r="BB25" s="126">
        <v>25.21</v>
      </c>
      <c r="BC25" s="127">
        <v>35.14</v>
      </c>
      <c r="BD25" s="126">
        <v>53.48</v>
      </c>
      <c r="BE25" s="126">
        <v>23.39</v>
      </c>
      <c r="BF25" s="126">
        <v>8.32</v>
      </c>
      <c r="BG25" s="126">
        <v>-0.1</v>
      </c>
      <c r="BH25" s="126">
        <v>-0.02</v>
      </c>
      <c r="BI25" s="126">
        <v>81.790000000000006</v>
      </c>
      <c r="BJ25" s="126">
        <v>5.5</v>
      </c>
      <c r="BK25">
        <f t="shared" si="4"/>
        <v>5500</v>
      </c>
      <c r="BL25">
        <f t="shared" si="5"/>
        <v>343.76289110841657</v>
      </c>
      <c r="BN25" s="126">
        <v>1.56</v>
      </c>
      <c r="BO25" s="126">
        <v>25.1</v>
      </c>
      <c r="BP25" s="127">
        <v>35.157899999999998</v>
      </c>
      <c r="BQ25" s="126">
        <v>53.39</v>
      </c>
      <c r="BR25" s="126">
        <v>23.44</v>
      </c>
      <c r="BS25" s="126">
        <v>8.32</v>
      </c>
      <c r="BT25" s="126">
        <v>-0.05</v>
      </c>
      <c r="BU25" s="126">
        <v>0.05</v>
      </c>
      <c r="BV25" s="126">
        <v>83.52</v>
      </c>
      <c r="BW25" s="126">
        <v>5.62</v>
      </c>
    </row>
    <row r="26" spans="1:75" x14ac:dyDescent="0.2">
      <c r="A26" s="126">
        <v>1.83</v>
      </c>
      <c r="B26" s="128">
        <v>24.98</v>
      </c>
      <c r="C26" s="127">
        <v>35.044899999999998</v>
      </c>
      <c r="D26" s="126">
        <v>53.11</v>
      </c>
      <c r="E26" s="126">
        <v>23.39</v>
      </c>
      <c r="F26" s="126">
        <v>8.34</v>
      </c>
      <c r="G26" s="126">
        <v>-0.1</v>
      </c>
      <c r="H26" s="126">
        <v>0.03</v>
      </c>
      <c r="I26" s="126">
        <v>87.89</v>
      </c>
      <c r="J26" s="126">
        <v>5.93</v>
      </c>
      <c r="K26">
        <f t="shared" si="0"/>
        <v>5930</v>
      </c>
      <c r="L26">
        <f t="shared" si="1"/>
        <v>370.63889895871097</v>
      </c>
      <c r="N26" s="132">
        <v>2.38</v>
      </c>
      <c r="O26" s="132">
        <v>25.02</v>
      </c>
      <c r="P26" s="133">
        <v>35.07</v>
      </c>
      <c r="Q26" s="132">
        <v>53.19</v>
      </c>
      <c r="R26" s="132">
        <v>23.4</v>
      </c>
      <c r="S26" s="132">
        <v>8.34</v>
      </c>
      <c r="T26" s="132">
        <v>-0.08</v>
      </c>
      <c r="U26" s="132">
        <v>0.04</v>
      </c>
      <c r="V26" s="132">
        <v>87.12</v>
      </c>
      <c r="W26" s="132">
        <v>5.88</v>
      </c>
      <c r="X26" s="130">
        <v>5880</v>
      </c>
      <c r="Y26" s="130">
        <v>367.51378176681624</v>
      </c>
      <c r="AA26" s="126">
        <v>2.19</v>
      </c>
      <c r="AB26" s="126">
        <v>25.1</v>
      </c>
      <c r="AC26" s="127">
        <v>35.110599999999998</v>
      </c>
      <c r="AD26" s="126">
        <v>53.33</v>
      </c>
      <c r="AE26" s="126">
        <v>23.4</v>
      </c>
      <c r="AF26" s="126">
        <v>8.32</v>
      </c>
      <c r="AG26" s="126">
        <v>-0.1</v>
      </c>
      <c r="AH26" s="126">
        <v>0.1</v>
      </c>
      <c r="AI26" s="126">
        <v>86.25</v>
      </c>
      <c r="AJ26" s="126">
        <v>5.81</v>
      </c>
      <c r="AK26">
        <f t="shared" si="2"/>
        <v>5810</v>
      </c>
      <c r="AL26">
        <f t="shared" si="3"/>
        <v>363.13861769816367</v>
      </c>
      <c r="AN26">
        <v>2.3199999999999998</v>
      </c>
      <c r="AO26">
        <v>25.17</v>
      </c>
      <c r="AP26">
        <v>35.121000000000002</v>
      </c>
      <c r="AQ26">
        <v>53.41</v>
      </c>
      <c r="AR26">
        <v>23.39</v>
      </c>
      <c r="AS26">
        <v>8.32</v>
      </c>
      <c r="AT26">
        <v>-0.09</v>
      </c>
      <c r="AU26">
        <v>0.04</v>
      </c>
      <c r="AV26">
        <v>87.38</v>
      </c>
      <c r="AW26">
        <v>5.88</v>
      </c>
      <c r="AX26">
        <v>5880</v>
      </c>
      <c r="AY26">
        <v>367.5137818</v>
      </c>
      <c r="BA26" s="126">
        <v>1.69</v>
      </c>
      <c r="BB26" s="126">
        <v>25.21</v>
      </c>
      <c r="BC26" s="127">
        <v>35.143500000000003</v>
      </c>
      <c r="BD26" s="126">
        <v>53.49</v>
      </c>
      <c r="BE26" s="126">
        <v>23.39</v>
      </c>
      <c r="BF26" s="126">
        <v>8.32</v>
      </c>
      <c r="BG26" s="126">
        <v>-0.09</v>
      </c>
      <c r="BH26" s="126">
        <v>-0.02</v>
      </c>
      <c r="BI26" s="126">
        <v>81.760000000000005</v>
      </c>
      <c r="BJ26" s="126">
        <v>5.49</v>
      </c>
      <c r="BK26">
        <f t="shared" si="4"/>
        <v>5490</v>
      </c>
      <c r="BL26">
        <f t="shared" si="5"/>
        <v>343.13786767003762</v>
      </c>
      <c r="BN26" s="126">
        <v>1.58</v>
      </c>
      <c r="BO26" s="126">
        <v>25.1</v>
      </c>
      <c r="BP26" s="127">
        <v>35.156799999999997</v>
      </c>
      <c r="BQ26" s="126">
        <v>53.39</v>
      </c>
      <c r="BR26" s="126">
        <v>23.44</v>
      </c>
      <c r="BS26" s="126">
        <v>8.32</v>
      </c>
      <c r="BT26" s="126">
        <v>-0.06</v>
      </c>
      <c r="BU26" s="126">
        <v>0.05</v>
      </c>
      <c r="BV26" s="126">
        <v>83.52</v>
      </c>
      <c r="BW26" s="126">
        <v>5.62</v>
      </c>
    </row>
    <row r="27" spans="1:75" x14ac:dyDescent="0.2">
      <c r="A27" s="126">
        <v>1.91</v>
      </c>
      <c r="B27" s="128">
        <v>24.98</v>
      </c>
      <c r="C27" s="127">
        <v>35.044499999999999</v>
      </c>
      <c r="D27" s="126">
        <v>53.11</v>
      </c>
      <c r="E27" s="126">
        <v>23.39</v>
      </c>
      <c r="F27" s="126">
        <v>8.34</v>
      </c>
      <c r="G27" s="126">
        <v>-0.1</v>
      </c>
      <c r="H27" s="126">
        <v>0.03</v>
      </c>
      <c r="I27" s="126">
        <v>87.94</v>
      </c>
      <c r="J27" s="126">
        <v>5.94</v>
      </c>
      <c r="K27">
        <f t="shared" si="0"/>
        <v>5940</v>
      </c>
      <c r="L27">
        <f t="shared" si="1"/>
        <v>371.26392239708991</v>
      </c>
      <c r="N27" s="132">
        <v>2.46</v>
      </c>
      <c r="O27" s="132">
        <v>25.02</v>
      </c>
      <c r="P27" s="133">
        <v>35.069200000000002</v>
      </c>
      <c r="Q27" s="132">
        <v>53.19</v>
      </c>
      <c r="R27" s="132">
        <v>23.4</v>
      </c>
      <c r="S27" s="132">
        <v>8.34</v>
      </c>
      <c r="T27" s="132">
        <v>-0.09</v>
      </c>
      <c r="U27" s="132">
        <v>0.04</v>
      </c>
      <c r="V27" s="132">
        <v>87.09</v>
      </c>
      <c r="W27" s="132">
        <v>5.87</v>
      </c>
      <c r="X27" s="130">
        <v>5870</v>
      </c>
      <c r="Y27" s="130">
        <v>366.88875832843735</v>
      </c>
      <c r="AA27" s="126">
        <v>2.2599999999999998</v>
      </c>
      <c r="AB27" s="126">
        <v>25.1</v>
      </c>
      <c r="AC27" s="127">
        <v>35.109499999999997</v>
      </c>
      <c r="AD27" s="126">
        <v>53.32</v>
      </c>
      <c r="AE27" s="126">
        <v>23.4</v>
      </c>
      <c r="AF27" s="126">
        <v>8.32</v>
      </c>
      <c r="AG27" s="126">
        <v>-0.1</v>
      </c>
      <c r="AH27" s="126">
        <v>0.05</v>
      </c>
      <c r="AI27" s="126">
        <v>86.27</v>
      </c>
      <c r="AJ27" s="126">
        <v>5.81</v>
      </c>
      <c r="AK27">
        <f t="shared" si="2"/>
        <v>5810</v>
      </c>
      <c r="AL27">
        <f t="shared" si="3"/>
        <v>363.13861769816367</v>
      </c>
      <c r="AN27">
        <v>2.39</v>
      </c>
      <c r="AO27">
        <v>25.17</v>
      </c>
      <c r="AP27">
        <v>35.124000000000002</v>
      </c>
      <c r="AQ27">
        <v>53.41</v>
      </c>
      <c r="AR27">
        <v>23.39</v>
      </c>
      <c r="AS27">
        <v>8.32</v>
      </c>
      <c r="AT27">
        <v>-0.09</v>
      </c>
      <c r="AU27">
        <v>0.04</v>
      </c>
      <c r="AV27">
        <v>87.34</v>
      </c>
      <c r="AW27">
        <v>5.87</v>
      </c>
      <c r="AX27">
        <v>5870</v>
      </c>
      <c r="AY27">
        <v>366.88875830000001</v>
      </c>
      <c r="BA27" s="126">
        <v>1.78</v>
      </c>
      <c r="BB27" s="126">
        <v>25.21</v>
      </c>
      <c r="BC27" s="127">
        <v>35.142699999999998</v>
      </c>
      <c r="BD27" s="126">
        <v>53.49</v>
      </c>
      <c r="BE27" s="126">
        <v>23.39</v>
      </c>
      <c r="BF27" s="126">
        <v>8.32</v>
      </c>
      <c r="BG27" s="126">
        <v>-0.08</v>
      </c>
      <c r="BH27" s="126">
        <v>-0.02</v>
      </c>
      <c r="BI27" s="126">
        <v>81.72</v>
      </c>
      <c r="BJ27" s="126">
        <v>5.49</v>
      </c>
      <c r="BK27">
        <f t="shared" si="4"/>
        <v>5490</v>
      </c>
      <c r="BL27">
        <f t="shared" si="5"/>
        <v>343.13786767003762</v>
      </c>
      <c r="BN27" s="126">
        <v>1.58</v>
      </c>
      <c r="BO27" s="126">
        <v>25.11</v>
      </c>
      <c r="BP27" s="127">
        <v>35.152700000000003</v>
      </c>
      <c r="BQ27" s="126">
        <v>53.39</v>
      </c>
      <c r="BR27" s="126">
        <v>23.43</v>
      </c>
      <c r="BS27" s="126">
        <v>8.32</v>
      </c>
      <c r="BT27" s="126">
        <v>-0.05</v>
      </c>
      <c r="BU27" s="126">
        <v>0.05</v>
      </c>
      <c r="BV27" s="126">
        <v>83.5</v>
      </c>
      <c r="BW27" s="126">
        <v>5.62</v>
      </c>
    </row>
    <row r="28" spans="1:75" x14ac:dyDescent="0.2">
      <c r="A28" s="126">
        <v>1.97</v>
      </c>
      <c r="B28" s="128">
        <v>24.98</v>
      </c>
      <c r="C28" s="127">
        <v>35.046100000000003</v>
      </c>
      <c r="D28" s="126">
        <v>53.11</v>
      </c>
      <c r="E28" s="126">
        <v>23.39</v>
      </c>
      <c r="F28" s="126">
        <v>8.34</v>
      </c>
      <c r="G28" s="126">
        <v>-0.09</v>
      </c>
      <c r="H28" s="126">
        <v>0.03</v>
      </c>
      <c r="I28" s="126">
        <v>87.97</v>
      </c>
      <c r="J28" s="126">
        <v>5.94</v>
      </c>
      <c r="K28">
        <f t="shared" si="0"/>
        <v>5940</v>
      </c>
      <c r="L28">
        <f t="shared" si="1"/>
        <v>371.26392239708991</v>
      </c>
      <c r="N28" s="132">
        <v>2.54</v>
      </c>
      <c r="O28" s="132">
        <v>25.02</v>
      </c>
      <c r="P28" s="133">
        <v>35.0672</v>
      </c>
      <c r="Q28" s="132">
        <v>53.18</v>
      </c>
      <c r="R28" s="132">
        <v>23.4</v>
      </c>
      <c r="S28" s="132">
        <v>8.34</v>
      </c>
      <c r="T28" s="132">
        <v>-0.09</v>
      </c>
      <c r="U28" s="132">
        <v>0.05</v>
      </c>
      <c r="V28" s="132">
        <v>87.07</v>
      </c>
      <c r="W28" s="132">
        <v>5.87</v>
      </c>
      <c r="X28" s="130">
        <v>5870</v>
      </c>
      <c r="Y28" s="130">
        <v>366.88875832843735</v>
      </c>
      <c r="AA28" s="126">
        <v>2.33</v>
      </c>
      <c r="AB28" s="126">
        <v>25.1</v>
      </c>
      <c r="AC28" s="127">
        <v>35.108600000000003</v>
      </c>
      <c r="AD28" s="126">
        <v>53.32</v>
      </c>
      <c r="AE28" s="126">
        <v>23.4</v>
      </c>
      <c r="AF28" s="126">
        <v>8.32</v>
      </c>
      <c r="AG28" s="126">
        <v>-0.1</v>
      </c>
      <c r="AH28" s="126">
        <v>0.05</v>
      </c>
      <c r="AI28" s="126">
        <v>86.28</v>
      </c>
      <c r="AJ28" s="126">
        <v>5.81</v>
      </c>
      <c r="AK28">
        <f t="shared" si="2"/>
        <v>5810</v>
      </c>
      <c r="AL28">
        <f t="shared" si="3"/>
        <v>363.13861769816367</v>
      </c>
      <c r="AN28">
        <v>2.4700000000000002</v>
      </c>
      <c r="AO28">
        <v>25.17</v>
      </c>
      <c r="AP28">
        <v>35.124000000000002</v>
      </c>
      <c r="AQ28">
        <v>53.41</v>
      </c>
      <c r="AR28">
        <v>23.39</v>
      </c>
      <c r="AS28">
        <v>8.32</v>
      </c>
      <c r="AT28">
        <v>-0.09</v>
      </c>
      <c r="AU28">
        <v>0.05</v>
      </c>
      <c r="AV28">
        <v>87.29</v>
      </c>
      <c r="AW28">
        <v>5.87</v>
      </c>
      <c r="AX28">
        <v>5870</v>
      </c>
      <c r="AY28">
        <v>366.88875830000001</v>
      </c>
      <c r="BA28" s="126">
        <v>1.89</v>
      </c>
      <c r="BB28" s="126">
        <v>25.21</v>
      </c>
      <c r="BC28" s="127">
        <v>35.144199999999998</v>
      </c>
      <c r="BD28" s="126">
        <v>53.49</v>
      </c>
      <c r="BE28" s="126">
        <v>23.39</v>
      </c>
      <c r="BF28" s="126">
        <v>8.32</v>
      </c>
      <c r="BG28" s="126">
        <v>-7.0000000000000007E-2</v>
      </c>
      <c r="BH28" s="126">
        <v>-0.02</v>
      </c>
      <c r="BI28" s="126">
        <v>81.69</v>
      </c>
      <c r="BJ28" s="126">
        <v>5.49</v>
      </c>
      <c r="BK28">
        <f t="shared" si="4"/>
        <v>5490</v>
      </c>
      <c r="BL28">
        <f t="shared" si="5"/>
        <v>343.13786767003762</v>
      </c>
      <c r="BN28" s="126">
        <v>1.58</v>
      </c>
      <c r="BO28" s="126">
        <v>25.1</v>
      </c>
      <c r="BP28" s="127">
        <v>35.157499999999999</v>
      </c>
      <c r="BQ28" s="126">
        <v>53.39</v>
      </c>
      <c r="BR28" s="126">
        <v>23.44</v>
      </c>
      <c r="BS28" s="126">
        <v>8.32</v>
      </c>
      <c r="BT28" s="126">
        <v>-0.04</v>
      </c>
      <c r="BU28" s="126">
        <v>0.05</v>
      </c>
      <c r="BV28" s="126">
        <v>83.47</v>
      </c>
      <c r="BW28" s="126">
        <v>5.62</v>
      </c>
    </row>
    <row r="29" spans="1:75" x14ac:dyDescent="0.2">
      <c r="A29" s="126">
        <v>2.02</v>
      </c>
      <c r="B29" s="128">
        <v>24.98</v>
      </c>
      <c r="C29" s="127">
        <v>35.043100000000003</v>
      </c>
      <c r="D29" s="126">
        <v>53.1</v>
      </c>
      <c r="E29" s="126">
        <v>23.39</v>
      </c>
      <c r="F29" s="126">
        <v>8.34</v>
      </c>
      <c r="G29" s="126">
        <v>-0.1</v>
      </c>
      <c r="H29" s="126">
        <v>0.03</v>
      </c>
      <c r="I29" s="126">
        <v>87.99</v>
      </c>
      <c r="J29" s="126">
        <v>5.94</v>
      </c>
      <c r="K29">
        <f t="shared" si="0"/>
        <v>5940</v>
      </c>
      <c r="L29">
        <f t="shared" si="1"/>
        <v>371.26392239708991</v>
      </c>
      <c r="N29" s="132">
        <v>2.63</v>
      </c>
      <c r="O29" s="132">
        <v>25.02</v>
      </c>
      <c r="P29" s="133">
        <v>35.073999999999998</v>
      </c>
      <c r="Q29" s="132">
        <v>53.19</v>
      </c>
      <c r="R29" s="132">
        <v>23.4</v>
      </c>
      <c r="S29" s="132">
        <v>8.34</v>
      </c>
      <c r="T29" s="132">
        <v>-0.09</v>
      </c>
      <c r="U29" s="132">
        <v>0.04</v>
      </c>
      <c r="V29" s="132">
        <v>87.06</v>
      </c>
      <c r="W29" s="132">
        <v>5.87</v>
      </c>
      <c r="X29" s="130">
        <v>5870</v>
      </c>
      <c r="Y29" s="130">
        <v>366.88875832843735</v>
      </c>
      <c r="AA29" s="126">
        <v>2.41</v>
      </c>
      <c r="AB29" s="126">
        <v>25.1</v>
      </c>
      <c r="AC29" s="127">
        <v>35.106900000000003</v>
      </c>
      <c r="AD29" s="126">
        <v>53.32</v>
      </c>
      <c r="AE29" s="126">
        <v>23.4</v>
      </c>
      <c r="AF29" s="126">
        <v>8.32</v>
      </c>
      <c r="AG29" s="126">
        <v>-0.1</v>
      </c>
      <c r="AH29" s="126">
        <v>0.05</v>
      </c>
      <c r="AI29" s="126">
        <v>86.28</v>
      </c>
      <c r="AJ29" s="126">
        <v>5.81</v>
      </c>
      <c r="AK29">
        <f t="shared" si="2"/>
        <v>5810</v>
      </c>
      <c r="AL29">
        <f t="shared" si="3"/>
        <v>363.13861769816367</v>
      </c>
      <c r="AN29">
        <v>2.58</v>
      </c>
      <c r="AO29">
        <v>25.17</v>
      </c>
      <c r="AP29">
        <v>35.121000000000002</v>
      </c>
      <c r="AQ29">
        <v>53.41</v>
      </c>
      <c r="AR29">
        <v>23.39</v>
      </c>
      <c r="AS29">
        <v>8.32</v>
      </c>
      <c r="AT29">
        <v>-0.09</v>
      </c>
      <c r="AU29">
        <v>0.03</v>
      </c>
      <c r="AV29">
        <v>87.25</v>
      </c>
      <c r="AW29">
        <v>5.87</v>
      </c>
      <c r="AX29">
        <v>5870</v>
      </c>
      <c r="AY29">
        <v>366.88875830000001</v>
      </c>
      <c r="BA29" s="126">
        <v>2.0099999999999998</v>
      </c>
      <c r="BB29" s="126">
        <v>25.21</v>
      </c>
      <c r="BC29" s="127">
        <v>35.143799999999999</v>
      </c>
      <c r="BD29" s="126">
        <v>53.49</v>
      </c>
      <c r="BE29" s="126">
        <v>23.39</v>
      </c>
      <c r="BF29" s="126">
        <v>8.32</v>
      </c>
      <c r="BG29" s="126">
        <v>-0.06</v>
      </c>
      <c r="BH29" s="126">
        <v>0.03</v>
      </c>
      <c r="BI29" s="126">
        <v>81.680000000000007</v>
      </c>
      <c r="BJ29" s="126">
        <v>5.49</v>
      </c>
      <c r="BK29">
        <f t="shared" si="4"/>
        <v>5490</v>
      </c>
      <c r="BL29">
        <f t="shared" si="5"/>
        <v>343.13786767003762</v>
      </c>
      <c r="BN29" s="126">
        <v>1.59</v>
      </c>
      <c r="BO29" s="126">
        <v>25.1</v>
      </c>
      <c r="BP29" s="127">
        <v>35.155900000000003</v>
      </c>
      <c r="BQ29" s="126">
        <v>53.39</v>
      </c>
      <c r="BR29" s="126">
        <v>23.43</v>
      </c>
      <c r="BS29" s="126">
        <v>8.32</v>
      </c>
      <c r="BT29" s="126">
        <v>-0.04</v>
      </c>
      <c r="BU29" s="126">
        <v>0.05</v>
      </c>
      <c r="BV29" s="126">
        <v>83.43</v>
      </c>
      <c r="BW29" s="126">
        <v>5.62</v>
      </c>
    </row>
    <row r="30" spans="1:75" x14ac:dyDescent="0.2">
      <c r="A30" s="126">
        <v>2.08</v>
      </c>
      <c r="B30" s="128">
        <v>24.98</v>
      </c>
      <c r="C30" s="127">
        <v>35.051699999999997</v>
      </c>
      <c r="D30" s="126">
        <v>53.12</v>
      </c>
      <c r="E30" s="126">
        <v>23.4</v>
      </c>
      <c r="F30" s="126">
        <v>8.34</v>
      </c>
      <c r="G30" s="126">
        <v>-0.1</v>
      </c>
      <c r="H30" s="126">
        <v>0.03</v>
      </c>
      <c r="I30" s="126">
        <v>88</v>
      </c>
      <c r="J30" s="126">
        <v>5.94</v>
      </c>
      <c r="K30">
        <f t="shared" si="0"/>
        <v>5940</v>
      </c>
      <c r="L30">
        <f t="shared" si="1"/>
        <v>371.26392239708991</v>
      </c>
      <c r="N30" s="132">
        <v>2.72</v>
      </c>
      <c r="O30" s="132">
        <v>25.02</v>
      </c>
      <c r="P30" s="133">
        <v>35.0702</v>
      </c>
      <c r="Q30" s="132">
        <v>53.19</v>
      </c>
      <c r="R30" s="132">
        <v>23.4</v>
      </c>
      <c r="S30" s="132">
        <v>8.34</v>
      </c>
      <c r="T30" s="132">
        <v>-0.1</v>
      </c>
      <c r="U30" s="132">
        <v>0.04</v>
      </c>
      <c r="V30" s="132">
        <v>87.04</v>
      </c>
      <c r="W30" s="132">
        <v>5.87</v>
      </c>
      <c r="X30" s="130">
        <v>5870</v>
      </c>
      <c r="Y30" s="130">
        <v>366.88875832843735</v>
      </c>
      <c r="AA30" s="126">
        <v>2.4900000000000002</v>
      </c>
      <c r="AB30" s="126">
        <v>25.1</v>
      </c>
      <c r="AC30" s="127">
        <v>35.114699999999999</v>
      </c>
      <c r="AD30" s="126">
        <v>53.33</v>
      </c>
      <c r="AE30" s="126">
        <v>23.41</v>
      </c>
      <c r="AF30" s="126">
        <v>8.32</v>
      </c>
      <c r="AG30" s="126">
        <v>-0.1</v>
      </c>
      <c r="AH30" s="126">
        <v>0.04</v>
      </c>
      <c r="AI30" s="126">
        <v>86.27</v>
      </c>
      <c r="AJ30" s="126">
        <v>5.81</v>
      </c>
      <c r="AK30">
        <f t="shared" si="2"/>
        <v>5810</v>
      </c>
      <c r="AL30">
        <f t="shared" si="3"/>
        <v>363.13861769816367</v>
      </c>
      <c r="AN30">
        <v>2.72</v>
      </c>
      <c r="AO30">
        <v>25.16</v>
      </c>
      <c r="AP30">
        <v>35.122</v>
      </c>
      <c r="AQ30">
        <v>53.41</v>
      </c>
      <c r="AR30">
        <v>23.4</v>
      </c>
      <c r="AS30">
        <v>8.32</v>
      </c>
      <c r="AT30">
        <v>-0.09</v>
      </c>
      <c r="AU30">
        <v>0.05</v>
      </c>
      <c r="AV30">
        <v>87.21</v>
      </c>
      <c r="AW30">
        <v>5.87</v>
      </c>
      <c r="AX30">
        <v>5870</v>
      </c>
      <c r="AY30">
        <v>366.88875830000001</v>
      </c>
      <c r="BA30" s="126">
        <v>2.15</v>
      </c>
      <c r="BB30" s="126">
        <v>25.21</v>
      </c>
      <c r="BC30" s="127">
        <v>35.145299999999999</v>
      </c>
      <c r="BD30" s="126">
        <v>53.49</v>
      </c>
      <c r="BE30" s="126">
        <v>23.4</v>
      </c>
      <c r="BF30" s="126">
        <v>8.32</v>
      </c>
      <c r="BG30" s="126">
        <v>-7.0000000000000007E-2</v>
      </c>
      <c r="BH30" s="126">
        <v>0.03</v>
      </c>
      <c r="BI30" s="126">
        <v>81.69</v>
      </c>
      <c r="BJ30" s="126">
        <v>5.49</v>
      </c>
      <c r="BK30">
        <f t="shared" si="4"/>
        <v>5490</v>
      </c>
      <c r="BL30">
        <f t="shared" si="5"/>
        <v>343.13786767003762</v>
      </c>
      <c r="BN30" s="126">
        <v>1.63</v>
      </c>
      <c r="BO30" s="126">
        <v>25.1</v>
      </c>
      <c r="BP30" s="127">
        <v>35.158299999999997</v>
      </c>
      <c r="BQ30" s="126">
        <v>53.39</v>
      </c>
      <c r="BR30" s="126">
        <v>23.44</v>
      </c>
      <c r="BS30" s="126">
        <v>8.32</v>
      </c>
      <c r="BT30" s="126">
        <v>-0.04</v>
      </c>
      <c r="BU30" s="126">
        <v>0.04</v>
      </c>
      <c r="BV30" s="126">
        <v>83.38</v>
      </c>
      <c r="BW30" s="126">
        <v>5.61</v>
      </c>
    </row>
    <row r="31" spans="1:75" x14ac:dyDescent="0.2">
      <c r="A31" s="126">
        <v>2.1800000000000002</v>
      </c>
      <c r="B31" s="128">
        <v>24.98</v>
      </c>
      <c r="C31" s="127">
        <v>35.047199999999997</v>
      </c>
      <c r="D31" s="126">
        <v>53.11</v>
      </c>
      <c r="E31" s="126">
        <v>23.39</v>
      </c>
      <c r="F31" s="126">
        <v>8.34</v>
      </c>
      <c r="G31" s="126">
        <v>-0.1</v>
      </c>
      <c r="H31" s="126">
        <v>0.02</v>
      </c>
      <c r="I31" s="126">
        <v>88</v>
      </c>
      <c r="J31" s="126">
        <v>5.94</v>
      </c>
      <c r="K31">
        <f t="shared" si="0"/>
        <v>5940</v>
      </c>
      <c r="L31">
        <f t="shared" si="1"/>
        <v>371.26392239708991</v>
      </c>
      <c r="N31" s="132">
        <v>2.83</v>
      </c>
      <c r="O31" s="132">
        <v>25.02</v>
      </c>
      <c r="P31" s="133">
        <v>35.069000000000003</v>
      </c>
      <c r="Q31" s="132">
        <v>53.19</v>
      </c>
      <c r="R31" s="132">
        <v>23.4</v>
      </c>
      <c r="S31" s="132">
        <v>8.34</v>
      </c>
      <c r="T31" s="132">
        <v>-0.1</v>
      </c>
      <c r="U31" s="132">
        <v>0.03</v>
      </c>
      <c r="V31" s="132">
        <v>87.04</v>
      </c>
      <c r="W31" s="132">
        <v>5.87</v>
      </c>
      <c r="X31" s="130">
        <v>5870</v>
      </c>
      <c r="Y31" s="130">
        <v>366.88875832843735</v>
      </c>
      <c r="AA31" s="126">
        <v>2.59</v>
      </c>
      <c r="AB31" s="126">
        <v>25.1</v>
      </c>
      <c r="AC31" s="127">
        <v>35.113599999999998</v>
      </c>
      <c r="AD31" s="126">
        <v>53.33</v>
      </c>
      <c r="AE31" s="126">
        <v>23.41</v>
      </c>
      <c r="AF31" s="126">
        <v>8.32</v>
      </c>
      <c r="AG31" s="126">
        <v>-0.1</v>
      </c>
      <c r="AH31" s="126">
        <v>0.04</v>
      </c>
      <c r="AI31" s="126">
        <v>86.26</v>
      </c>
      <c r="AJ31" s="126">
        <v>5.81</v>
      </c>
      <c r="AK31">
        <f t="shared" si="2"/>
        <v>5810</v>
      </c>
      <c r="AL31">
        <f t="shared" si="3"/>
        <v>363.13861769816367</v>
      </c>
      <c r="AN31">
        <v>2.86</v>
      </c>
      <c r="AO31">
        <v>25.17</v>
      </c>
      <c r="AP31">
        <v>35.119999999999997</v>
      </c>
      <c r="AQ31">
        <v>53.41</v>
      </c>
      <c r="AR31">
        <v>23.39</v>
      </c>
      <c r="AS31">
        <v>8.32</v>
      </c>
      <c r="AT31">
        <v>-0.09</v>
      </c>
      <c r="AU31">
        <v>0.05</v>
      </c>
      <c r="AV31">
        <v>87.2</v>
      </c>
      <c r="AW31">
        <v>5.87</v>
      </c>
      <c r="AX31">
        <v>5870</v>
      </c>
      <c r="AY31">
        <v>366.88875830000001</v>
      </c>
      <c r="BA31" s="126">
        <v>2.29</v>
      </c>
      <c r="BB31" s="126">
        <v>25.21</v>
      </c>
      <c r="BC31" s="127">
        <v>35.143599999999999</v>
      </c>
      <c r="BD31" s="126">
        <v>53.49</v>
      </c>
      <c r="BE31" s="126">
        <v>23.39</v>
      </c>
      <c r="BF31" s="126">
        <v>8.32</v>
      </c>
      <c r="BG31" s="126">
        <v>-0.08</v>
      </c>
      <c r="BH31" s="126">
        <v>0.04</v>
      </c>
      <c r="BI31" s="126">
        <v>81.709999999999994</v>
      </c>
      <c r="BJ31" s="126">
        <v>5.49</v>
      </c>
      <c r="BK31">
        <f t="shared" si="4"/>
        <v>5490</v>
      </c>
      <c r="BL31">
        <f t="shared" si="5"/>
        <v>343.13786767003762</v>
      </c>
      <c r="BN31" s="126">
        <v>1.69</v>
      </c>
      <c r="BO31" s="126">
        <v>25.1</v>
      </c>
      <c r="BP31" s="127">
        <v>35.155700000000003</v>
      </c>
      <c r="BQ31" s="126">
        <v>53.39</v>
      </c>
      <c r="BR31" s="126">
        <v>23.43</v>
      </c>
      <c r="BS31" s="126">
        <v>8.32</v>
      </c>
      <c r="BT31" s="126">
        <v>-0.05</v>
      </c>
      <c r="BU31" s="126">
        <v>0.05</v>
      </c>
      <c r="BV31" s="126">
        <v>83.33</v>
      </c>
      <c r="BW31" s="126">
        <v>5.61</v>
      </c>
    </row>
    <row r="32" spans="1:75" x14ac:dyDescent="0.2">
      <c r="A32" s="126">
        <v>2.3199999999999998</v>
      </c>
      <c r="B32" s="128">
        <v>24.98</v>
      </c>
      <c r="C32" s="127">
        <v>35.051000000000002</v>
      </c>
      <c r="D32" s="126">
        <v>53.12</v>
      </c>
      <c r="E32" s="126">
        <v>23.4</v>
      </c>
      <c r="F32" s="126">
        <v>8.34</v>
      </c>
      <c r="G32" s="126">
        <v>-0.1</v>
      </c>
      <c r="H32" s="126">
        <v>0.51</v>
      </c>
      <c r="I32" s="126">
        <v>88.01</v>
      </c>
      <c r="J32" s="126">
        <v>5.94</v>
      </c>
      <c r="K32">
        <f t="shared" si="0"/>
        <v>5940</v>
      </c>
      <c r="L32">
        <f t="shared" si="1"/>
        <v>371.26392239708991</v>
      </c>
      <c r="N32" s="132">
        <v>2.93</v>
      </c>
      <c r="O32" s="132">
        <v>25.02</v>
      </c>
      <c r="P32" s="133">
        <v>35.072200000000002</v>
      </c>
      <c r="Q32" s="132">
        <v>53.19</v>
      </c>
      <c r="R32" s="132">
        <v>23.4</v>
      </c>
      <c r="S32" s="132">
        <v>8.34</v>
      </c>
      <c r="T32" s="132">
        <v>-0.1</v>
      </c>
      <c r="U32" s="132">
        <v>0.04</v>
      </c>
      <c r="V32" s="132">
        <v>87.04</v>
      </c>
      <c r="W32" s="132">
        <v>5.87</v>
      </c>
      <c r="X32" s="130">
        <v>5870</v>
      </c>
      <c r="Y32" s="130">
        <v>366.88875832843735</v>
      </c>
      <c r="AA32" s="126">
        <v>2.71</v>
      </c>
      <c r="AB32" s="126">
        <v>25.1</v>
      </c>
      <c r="AC32" s="127">
        <v>35.110900000000001</v>
      </c>
      <c r="AD32" s="126">
        <v>53.33</v>
      </c>
      <c r="AE32" s="126">
        <v>23.41</v>
      </c>
      <c r="AF32" s="126">
        <v>8.32</v>
      </c>
      <c r="AG32" s="126">
        <v>-0.11</v>
      </c>
      <c r="AH32" s="126">
        <v>0.04</v>
      </c>
      <c r="AI32" s="126">
        <v>86.27</v>
      </c>
      <c r="AJ32" s="126">
        <v>5.81</v>
      </c>
      <c r="AK32">
        <f t="shared" si="2"/>
        <v>5810</v>
      </c>
      <c r="AL32">
        <f t="shared" si="3"/>
        <v>363.13861769816367</v>
      </c>
      <c r="AN32">
        <v>3</v>
      </c>
      <c r="AO32">
        <v>25.16</v>
      </c>
      <c r="AP32">
        <v>35.122999999999998</v>
      </c>
      <c r="AQ32">
        <v>53.41</v>
      </c>
      <c r="AR32">
        <v>23.4</v>
      </c>
      <c r="AS32">
        <v>8.32</v>
      </c>
      <c r="AT32">
        <v>-0.09</v>
      </c>
      <c r="AU32">
        <v>0.05</v>
      </c>
      <c r="AV32">
        <v>87.2</v>
      </c>
      <c r="AW32">
        <v>5.87</v>
      </c>
      <c r="AX32">
        <v>5870</v>
      </c>
      <c r="AY32">
        <v>366.88875830000001</v>
      </c>
      <c r="BA32" s="126">
        <v>2.42</v>
      </c>
      <c r="BB32" s="126">
        <v>25.21</v>
      </c>
      <c r="BC32" s="127">
        <v>35.143700000000003</v>
      </c>
      <c r="BD32" s="126">
        <v>53.49</v>
      </c>
      <c r="BE32" s="126">
        <v>23.4</v>
      </c>
      <c r="BF32" s="126">
        <v>8.32</v>
      </c>
      <c r="BG32" s="126">
        <v>-0.09</v>
      </c>
      <c r="BH32" s="126">
        <v>0.03</v>
      </c>
      <c r="BI32" s="126">
        <v>81.739999999999995</v>
      </c>
      <c r="BJ32" s="126">
        <v>5.49</v>
      </c>
      <c r="BK32">
        <f t="shared" si="4"/>
        <v>5490</v>
      </c>
      <c r="BL32">
        <f t="shared" si="5"/>
        <v>343.13786767003762</v>
      </c>
      <c r="BN32" s="126">
        <v>1.76</v>
      </c>
      <c r="BO32" s="126">
        <v>25.1</v>
      </c>
      <c r="BP32" s="127">
        <v>35.159399999999998</v>
      </c>
      <c r="BQ32" s="126">
        <v>53.39</v>
      </c>
      <c r="BR32" s="126">
        <v>23.44</v>
      </c>
      <c r="BS32" s="126">
        <v>8.32</v>
      </c>
      <c r="BT32" s="126">
        <v>-0.05</v>
      </c>
      <c r="BU32" s="126">
        <v>0.06</v>
      </c>
      <c r="BV32" s="126">
        <v>83.27</v>
      </c>
      <c r="BW32" s="126">
        <v>5.61</v>
      </c>
    </row>
    <row r="33" spans="1:75" x14ac:dyDescent="0.2">
      <c r="A33" s="126">
        <v>2.44</v>
      </c>
      <c r="B33" s="128">
        <v>24.98</v>
      </c>
      <c r="C33" s="127">
        <v>35.048699999999997</v>
      </c>
      <c r="D33" s="126">
        <v>53.11</v>
      </c>
      <c r="E33" s="126">
        <v>23.4</v>
      </c>
      <c r="F33" s="126">
        <v>8.34</v>
      </c>
      <c r="G33" s="126">
        <v>-0.09</v>
      </c>
      <c r="H33" s="126">
        <v>7.0000000000000007E-2</v>
      </c>
      <c r="I33" s="126">
        <v>88.02</v>
      </c>
      <c r="J33" s="126">
        <v>5.94</v>
      </c>
      <c r="K33">
        <f t="shared" si="0"/>
        <v>5940</v>
      </c>
      <c r="L33">
        <f t="shared" si="1"/>
        <v>371.26392239708991</v>
      </c>
      <c r="N33" s="132">
        <v>3.06</v>
      </c>
      <c r="O33" s="132">
        <v>25.02</v>
      </c>
      <c r="P33" s="133">
        <v>35.069499999999998</v>
      </c>
      <c r="Q33" s="132">
        <v>53.19</v>
      </c>
      <c r="R33" s="132">
        <v>23.4</v>
      </c>
      <c r="S33" s="132">
        <v>8.34</v>
      </c>
      <c r="T33" s="132">
        <v>-0.11</v>
      </c>
      <c r="U33" s="132">
        <v>0.05</v>
      </c>
      <c r="V33" s="132">
        <v>87.05</v>
      </c>
      <c r="W33" s="132">
        <v>5.87</v>
      </c>
      <c r="X33" s="130">
        <v>5870</v>
      </c>
      <c r="Y33" s="130">
        <v>366.88875832843735</v>
      </c>
      <c r="AA33" s="126">
        <v>2.84</v>
      </c>
      <c r="AB33" s="126">
        <v>25.1</v>
      </c>
      <c r="AC33" s="127">
        <v>35.110300000000002</v>
      </c>
      <c r="AD33" s="126">
        <v>53.32</v>
      </c>
      <c r="AE33" s="126">
        <v>23.41</v>
      </c>
      <c r="AF33" s="126">
        <v>8.32</v>
      </c>
      <c r="AG33" s="126">
        <v>-0.11</v>
      </c>
      <c r="AH33" s="126">
        <v>0.04</v>
      </c>
      <c r="AI33" s="126">
        <v>86.28</v>
      </c>
      <c r="AJ33" s="126">
        <v>5.81</v>
      </c>
      <c r="AK33">
        <f t="shared" si="2"/>
        <v>5810</v>
      </c>
      <c r="AL33">
        <f t="shared" si="3"/>
        <v>363.13861769816367</v>
      </c>
      <c r="AN33">
        <v>3.14</v>
      </c>
      <c r="AO33">
        <v>25.16</v>
      </c>
      <c r="AP33">
        <v>35.125</v>
      </c>
      <c r="AQ33">
        <v>53.41</v>
      </c>
      <c r="AR33">
        <v>23.4</v>
      </c>
      <c r="AS33">
        <v>8.32</v>
      </c>
      <c r="AT33">
        <v>-0.08</v>
      </c>
      <c r="AU33">
        <v>0.05</v>
      </c>
      <c r="AV33">
        <v>87.22</v>
      </c>
      <c r="AW33">
        <v>5.87</v>
      </c>
      <c r="AX33">
        <v>5870</v>
      </c>
      <c r="AY33">
        <v>366.88875830000001</v>
      </c>
      <c r="BA33" s="126">
        <v>2.5499999999999998</v>
      </c>
      <c r="BB33" s="126">
        <v>25.21</v>
      </c>
      <c r="BC33" s="127">
        <v>35.143599999999999</v>
      </c>
      <c r="BD33" s="126">
        <v>53.49</v>
      </c>
      <c r="BE33" s="126">
        <v>23.4</v>
      </c>
      <c r="BF33" s="126">
        <v>8.32</v>
      </c>
      <c r="BG33" s="126">
        <v>-0.09</v>
      </c>
      <c r="BH33" s="126">
        <v>7.0000000000000007E-2</v>
      </c>
      <c r="BI33" s="126">
        <v>81.78</v>
      </c>
      <c r="BJ33" s="126">
        <v>5.5</v>
      </c>
      <c r="BK33">
        <f t="shared" si="4"/>
        <v>5500</v>
      </c>
      <c r="BL33">
        <f t="shared" si="5"/>
        <v>343.76289110841657</v>
      </c>
      <c r="BN33" s="126">
        <v>1.85</v>
      </c>
      <c r="BO33" s="126">
        <v>25.1</v>
      </c>
      <c r="BP33" s="127">
        <v>35.161200000000001</v>
      </c>
      <c r="BQ33" s="126">
        <v>53.4</v>
      </c>
      <c r="BR33" s="126">
        <v>23.44</v>
      </c>
      <c r="BS33" s="126">
        <v>8.32</v>
      </c>
      <c r="BT33" s="126">
        <v>-0.05</v>
      </c>
      <c r="BU33" s="126">
        <v>7.0000000000000007E-2</v>
      </c>
      <c r="BV33" s="126">
        <v>83.23</v>
      </c>
      <c r="BW33" s="126">
        <v>5.6</v>
      </c>
    </row>
    <row r="34" spans="1:75" x14ac:dyDescent="0.2">
      <c r="A34" s="126">
        <v>2.5299999999999998</v>
      </c>
      <c r="B34" s="128">
        <v>24.98</v>
      </c>
      <c r="C34" s="127">
        <v>35.049399999999999</v>
      </c>
      <c r="D34" s="126">
        <v>53.11</v>
      </c>
      <c r="E34" s="126">
        <v>23.4</v>
      </c>
      <c r="F34" s="126">
        <v>8.34</v>
      </c>
      <c r="G34" s="126">
        <v>-0.08</v>
      </c>
      <c r="H34" s="126">
        <v>0.03</v>
      </c>
      <c r="I34" s="126">
        <v>88.06</v>
      </c>
      <c r="J34" s="126">
        <v>5.94</v>
      </c>
      <c r="K34">
        <f t="shared" si="0"/>
        <v>5940</v>
      </c>
      <c r="L34">
        <f t="shared" si="1"/>
        <v>371.26392239708991</v>
      </c>
      <c r="N34" s="132">
        <v>3.2</v>
      </c>
      <c r="O34" s="132">
        <v>25.02</v>
      </c>
      <c r="P34" s="133">
        <v>35.066600000000001</v>
      </c>
      <c r="Q34" s="132">
        <v>53.18</v>
      </c>
      <c r="R34" s="132">
        <v>23.4</v>
      </c>
      <c r="S34" s="132">
        <v>8.34</v>
      </c>
      <c r="T34" s="132">
        <v>-0.12</v>
      </c>
      <c r="U34" s="132">
        <v>0.05</v>
      </c>
      <c r="V34" s="132">
        <v>87.06</v>
      </c>
      <c r="W34" s="132">
        <v>5.87</v>
      </c>
      <c r="X34" s="130">
        <v>5870</v>
      </c>
      <c r="Y34" s="130">
        <v>366.88875832843735</v>
      </c>
      <c r="AA34" s="126">
        <v>2.94</v>
      </c>
      <c r="AB34" s="126">
        <v>25.1</v>
      </c>
      <c r="AC34" s="127">
        <v>35.112099999999998</v>
      </c>
      <c r="AD34" s="126">
        <v>53.32</v>
      </c>
      <c r="AE34" s="126">
        <v>23.41</v>
      </c>
      <c r="AF34" s="126">
        <v>8.32</v>
      </c>
      <c r="AG34" s="126">
        <v>-0.11</v>
      </c>
      <c r="AH34" s="126">
        <v>0.04</v>
      </c>
      <c r="AI34" s="126">
        <v>86.28</v>
      </c>
      <c r="AJ34" s="126">
        <v>5.81</v>
      </c>
      <c r="AK34">
        <f t="shared" si="2"/>
        <v>5810</v>
      </c>
      <c r="AL34">
        <f t="shared" si="3"/>
        <v>363.13861769816367</v>
      </c>
      <c r="AN34">
        <v>3.26</v>
      </c>
      <c r="AO34">
        <v>25.16</v>
      </c>
      <c r="AP34">
        <v>35.119999999999997</v>
      </c>
      <c r="AQ34">
        <v>53.41</v>
      </c>
      <c r="AR34">
        <v>23.4</v>
      </c>
      <c r="AS34">
        <v>8.32</v>
      </c>
      <c r="AT34">
        <v>-0.09</v>
      </c>
      <c r="AU34">
        <v>0.05</v>
      </c>
      <c r="AV34">
        <v>87.24</v>
      </c>
      <c r="AW34">
        <v>5.87</v>
      </c>
      <c r="AX34">
        <v>5870</v>
      </c>
      <c r="AY34">
        <v>366.88875830000001</v>
      </c>
      <c r="BA34" s="126">
        <v>2.69</v>
      </c>
      <c r="BB34" s="126">
        <v>25.21</v>
      </c>
      <c r="BC34" s="127">
        <v>35.145299999999999</v>
      </c>
      <c r="BD34" s="126">
        <v>53.49</v>
      </c>
      <c r="BE34" s="126">
        <v>23.4</v>
      </c>
      <c r="BF34" s="126">
        <v>8.32</v>
      </c>
      <c r="BG34" s="126">
        <v>-0.09</v>
      </c>
      <c r="BH34" s="126">
        <v>0.05</v>
      </c>
      <c r="BI34" s="126">
        <v>81.819999999999993</v>
      </c>
      <c r="BJ34" s="126">
        <v>5.5</v>
      </c>
      <c r="BK34">
        <f t="shared" si="4"/>
        <v>5500</v>
      </c>
      <c r="BL34">
        <f t="shared" si="5"/>
        <v>343.76289110841657</v>
      </c>
      <c r="BN34" s="126">
        <v>1.92</v>
      </c>
      <c r="BO34" s="126">
        <v>25.1</v>
      </c>
      <c r="BP34" s="127">
        <v>35.163200000000003</v>
      </c>
      <c r="BQ34" s="126">
        <v>53.4</v>
      </c>
      <c r="BR34" s="126">
        <v>23.44</v>
      </c>
      <c r="BS34" s="126">
        <v>8.32</v>
      </c>
      <c r="BT34" s="126">
        <v>-0.04</v>
      </c>
      <c r="BU34" s="126">
        <v>0.05</v>
      </c>
      <c r="BV34" s="126">
        <v>83.21</v>
      </c>
      <c r="BW34" s="126">
        <v>5.6</v>
      </c>
    </row>
    <row r="35" spans="1:75" x14ac:dyDescent="0.2">
      <c r="A35" s="126">
        <v>2.61</v>
      </c>
      <c r="B35" s="128">
        <v>24.98</v>
      </c>
      <c r="C35" s="127">
        <v>35.045699999999997</v>
      </c>
      <c r="D35" s="126">
        <v>53.11</v>
      </c>
      <c r="E35" s="126">
        <v>23.39</v>
      </c>
      <c r="F35" s="126">
        <v>8.34</v>
      </c>
      <c r="G35" s="126">
        <v>-0.08</v>
      </c>
      <c r="H35" s="126">
        <v>0.03</v>
      </c>
      <c r="I35" s="126">
        <v>88.09</v>
      </c>
      <c r="J35" s="126">
        <v>5.95</v>
      </c>
      <c r="K35">
        <f t="shared" si="0"/>
        <v>5950</v>
      </c>
      <c r="L35">
        <f t="shared" si="1"/>
        <v>371.88894583546886</v>
      </c>
      <c r="N35" s="132">
        <v>3.33</v>
      </c>
      <c r="O35" s="132">
        <v>25.02</v>
      </c>
      <c r="P35" s="133">
        <v>35.070999999999998</v>
      </c>
      <c r="Q35" s="132">
        <v>53.19</v>
      </c>
      <c r="R35" s="132">
        <v>23.4</v>
      </c>
      <c r="S35" s="132">
        <v>8.34</v>
      </c>
      <c r="T35" s="132">
        <v>-0.12</v>
      </c>
      <c r="U35" s="132">
        <v>0.04</v>
      </c>
      <c r="V35" s="132">
        <v>87.08</v>
      </c>
      <c r="W35" s="132">
        <v>5.87</v>
      </c>
      <c r="X35" s="130">
        <v>5870</v>
      </c>
      <c r="Y35" s="130">
        <v>366.88875832843735</v>
      </c>
      <c r="AA35" s="126">
        <v>3.01</v>
      </c>
      <c r="AB35" s="126">
        <v>25.1</v>
      </c>
      <c r="AC35" s="127">
        <v>35.111600000000003</v>
      </c>
      <c r="AD35" s="126">
        <v>53.32</v>
      </c>
      <c r="AE35" s="126">
        <v>23.41</v>
      </c>
      <c r="AF35" s="126">
        <v>8.32</v>
      </c>
      <c r="AG35" s="126">
        <v>-0.11</v>
      </c>
      <c r="AH35" s="126">
        <v>0.04</v>
      </c>
      <c r="AI35" s="126">
        <v>86.3</v>
      </c>
      <c r="AJ35" s="126">
        <v>5.81</v>
      </c>
      <c r="AK35">
        <f t="shared" si="2"/>
        <v>5810</v>
      </c>
      <c r="AL35">
        <f t="shared" si="3"/>
        <v>363.13861769816367</v>
      </c>
      <c r="AN35">
        <v>3.37</v>
      </c>
      <c r="AO35">
        <v>25.16</v>
      </c>
      <c r="AP35">
        <v>35.119999999999997</v>
      </c>
      <c r="AQ35">
        <v>53.41</v>
      </c>
      <c r="AR35">
        <v>23.4</v>
      </c>
      <c r="AS35">
        <v>8.32</v>
      </c>
      <c r="AT35">
        <v>-0.09</v>
      </c>
      <c r="AU35">
        <v>0.05</v>
      </c>
      <c r="AV35">
        <v>87.27</v>
      </c>
      <c r="AW35">
        <v>5.87</v>
      </c>
      <c r="AX35">
        <v>5870</v>
      </c>
      <c r="AY35">
        <v>366.88875830000001</v>
      </c>
      <c r="BA35" s="126">
        <v>2.82</v>
      </c>
      <c r="BB35" s="126">
        <v>25.21</v>
      </c>
      <c r="BC35" s="127">
        <v>35.144300000000001</v>
      </c>
      <c r="BD35" s="126">
        <v>53.49</v>
      </c>
      <c r="BE35" s="126">
        <v>23.4</v>
      </c>
      <c r="BF35" s="126">
        <v>8.32</v>
      </c>
      <c r="BG35" s="126">
        <v>-0.09</v>
      </c>
      <c r="BH35" s="126">
        <v>0.03</v>
      </c>
      <c r="BI35" s="126">
        <v>81.86</v>
      </c>
      <c r="BJ35" s="126">
        <v>5.5</v>
      </c>
      <c r="BK35">
        <f t="shared" si="4"/>
        <v>5500</v>
      </c>
      <c r="BL35">
        <f t="shared" si="5"/>
        <v>343.76289110841657</v>
      </c>
      <c r="BN35" s="126">
        <v>1.99</v>
      </c>
      <c r="BO35" s="126">
        <v>25.1</v>
      </c>
      <c r="BP35" s="127">
        <v>35.159700000000001</v>
      </c>
      <c r="BQ35" s="126">
        <v>53.39</v>
      </c>
      <c r="BR35" s="126">
        <v>23.44</v>
      </c>
      <c r="BS35" s="126">
        <v>8.32</v>
      </c>
      <c r="BT35" s="126">
        <v>-0.04</v>
      </c>
      <c r="BU35" s="126">
        <v>0.04</v>
      </c>
      <c r="BV35" s="126">
        <v>83.21</v>
      </c>
      <c r="BW35" s="126">
        <v>5.6</v>
      </c>
    </row>
    <row r="36" spans="1:75" x14ac:dyDescent="0.2">
      <c r="A36" s="126">
        <v>2.68</v>
      </c>
      <c r="B36" s="128">
        <v>24.98</v>
      </c>
      <c r="C36" s="127">
        <v>35.045499999999997</v>
      </c>
      <c r="D36" s="126">
        <v>53.11</v>
      </c>
      <c r="E36" s="126">
        <v>23.39</v>
      </c>
      <c r="F36" s="126">
        <v>8.34</v>
      </c>
      <c r="G36" s="126">
        <v>-0.08</v>
      </c>
      <c r="H36" s="126">
        <v>0.03</v>
      </c>
      <c r="I36" s="126">
        <v>88.11</v>
      </c>
      <c r="J36" s="126">
        <v>5.95</v>
      </c>
      <c r="K36">
        <f t="shared" si="0"/>
        <v>5950</v>
      </c>
      <c r="L36">
        <f t="shared" si="1"/>
        <v>371.88894583546886</v>
      </c>
      <c r="N36" s="132">
        <v>3.44</v>
      </c>
      <c r="O36" s="132">
        <v>25.02</v>
      </c>
      <c r="P36" s="133">
        <v>35.069800000000001</v>
      </c>
      <c r="Q36" s="132">
        <v>53.19</v>
      </c>
      <c r="R36" s="132">
        <v>23.4</v>
      </c>
      <c r="S36" s="132">
        <v>8.34</v>
      </c>
      <c r="T36" s="132">
        <v>-0.1</v>
      </c>
      <c r="U36" s="132">
        <v>0.04</v>
      </c>
      <c r="V36" s="132">
        <v>87.1</v>
      </c>
      <c r="W36" s="132">
        <v>5.88</v>
      </c>
      <c r="X36" s="130">
        <v>5880</v>
      </c>
      <c r="Y36" s="130">
        <v>367.51378176681624</v>
      </c>
      <c r="AA36" s="126">
        <v>3.08</v>
      </c>
      <c r="AB36" s="126">
        <v>25.1</v>
      </c>
      <c r="AC36" s="127">
        <v>35.113700000000001</v>
      </c>
      <c r="AD36" s="126">
        <v>53.33</v>
      </c>
      <c r="AE36" s="126">
        <v>23.41</v>
      </c>
      <c r="AF36" s="126">
        <v>8.32</v>
      </c>
      <c r="AG36" s="126">
        <v>-0.11</v>
      </c>
      <c r="AH36" s="126">
        <v>0.05</v>
      </c>
      <c r="AI36" s="126">
        <v>86.31</v>
      </c>
      <c r="AJ36" s="126">
        <v>5.81</v>
      </c>
      <c r="AK36">
        <f t="shared" si="2"/>
        <v>5810</v>
      </c>
      <c r="AL36">
        <f t="shared" si="3"/>
        <v>363.13861769816367</v>
      </c>
      <c r="AN36">
        <v>3.49</v>
      </c>
      <c r="AO36">
        <v>25.16</v>
      </c>
      <c r="AP36">
        <v>35.119</v>
      </c>
      <c r="AQ36">
        <v>53.4</v>
      </c>
      <c r="AR36">
        <v>23.4</v>
      </c>
      <c r="AS36">
        <v>8.32</v>
      </c>
      <c r="AT36">
        <v>-0.09</v>
      </c>
      <c r="AU36">
        <v>0.05</v>
      </c>
      <c r="AV36">
        <v>87.3</v>
      </c>
      <c r="AW36">
        <v>5.87</v>
      </c>
      <c r="AX36">
        <v>5870</v>
      </c>
      <c r="AY36">
        <v>366.88875830000001</v>
      </c>
      <c r="BA36" s="126">
        <v>2.95</v>
      </c>
      <c r="BB36" s="126">
        <v>25.21</v>
      </c>
      <c r="BC36" s="127">
        <v>35.142000000000003</v>
      </c>
      <c r="BD36" s="126">
        <v>53.48</v>
      </c>
      <c r="BE36" s="126">
        <v>23.4</v>
      </c>
      <c r="BF36" s="126">
        <v>8.32</v>
      </c>
      <c r="BG36" s="126">
        <v>-0.09</v>
      </c>
      <c r="BH36" s="126">
        <v>0.03</v>
      </c>
      <c r="BI36" s="126">
        <v>81.91</v>
      </c>
      <c r="BJ36" s="126">
        <v>5.5</v>
      </c>
      <c r="BK36">
        <f t="shared" si="4"/>
        <v>5500</v>
      </c>
      <c r="BL36">
        <f t="shared" si="5"/>
        <v>343.76289110841657</v>
      </c>
      <c r="BN36" s="126">
        <v>2.04</v>
      </c>
      <c r="BO36" s="126">
        <v>25.1</v>
      </c>
      <c r="BP36" s="127">
        <v>35.158700000000003</v>
      </c>
      <c r="BQ36" s="126">
        <v>53.39</v>
      </c>
      <c r="BR36" s="126">
        <v>23.44</v>
      </c>
      <c r="BS36" s="126">
        <v>8.32</v>
      </c>
      <c r="BT36" s="126">
        <v>-0.04</v>
      </c>
      <c r="BU36" s="126">
        <v>0.04</v>
      </c>
      <c r="BV36" s="126">
        <v>83.22</v>
      </c>
      <c r="BW36" s="126">
        <v>5.6</v>
      </c>
    </row>
    <row r="37" spans="1:75" x14ac:dyDescent="0.2">
      <c r="A37" s="126">
        <v>2.74</v>
      </c>
      <c r="B37" s="128">
        <v>24.98</v>
      </c>
      <c r="C37" s="127">
        <v>35.046999999999997</v>
      </c>
      <c r="D37" s="126">
        <v>53.11</v>
      </c>
      <c r="E37" s="126">
        <v>23.4</v>
      </c>
      <c r="F37" s="126">
        <v>8.34</v>
      </c>
      <c r="G37" s="126">
        <v>-0.08</v>
      </c>
      <c r="H37" s="126">
        <v>0.03</v>
      </c>
      <c r="I37" s="126">
        <v>88.13</v>
      </c>
      <c r="J37" s="126">
        <v>5.95</v>
      </c>
      <c r="K37">
        <f t="shared" si="0"/>
        <v>5950</v>
      </c>
      <c r="L37">
        <f t="shared" si="1"/>
        <v>371.88894583546886</v>
      </c>
      <c r="N37" s="132">
        <v>3.55</v>
      </c>
      <c r="O37" s="132">
        <v>25.02</v>
      </c>
      <c r="P37" s="133">
        <v>35.070300000000003</v>
      </c>
      <c r="Q37" s="132">
        <v>53.19</v>
      </c>
      <c r="R37" s="132">
        <v>23.4</v>
      </c>
      <c r="S37" s="132">
        <v>8.34</v>
      </c>
      <c r="T37" s="132">
        <v>-0.08</v>
      </c>
      <c r="U37" s="132">
        <v>0.04</v>
      </c>
      <c r="V37" s="132">
        <v>87.13</v>
      </c>
      <c r="W37" s="132">
        <v>5.88</v>
      </c>
      <c r="X37" s="130">
        <v>5880</v>
      </c>
      <c r="Y37" s="130">
        <v>367.51378176681624</v>
      </c>
      <c r="AA37" s="126">
        <v>3.17</v>
      </c>
      <c r="AB37" s="126">
        <v>25.1</v>
      </c>
      <c r="AC37" s="127">
        <v>35.104799999999997</v>
      </c>
      <c r="AD37" s="126">
        <v>53.32</v>
      </c>
      <c r="AE37" s="126">
        <v>23.4</v>
      </c>
      <c r="AF37" s="126">
        <v>8.32</v>
      </c>
      <c r="AG37" s="126">
        <v>-0.1</v>
      </c>
      <c r="AH37" s="126">
        <v>0.05</v>
      </c>
      <c r="AI37" s="126">
        <v>86.33</v>
      </c>
      <c r="AJ37" s="126">
        <v>5.81</v>
      </c>
      <c r="AK37">
        <f t="shared" si="2"/>
        <v>5810</v>
      </c>
      <c r="AL37">
        <f t="shared" si="3"/>
        <v>363.13861769816367</v>
      </c>
      <c r="AN37">
        <v>3.62</v>
      </c>
      <c r="AO37">
        <v>25.16</v>
      </c>
      <c r="AP37">
        <v>35.122</v>
      </c>
      <c r="AQ37">
        <v>53.41</v>
      </c>
      <c r="AR37">
        <v>23.4</v>
      </c>
      <c r="AS37">
        <v>8.32</v>
      </c>
      <c r="AT37">
        <v>-0.08</v>
      </c>
      <c r="AU37">
        <v>0.05</v>
      </c>
      <c r="AV37">
        <v>87.33</v>
      </c>
      <c r="AW37">
        <v>5.87</v>
      </c>
      <c r="AX37">
        <v>5870</v>
      </c>
      <c r="AY37">
        <v>366.88875830000001</v>
      </c>
      <c r="BA37" s="126">
        <v>3.09</v>
      </c>
      <c r="BB37" s="126">
        <v>25.21</v>
      </c>
      <c r="BC37" s="127">
        <v>35.141300000000001</v>
      </c>
      <c r="BD37" s="126">
        <v>53.48</v>
      </c>
      <c r="BE37" s="126">
        <v>23.4</v>
      </c>
      <c r="BF37" s="126">
        <v>8.32</v>
      </c>
      <c r="BG37" s="126">
        <v>-0.09</v>
      </c>
      <c r="BH37" s="126">
        <v>0.04</v>
      </c>
      <c r="BI37" s="126">
        <v>81.95</v>
      </c>
      <c r="BJ37" s="126">
        <v>5.51</v>
      </c>
      <c r="BK37">
        <f t="shared" si="4"/>
        <v>5510</v>
      </c>
      <c r="BL37">
        <f t="shared" si="5"/>
        <v>344.38791454679551</v>
      </c>
      <c r="BN37" s="126">
        <v>2.0699999999999998</v>
      </c>
      <c r="BO37" s="126">
        <v>25.1</v>
      </c>
      <c r="BP37" s="127">
        <v>35.1554</v>
      </c>
      <c r="BQ37" s="126">
        <v>53.39</v>
      </c>
      <c r="BR37" s="126">
        <v>23.44</v>
      </c>
      <c r="BS37" s="126">
        <v>8.32</v>
      </c>
      <c r="BT37" s="126">
        <v>-0.04</v>
      </c>
      <c r="BU37" s="126">
        <v>0.05</v>
      </c>
      <c r="BV37" s="126">
        <v>83.24</v>
      </c>
      <c r="BW37" s="126">
        <v>5.6</v>
      </c>
    </row>
    <row r="38" spans="1:75" x14ac:dyDescent="0.2">
      <c r="A38" s="126">
        <v>2.8</v>
      </c>
      <c r="B38" s="128">
        <v>24.97</v>
      </c>
      <c r="C38" s="127">
        <v>35.052500000000002</v>
      </c>
      <c r="D38" s="126">
        <v>53.12</v>
      </c>
      <c r="E38" s="126">
        <v>23.4</v>
      </c>
      <c r="F38" s="126">
        <v>8.34</v>
      </c>
      <c r="G38" s="126">
        <v>-0.08</v>
      </c>
      <c r="H38" s="126">
        <v>0.02</v>
      </c>
      <c r="I38" s="126">
        <v>88.15</v>
      </c>
      <c r="J38" s="126">
        <v>5.95</v>
      </c>
      <c r="K38">
        <f t="shared" si="0"/>
        <v>5950</v>
      </c>
      <c r="L38">
        <f t="shared" si="1"/>
        <v>371.88894583546886</v>
      </c>
      <c r="N38" s="132">
        <v>3.65</v>
      </c>
      <c r="O38" s="132">
        <v>25.02</v>
      </c>
      <c r="P38" s="133">
        <v>35.071100000000001</v>
      </c>
      <c r="Q38" s="132">
        <v>53.19</v>
      </c>
      <c r="R38" s="132">
        <v>23.41</v>
      </c>
      <c r="S38" s="132">
        <v>8.34</v>
      </c>
      <c r="T38" s="132">
        <v>-7.0000000000000007E-2</v>
      </c>
      <c r="U38" s="132">
        <v>0.04</v>
      </c>
      <c r="V38" s="132">
        <v>87.16</v>
      </c>
      <c r="W38" s="132">
        <v>5.88</v>
      </c>
      <c r="X38" s="130">
        <v>5880</v>
      </c>
      <c r="Y38" s="130">
        <v>367.51378176681624</v>
      </c>
      <c r="AA38" s="126">
        <v>3.26</v>
      </c>
      <c r="AB38" s="126">
        <v>25.1</v>
      </c>
      <c r="AC38" s="127">
        <v>35.107999999999997</v>
      </c>
      <c r="AD38" s="126">
        <v>53.32</v>
      </c>
      <c r="AE38" s="126">
        <v>23.41</v>
      </c>
      <c r="AF38" s="126">
        <v>8.32</v>
      </c>
      <c r="AG38" s="126">
        <v>-0.1</v>
      </c>
      <c r="AH38" s="126">
        <v>0.04</v>
      </c>
      <c r="AI38" s="126">
        <v>86.34</v>
      </c>
      <c r="AJ38" s="126">
        <v>5.81</v>
      </c>
      <c r="AK38">
        <f t="shared" si="2"/>
        <v>5810</v>
      </c>
      <c r="AL38">
        <f t="shared" si="3"/>
        <v>363.13861769816367</v>
      </c>
      <c r="AN38">
        <v>3.76</v>
      </c>
      <c r="AO38">
        <v>25.16</v>
      </c>
      <c r="AP38">
        <v>35.122999999999998</v>
      </c>
      <c r="AQ38">
        <v>53.41</v>
      </c>
      <c r="AR38">
        <v>23.4</v>
      </c>
      <c r="AS38">
        <v>8.32</v>
      </c>
      <c r="AT38">
        <v>-0.08</v>
      </c>
      <c r="AU38">
        <v>0.05</v>
      </c>
      <c r="AV38">
        <v>87.35</v>
      </c>
      <c r="AW38">
        <v>5.88</v>
      </c>
      <c r="AX38">
        <v>5880</v>
      </c>
      <c r="AY38">
        <v>367.5137818</v>
      </c>
      <c r="BA38" s="126">
        <v>3.23</v>
      </c>
      <c r="BB38" s="126">
        <v>25.21</v>
      </c>
      <c r="BC38" s="127">
        <v>35.143700000000003</v>
      </c>
      <c r="BD38" s="126">
        <v>53.49</v>
      </c>
      <c r="BE38" s="126">
        <v>23.4</v>
      </c>
      <c r="BF38" s="126">
        <v>8.32</v>
      </c>
      <c r="BG38" s="126">
        <v>-0.1</v>
      </c>
      <c r="BH38" s="126">
        <v>0.05</v>
      </c>
      <c r="BI38" s="126">
        <v>81.99</v>
      </c>
      <c r="BJ38" s="126">
        <v>5.51</v>
      </c>
      <c r="BK38">
        <f t="shared" si="4"/>
        <v>5510</v>
      </c>
      <c r="BL38">
        <f t="shared" si="5"/>
        <v>344.38791454679551</v>
      </c>
      <c r="BN38" s="126">
        <v>2.09</v>
      </c>
      <c r="BO38" s="126">
        <v>25.1</v>
      </c>
      <c r="BP38" s="127">
        <v>35.156300000000002</v>
      </c>
      <c r="BQ38" s="126">
        <v>53.39</v>
      </c>
      <c r="BR38" s="126">
        <v>23.44</v>
      </c>
      <c r="BS38" s="126">
        <v>8.32</v>
      </c>
      <c r="BT38" s="126">
        <v>-0.04</v>
      </c>
      <c r="BU38" s="126">
        <v>0.05</v>
      </c>
      <c r="BV38" s="126">
        <v>83.26</v>
      </c>
      <c r="BW38" s="126">
        <v>5.6</v>
      </c>
    </row>
    <row r="39" spans="1:75" x14ac:dyDescent="0.2">
      <c r="A39" s="126">
        <v>2.87</v>
      </c>
      <c r="B39" s="128">
        <v>24.98</v>
      </c>
      <c r="C39" s="127">
        <v>35.051499999999997</v>
      </c>
      <c r="D39" s="126">
        <v>53.12</v>
      </c>
      <c r="E39" s="126">
        <v>23.4</v>
      </c>
      <c r="F39" s="126">
        <v>8.34</v>
      </c>
      <c r="G39" s="126">
        <v>-0.08</v>
      </c>
      <c r="H39" s="126">
        <v>0.03</v>
      </c>
      <c r="I39" s="126">
        <v>88.16</v>
      </c>
      <c r="J39" s="126">
        <v>5.95</v>
      </c>
      <c r="K39">
        <f t="shared" si="0"/>
        <v>5950</v>
      </c>
      <c r="L39">
        <f t="shared" si="1"/>
        <v>371.88894583546886</v>
      </c>
      <c r="N39" s="132">
        <v>3.74</v>
      </c>
      <c r="O39" s="132">
        <v>25.02</v>
      </c>
      <c r="P39" s="133">
        <v>35.072299999999998</v>
      </c>
      <c r="Q39" s="132">
        <v>53.19</v>
      </c>
      <c r="R39" s="132">
        <v>23.41</v>
      </c>
      <c r="S39" s="132">
        <v>8.34</v>
      </c>
      <c r="T39" s="132">
        <v>-7.0000000000000007E-2</v>
      </c>
      <c r="U39" s="132">
        <v>0.04</v>
      </c>
      <c r="V39" s="132">
        <v>87.18</v>
      </c>
      <c r="W39" s="132">
        <v>5.88</v>
      </c>
      <c r="X39" s="130">
        <v>5880</v>
      </c>
      <c r="Y39" s="130">
        <v>367.51378176681624</v>
      </c>
      <c r="AA39" s="126">
        <v>3.35</v>
      </c>
      <c r="AB39" s="126">
        <v>25.09</v>
      </c>
      <c r="AC39" s="127">
        <v>35.110100000000003</v>
      </c>
      <c r="AD39" s="126">
        <v>53.32</v>
      </c>
      <c r="AE39" s="126">
        <v>23.41</v>
      </c>
      <c r="AF39" s="126">
        <v>8.32</v>
      </c>
      <c r="AG39" s="126">
        <v>-0.11</v>
      </c>
      <c r="AH39" s="126">
        <v>0.04</v>
      </c>
      <c r="AI39" s="126">
        <v>86.35</v>
      </c>
      <c r="AJ39" s="126">
        <v>5.81</v>
      </c>
      <c r="AK39">
        <f t="shared" si="2"/>
        <v>5810</v>
      </c>
      <c r="AL39">
        <f t="shared" si="3"/>
        <v>363.13861769816367</v>
      </c>
      <c r="AN39">
        <v>3.88</v>
      </c>
      <c r="AO39">
        <v>25.16</v>
      </c>
      <c r="AP39">
        <v>35.122</v>
      </c>
      <c r="AQ39">
        <v>53.41</v>
      </c>
      <c r="AR39">
        <v>23.4</v>
      </c>
      <c r="AS39">
        <v>8.32</v>
      </c>
      <c r="AT39">
        <v>-0.08</v>
      </c>
      <c r="AU39">
        <v>0.04</v>
      </c>
      <c r="AV39">
        <v>87.37</v>
      </c>
      <c r="AW39">
        <v>5.88</v>
      </c>
      <c r="AX39">
        <v>5880</v>
      </c>
      <c r="AY39">
        <v>367.5137818</v>
      </c>
      <c r="BA39" s="126">
        <v>3.36</v>
      </c>
      <c r="BB39" s="126">
        <v>25.21</v>
      </c>
      <c r="BC39" s="127">
        <v>35.143700000000003</v>
      </c>
      <c r="BD39" s="126">
        <v>53.48</v>
      </c>
      <c r="BE39" s="126">
        <v>23.4</v>
      </c>
      <c r="BF39" s="126">
        <v>8.32</v>
      </c>
      <c r="BG39" s="126">
        <v>-0.09</v>
      </c>
      <c r="BH39" s="126">
        <v>0.04</v>
      </c>
      <c r="BI39" s="126">
        <v>82.02</v>
      </c>
      <c r="BJ39" s="126">
        <v>5.51</v>
      </c>
      <c r="BK39">
        <f t="shared" si="4"/>
        <v>5510</v>
      </c>
      <c r="BL39">
        <f t="shared" si="5"/>
        <v>344.38791454679551</v>
      </c>
      <c r="BN39" s="126">
        <v>2.1</v>
      </c>
      <c r="BO39" s="126">
        <v>25.1</v>
      </c>
      <c r="BP39" s="127">
        <v>35.151899999999998</v>
      </c>
      <c r="BQ39" s="126">
        <v>53.38</v>
      </c>
      <c r="BR39" s="126">
        <v>23.43</v>
      </c>
      <c r="BS39" s="126">
        <v>8.32</v>
      </c>
      <c r="BT39" s="126">
        <v>-0.04</v>
      </c>
      <c r="BU39" s="126">
        <v>0.04</v>
      </c>
      <c r="BV39" s="126">
        <v>83.27</v>
      </c>
      <c r="BW39" s="126">
        <v>5.61</v>
      </c>
    </row>
    <row r="40" spans="1:75" x14ac:dyDescent="0.2">
      <c r="A40" s="126">
        <v>2.94</v>
      </c>
      <c r="B40" s="128">
        <v>24.98</v>
      </c>
      <c r="C40" s="127">
        <v>35.048999999999999</v>
      </c>
      <c r="D40" s="126">
        <v>53.12</v>
      </c>
      <c r="E40" s="126">
        <v>23.4</v>
      </c>
      <c r="F40" s="126">
        <v>8.34</v>
      </c>
      <c r="G40" s="126">
        <v>-0.08</v>
      </c>
      <c r="H40" s="126">
        <v>0.03</v>
      </c>
      <c r="I40" s="126">
        <v>88.17</v>
      </c>
      <c r="J40" s="126">
        <v>5.95</v>
      </c>
      <c r="K40">
        <f t="shared" si="0"/>
        <v>5950</v>
      </c>
      <c r="L40">
        <f t="shared" si="1"/>
        <v>371.88894583546886</v>
      </c>
      <c r="N40" s="132">
        <v>3.82</v>
      </c>
      <c r="O40" s="132">
        <v>25.02</v>
      </c>
      <c r="P40" s="133">
        <v>35.070599999999999</v>
      </c>
      <c r="Q40" s="132">
        <v>53.19</v>
      </c>
      <c r="R40" s="132">
        <v>23.41</v>
      </c>
      <c r="S40" s="132">
        <v>8.34</v>
      </c>
      <c r="T40" s="132">
        <v>-7.0000000000000007E-2</v>
      </c>
      <c r="U40" s="132">
        <v>0.05</v>
      </c>
      <c r="V40" s="132">
        <v>87.19</v>
      </c>
      <c r="W40" s="132">
        <v>5.88</v>
      </c>
      <c r="X40" s="130">
        <v>5880</v>
      </c>
      <c r="Y40" s="130">
        <v>367.51378176681624</v>
      </c>
      <c r="AA40" s="126">
        <v>3.41</v>
      </c>
      <c r="AB40" s="126">
        <v>25.1</v>
      </c>
      <c r="AC40" s="127">
        <v>35.109200000000001</v>
      </c>
      <c r="AD40" s="126">
        <v>53.32</v>
      </c>
      <c r="AE40" s="126">
        <v>23.41</v>
      </c>
      <c r="AF40" s="126">
        <v>8.32</v>
      </c>
      <c r="AG40" s="126">
        <v>-0.12</v>
      </c>
      <c r="AH40" s="126">
        <v>0.04</v>
      </c>
      <c r="AI40" s="126">
        <v>86.35</v>
      </c>
      <c r="AJ40" s="126">
        <v>5.82</v>
      </c>
      <c r="AK40">
        <f t="shared" si="2"/>
        <v>5820</v>
      </c>
      <c r="AL40">
        <f t="shared" si="3"/>
        <v>363.76364113654262</v>
      </c>
      <c r="AN40">
        <v>3.96</v>
      </c>
      <c r="AO40">
        <v>25.16</v>
      </c>
      <c r="AP40">
        <v>35.118000000000002</v>
      </c>
      <c r="AQ40">
        <v>53.4</v>
      </c>
      <c r="AR40">
        <v>23.4</v>
      </c>
      <c r="AS40">
        <v>8.32</v>
      </c>
      <c r="AT40">
        <v>-0.1</v>
      </c>
      <c r="AU40">
        <v>0.04</v>
      </c>
      <c r="AV40">
        <v>87.39</v>
      </c>
      <c r="AW40">
        <v>5.88</v>
      </c>
      <c r="AX40">
        <v>5880</v>
      </c>
      <c r="AY40">
        <v>367.5137818</v>
      </c>
      <c r="BA40" s="126">
        <v>3.48</v>
      </c>
      <c r="BB40" s="126">
        <v>25.21</v>
      </c>
      <c r="BC40" s="127">
        <v>35.140900000000002</v>
      </c>
      <c r="BD40" s="126">
        <v>53.48</v>
      </c>
      <c r="BE40" s="126">
        <v>23.4</v>
      </c>
      <c r="BF40" s="126">
        <v>8.32</v>
      </c>
      <c r="BG40" s="126">
        <v>-0.09</v>
      </c>
      <c r="BH40" s="126">
        <v>0.05</v>
      </c>
      <c r="BI40" s="126">
        <v>82.05</v>
      </c>
      <c r="BJ40" s="126">
        <v>5.51</v>
      </c>
      <c r="BK40">
        <f t="shared" si="4"/>
        <v>5510</v>
      </c>
      <c r="BL40">
        <f t="shared" si="5"/>
        <v>344.38791454679551</v>
      </c>
      <c r="BN40" s="126">
        <v>2.11</v>
      </c>
      <c r="BO40" s="126">
        <v>25.1</v>
      </c>
      <c r="BP40" s="127">
        <v>35.153100000000002</v>
      </c>
      <c r="BQ40" s="126">
        <v>53.38</v>
      </c>
      <c r="BR40" s="126">
        <v>23.44</v>
      </c>
      <c r="BS40" s="126">
        <v>8.32</v>
      </c>
      <c r="BT40" s="126">
        <v>-0.04</v>
      </c>
      <c r="BU40" s="126">
        <v>0.04</v>
      </c>
      <c r="BV40" s="126">
        <v>83.27</v>
      </c>
      <c r="BW40" s="126">
        <v>5.61</v>
      </c>
    </row>
    <row r="41" spans="1:75" x14ac:dyDescent="0.2">
      <c r="A41" s="126">
        <v>3.04</v>
      </c>
      <c r="B41" s="128">
        <v>24.98</v>
      </c>
      <c r="C41" s="127">
        <v>35.0503</v>
      </c>
      <c r="D41" s="126">
        <v>53.12</v>
      </c>
      <c r="E41" s="126">
        <v>23.4</v>
      </c>
      <c r="F41" s="126">
        <v>8.34</v>
      </c>
      <c r="G41" s="126">
        <v>-0.09</v>
      </c>
      <c r="H41" s="126">
        <v>0.02</v>
      </c>
      <c r="I41" s="126">
        <v>88.17</v>
      </c>
      <c r="J41" s="126">
        <v>5.95</v>
      </c>
      <c r="K41">
        <f t="shared" si="0"/>
        <v>5950</v>
      </c>
      <c r="L41">
        <f t="shared" si="1"/>
        <v>371.88894583546886</v>
      </c>
      <c r="N41" s="132">
        <v>3.9</v>
      </c>
      <c r="O41" s="132">
        <v>25.02</v>
      </c>
      <c r="P41" s="133">
        <v>35.070900000000002</v>
      </c>
      <c r="Q41" s="132">
        <v>53.19</v>
      </c>
      <c r="R41" s="132">
        <v>23.41</v>
      </c>
      <c r="S41" s="132">
        <v>8.34</v>
      </c>
      <c r="T41" s="132">
        <v>-0.08</v>
      </c>
      <c r="U41" s="132">
        <v>0.04</v>
      </c>
      <c r="V41" s="132">
        <v>87.19</v>
      </c>
      <c r="W41" s="132">
        <v>5.88</v>
      </c>
      <c r="X41" s="130">
        <v>5880</v>
      </c>
      <c r="Y41" s="130">
        <v>367.51378176681624</v>
      </c>
      <c r="AA41" s="126">
        <v>3.44</v>
      </c>
      <c r="AB41" s="126">
        <v>25.1</v>
      </c>
      <c r="AC41" s="127">
        <v>35.106099999999998</v>
      </c>
      <c r="AD41" s="126">
        <v>53.32</v>
      </c>
      <c r="AE41" s="126">
        <v>23.41</v>
      </c>
      <c r="AF41" s="126">
        <v>8.32</v>
      </c>
      <c r="AG41" s="126">
        <v>-0.12</v>
      </c>
      <c r="AH41" s="126">
        <v>0.04</v>
      </c>
      <c r="AI41" s="126">
        <v>86.35</v>
      </c>
      <c r="AJ41" s="126">
        <v>5.82</v>
      </c>
      <c r="AK41">
        <f t="shared" si="2"/>
        <v>5820</v>
      </c>
      <c r="AL41">
        <f t="shared" si="3"/>
        <v>363.76364113654262</v>
      </c>
      <c r="AN41">
        <v>4.05</v>
      </c>
      <c r="AO41">
        <v>25.16</v>
      </c>
      <c r="AP41">
        <v>35.119999999999997</v>
      </c>
      <c r="AQ41">
        <v>53.4</v>
      </c>
      <c r="AR41">
        <v>23.4</v>
      </c>
      <c r="AS41">
        <v>8.32</v>
      </c>
      <c r="AT41">
        <v>-0.1</v>
      </c>
      <c r="AU41">
        <v>0.05</v>
      </c>
      <c r="AV41">
        <v>87.4</v>
      </c>
      <c r="AW41">
        <v>5.88</v>
      </c>
      <c r="AX41">
        <v>5880</v>
      </c>
      <c r="AY41">
        <v>367.5137818</v>
      </c>
      <c r="BA41" s="126">
        <v>3.59</v>
      </c>
      <c r="BB41" s="126">
        <v>25.21</v>
      </c>
      <c r="BC41" s="127">
        <v>35.142200000000003</v>
      </c>
      <c r="BD41" s="126">
        <v>53.48</v>
      </c>
      <c r="BE41" s="126">
        <v>23.4</v>
      </c>
      <c r="BF41" s="126">
        <v>8.32</v>
      </c>
      <c r="BG41" s="126">
        <v>-0.09</v>
      </c>
      <c r="BH41" s="126">
        <v>0.05</v>
      </c>
      <c r="BI41" s="126">
        <v>82.08</v>
      </c>
      <c r="BJ41" s="126">
        <v>5.52</v>
      </c>
      <c r="BK41">
        <f t="shared" si="4"/>
        <v>5520</v>
      </c>
      <c r="BL41">
        <f t="shared" si="5"/>
        <v>345.01293798517446</v>
      </c>
      <c r="BN41" s="126">
        <v>2.13</v>
      </c>
      <c r="BO41" s="126">
        <v>25.1</v>
      </c>
      <c r="BP41" s="127">
        <v>35.1569</v>
      </c>
      <c r="BQ41" s="126">
        <v>53.39</v>
      </c>
      <c r="BR41" s="126">
        <v>23.44</v>
      </c>
      <c r="BS41" s="126">
        <v>8.32</v>
      </c>
      <c r="BT41" s="126">
        <v>-0.03</v>
      </c>
      <c r="BU41" s="126">
        <v>0.08</v>
      </c>
      <c r="BV41" s="126">
        <v>83.24</v>
      </c>
      <c r="BW41" s="126">
        <v>5.6</v>
      </c>
    </row>
    <row r="42" spans="1:75" x14ac:dyDescent="0.2">
      <c r="A42" s="126">
        <v>3.18</v>
      </c>
      <c r="B42" s="128">
        <v>24.98</v>
      </c>
      <c r="C42" s="127">
        <v>35.052</v>
      </c>
      <c r="D42" s="126">
        <v>53.12</v>
      </c>
      <c r="E42" s="126">
        <v>23.4</v>
      </c>
      <c r="F42" s="126">
        <v>8.34</v>
      </c>
      <c r="G42" s="126">
        <v>-0.09</v>
      </c>
      <c r="H42" s="126">
        <v>0.03</v>
      </c>
      <c r="I42" s="126">
        <v>88.17</v>
      </c>
      <c r="J42" s="126">
        <v>5.95</v>
      </c>
      <c r="K42">
        <f t="shared" si="0"/>
        <v>5950</v>
      </c>
      <c r="L42">
        <f t="shared" si="1"/>
        <v>371.88894583546886</v>
      </c>
      <c r="N42" s="132">
        <v>3.99</v>
      </c>
      <c r="O42" s="132">
        <v>25.02</v>
      </c>
      <c r="P42" s="133">
        <v>35.071399999999997</v>
      </c>
      <c r="Q42" s="132">
        <v>53.19</v>
      </c>
      <c r="R42" s="132">
        <v>23.41</v>
      </c>
      <c r="S42" s="132">
        <v>8.34</v>
      </c>
      <c r="T42" s="132">
        <v>-0.09</v>
      </c>
      <c r="U42" s="132">
        <v>0.05</v>
      </c>
      <c r="V42" s="132">
        <v>87.18</v>
      </c>
      <c r="W42" s="132">
        <v>5.88</v>
      </c>
      <c r="X42" s="130">
        <v>5880</v>
      </c>
      <c r="Y42" s="130">
        <v>367.51378176681624</v>
      </c>
      <c r="AA42" s="126">
        <v>3.47</v>
      </c>
      <c r="AB42" s="126">
        <v>25.09</v>
      </c>
      <c r="AC42" s="127">
        <v>35.109699999999997</v>
      </c>
      <c r="AD42" s="126">
        <v>53.32</v>
      </c>
      <c r="AE42" s="126">
        <v>23.41</v>
      </c>
      <c r="AF42" s="126">
        <v>8.32</v>
      </c>
      <c r="AG42" s="126">
        <v>-0.12</v>
      </c>
      <c r="AH42" s="126">
        <v>0.04</v>
      </c>
      <c r="AI42" s="126">
        <v>86.35</v>
      </c>
      <c r="AJ42" s="126">
        <v>5.82</v>
      </c>
      <c r="AK42">
        <f t="shared" si="2"/>
        <v>5820</v>
      </c>
      <c r="AL42">
        <f t="shared" si="3"/>
        <v>363.76364113654262</v>
      </c>
      <c r="AN42">
        <v>4.16</v>
      </c>
      <c r="AO42">
        <v>25.16</v>
      </c>
      <c r="AP42">
        <v>35.121000000000002</v>
      </c>
      <c r="AQ42">
        <v>53.41</v>
      </c>
      <c r="AR42">
        <v>23.4</v>
      </c>
      <c r="AS42">
        <v>8.32</v>
      </c>
      <c r="AT42">
        <v>-0.09</v>
      </c>
      <c r="AU42">
        <v>0.05</v>
      </c>
      <c r="AV42">
        <v>87.41</v>
      </c>
      <c r="AW42">
        <v>5.88</v>
      </c>
      <c r="AX42">
        <v>5880</v>
      </c>
      <c r="AY42">
        <v>367.5137818</v>
      </c>
      <c r="BA42" s="126">
        <v>3.69</v>
      </c>
      <c r="BB42" s="126">
        <v>25.21</v>
      </c>
      <c r="BC42" s="127">
        <v>35.142499999999998</v>
      </c>
      <c r="BD42" s="126">
        <v>53.49</v>
      </c>
      <c r="BE42" s="126">
        <v>23.4</v>
      </c>
      <c r="BF42" s="126">
        <v>8.32</v>
      </c>
      <c r="BG42" s="126">
        <v>-0.09</v>
      </c>
      <c r="BH42" s="126">
        <v>0.04</v>
      </c>
      <c r="BI42" s="126">
        <v>82.11</v>
      </c>
      <c r="BJ42" s="126">
        <v>5.52</v>
      </c>
      <c r="BK42">
        <f t="shared" si="4"/>
        <v>5520</v>
      </c>
      <c r="BL42">
        <f t="shared" si="5"/>
        <v>345.01293798517446</v>
      </c>
      <c r="BN42" s="126">
        <v>2.17</v>
      </c>
      <c r="BO42" s="126">
        <v>25.1</v>
      </c>
      <c r="BP42" s="127">
        <v>35.151499999999999</v>
      </c>
      <c r="BQ42" s="126">
        <v>53.38</v>
      </c>
      <c r="BR42" s="126">
        <v>23.43</v>
      </c>
      <c r="BS42" s="126">
        <v>8.32</v>
      </c>
      <c r="BT42" s="126">
        <v>-0.04</v>
      </c>
      <c r="BU42" s="126">
        <v>0.06</v>
      </c>
      <c r="BV42" s="126">
        <v>83.21</v>
      </c>
      <c r="BW42" s="126">
        <v>5.6</v>
      </c>
    </row>
    <row r="43" spans="1:75" x14ac:dyDescent="0.2">
      <c r="A43" s="126">
        <v>3.33</v>
      </c>
      <c r="B43" s="128">
        <v>24.98</v>
      </c>
      <c r="C43" s="127">
        <v>35.045999999999999</v>
      </c>
      <c r="D43" s="126">
        <v>53.11</v>
      </c>
      <c r="E43" s="126">
        <v>23.4</v>
      </c>
      <c r="F43" s="126">
        <v>8.34</v>
      </c>
      <c r="G43" s="126">
        <v>-0.09</v>
      </c>
      <c r="H43" s="126">
        <v>0.03</v>
      </c>
      <c r="I43" s="126">
        <v>88.18</v>
      </c>
      <c r="J43" s="126">
        <v>5.95</v>
      </c>
      <c r="K43">
        <f t="shared" si="0"/>
        <v>5950</v>
      </c>
      <c r="L43">
        <f t="shared" si="1"/>
        <v>371.88894583546886</v>
      </c>
      <c r="N43" s="132">
        <v>4.08</v>
      </c>
      <c r="O43" s="132">
        <v>25.02</v>
      </c>
      <c r="P43" s="133">
        <v>35.067799999999998</v>
      </c>
      <c r="Q43" s="132">
        <v>53.19</v>
      </c>
      <c r="R43" s="132">
        <v>23.4</v>
      </c>
      <c r="S43" s="132">
        <v>8.34</v>
      </c>
      <c r="T43" s="132">
        <v>-0.09</v>
      </c>
      <c r="U43" s="132">
        <v>0.05</v>
      </c>
      <c r="V43" s="132">
        <v>87.16</v>
      </c>
      <c r="W43" s="132">
        <v>5.88</v>
      </c>
      <c r="X43" s="130">
        <v>5880</v>
      </c>
      <c r="Y43" s="130">
        <v>367.51378176681624</v>
      </c>
      <c r="AA43" s="126">
        <v>3.48</v>
      </c>
      <c r="AB43" s="126">
        <v>25.09</v>
      </c>
      <c r="AC43" s="127">
        <v>35.110199999999999</v>
      </c>
      <c r="AD43" s="126">
        <v>53.32</v>
      </c>
      <c r="AE43" s="126">
        <v>23.41</v>
      </c>
      <c r="AF43" s="126">
        <v>8.32</v>
      </c>
      <c r="AG43" s="126">
        <v>-0.13</v>
      </c>
      <c r="AH43" s="126">
        <v>0.05</v>
      </c>
      <c r="AI43" s="126">
        <v>86.32</v>
      </c>
      <c r="AJ43" s="126">
        <v>5.81</v>
      </c>
      <c r="AK43">
        <f t="shared" si="2"/>
        <v>5810</v>
      </c>
      <c r="AL43">
        <f t="shared" si="3"/>
        <v>363.13861769816367</v>
      </c>
      <c r="AN43">
        <v>4.25</v>
      </c>
      <c r="AO43">
        <v>25.16</v>
      </c>
      <c r="AP43">
        <v>35.122</v>
      </c>
      <c r="AQ43">
        <v>53.41</v>
      </c>
      <c r="AR43">
        <v>23.4</v>
      </c>
      <c r="AS43">
        <v>8.32</v>
      </c>
      <c r="AT43">
        <v>-0.1</v>
      </c>
      <c r="AU43">
        <v>0.04</v>
      </c>
      <c r="AV43">
        <v>87.42</v>
      </c>
      <c r="AW43">
        <v>5.88</v>
      </c>
      <c r="AX43">
        <v>5880</v>
      </c>
      <c r="AY43">
        <v>367.5137818</v>
      </c>
      <c r="BA43" s="126">
        <v>3.75</v>
      </c>
      <c r="BB43" s="126">
        <v>25.21</v>
      </c>
      <c r="BC43" s="127">
        <v>35.140999999999998</v>
      </c>
      <c r="BD43" s="126">
        <v>53.48</v>
      </c>
      <c r="BE43" s="126">
        <v>23.4</v>
      </c>
      <c r="BF43" s="126">
        <v>8.32</v>
      </c>
      <c r="BG43" s="126">
        <v>-0.1</v>
      </c>
      <c r="BH43" s="126">
        <v>0.05</v>
      </c>
      <c r="BI43" s="126">
        <v>82.13</v>
      </c>
      <c r="BJ43" s="126">
        <v>5.52</v>
      </c>
      <c r="BK43">
        <f t="shared" si="4"/>
        <v>5520</v>
      </c>
      <c r="BL43">
        <f t="shared" si="5"/>
        <v>345.01293798517446</v>
      </c>
      <c r="BN43" s="126">
        <v>2.23</v>
      </c>
      <c r="BO43" s="126">
        <v>25.1</v>
      </c>
      <c r="BP43" s="127">
        <v>35.152799999999999</v>
      </c>
      <c r="BQ43" s="126">
        <v>53.39</v>
      </c>
      <c r="BR43" s="126">
        <v>23.43</v>
      </c>
      <c r="BS43" s="126">
        <v>8.32</v>
      </c>
      <c r="BT43" s="126">
        <v>-0.01</v>
      </c>
      <c r="BU43" s="126">
        <v>0.04</v>
      </c>
      <c r="BV43" s="126">
        <v>83.17</v>
      </c>
      <c r="BW43" s="126">
        <v>5.6</v>
      </c>
    </row>
    <row r="44" spans="1:75" x14ac:dyDescent="0.2">
      <c r="A44" s="126">
        <v>3.47</v>
      </c>
      <c r="B44" s="128">
        <v>24.98</v>
      </c>
      <c r="C44" s="127">
        <v>35.049399999999999</v>
      </c>
      <c r="D44" s="126">
        <v>53.11</v>
      </c>
      <c r="E44" s="126">
        <v>23.4</v>
      </c>
      <c r="F44" s="126">
        <v>8.34</v>
      </c>
      <c r="G44" s="126">
        <v>-0.09</v>
      </c>
      <c r="H44" s="126">
        <v>0.08</v>
      </c>
      <c r="I44" s="126">
        <v>88.21</v>
      </c>
      <c r="J44" s="126">
        <v>5.95</v>
      </c>
      <c r="K44">
        <f t="shared" si="0"/>
        <v>5950</v>
      </c>
      <c r="L44">
        <f t="shared" si="1"/>
        <v>371.88894583546886</v>
      </c>
      <c r="N44" s="132">
        <v>4.18</v>
      </c>
      <c r="O44" s="132">
        <v>25.02</v>
      </c>
      <c r="P44" s="133">
        <v>35.070399999999999</v>
      </c>
      <c r="Q44" s="132">
        <v>53.19</v>
      </c>
      <c r="R44" s="132">
        <v>23.41</v>
      </c>
      <c r="S44" s="132">
        <v>8.34</v>
      </c>
      <c r="T44" s="132">
        <v>-0.09</v>
      </c>
      <c r="U44" s="132">
        <v>0.03</v>
      </c>
      <c r="V44" s="132">
        <v>87.16</v>
      </c>
      <c r="W44" s="132">
        <v>5.88</v>
      </c>
      <c r="X44" s="130">
        <v>5880</v>
      </c>
      <c r="Y44" s="130">
        <v>367.51378176681624</v>
      </c>
      <c r="AA44" s="126">
        <v>3.52</v>
      </c>
      <c r="AB44" s="126">
        <v>25.09</v>
      </c>
      <c r="AC44" s="127">
        <v>35.109299999999998</v>
      </c>
      <c r="AD44" s="126">
        <v>53.32</v>
      </c>
      <c r="AE44" s="126">
        <v>23.41</v>
      </c>
      <c r="AF44" s="126">
        <v>8.32</v>
      </c>
      <c r="AG44" s="126">
        <v>-0.13</v>
      </c>
      <c r="AH44" s="126">
        <v>0.04</v>
      </c>
      <c r="AI44" s="126">
        <v>86.28</v>
      </c>
      <c r="AJ44" s="126">
        <v>5.81</v>
      </c>
      <c r="AK44">
        <f t="shared" si="2"/>
        <v>5810</v>
      </c>
      <c r="AL44">
        <f t="shared" si="3"/>
        <v>363.13861769816367</v>
      </c>
      <c r="AN44">
        <v>4.38</v>
      </c>
      <c r="AO44">
        <v>25.16</v>
      </c>
      <c r="AP44">
        <v>35.122</v>
      </c>
      <c r="AQ44">
        <v>53.41</v>
      </c>
      <c r="AR44">
        <v>23.4</v>
      </c>
      <c r="AS44">
        <v>8.32</v>
      </c>
      <c r="AT44">
        <v>-0.1</v>
      </c>
      <c r="AU44">
        <v>0.04</v>
      </c>
      <c r="AV44">
        <v>87.43</v>
      </c>
      <c r="AW44">
        <v>5.88</v>
      </c>
      <c r="AX44">
        <v>5880</v>
      </c>
      <c r="AY44">
        <v>367.5137818</v>
      </c>
      <c r="BA44" s="126">
        <v>3.81</v>
      </c>
      <c r="BB44" s="126">
        <v>25.21</v>
      </c>
      <c r="BC44" s="127">
        <v>35.139400000000002</v>
      </c>
      <c r="BD44" s="126">
        <v>53.48</v>
      </c>
      <c r="BE44" s="126">
        <v>23.4</v>
      </c>
      <c r="BF44" s="126">
        <v>8.32</v>
      </c>
      <c r="BG44" s="126">
        <v>-0.11</v>
      </c>
      <c r="BH44" s="126">
        <v>0.04</v>
      </c>
      <c r="BI44" s="126">
        <v>82.14</v>
      </c>
      <c r="BJ44" s="126">
        <v>5.52</v>
      </c>
      <c r="BK44">
        <f t="shared" si="4"/>
        <v>5520</v>
      </c>
      <c r="BL44">
        <f t="shared" si="5"/>
        <v>345.01293798517446</v>
      </c>
      <c r="BN44" s="126">
        <v>2.2999999999999998</v>
      </c>
      <c r="BO44" s="126">
        <v>25.1</v>
      </c>
      <c r="BP44" s="127">
        <v>35.154400000000003</v>
      </c>
      <c r="BQ44" s="126">
        <v>53.38</v>
      </c>
      <c r="BR44" s="126">
        <v>23.44</v>
      </c>
      <c r="BS44" s="126">
        <v>8.32</v>
      </c>
      <c r="BT44" s="126">
        <v>0</v>
      </c>
      <c r="BU44" s="126">
        <v>0.05</v>
      </c>
      <c r="BV44" s="126">
        <v>83.13</v>
      </c>
      <c r="BW44" s="126">
        <v>5.6</v>
      </c>
    </row>
    <row r="45" spans="1:75" x14ac:dyDescent="0.2">
      <c r="A45" s="126">
        <v>3.61</v>
      </c>
      <c r="B45" s="128">
        <v>24.98</v>
      </c>
      <c r="C45" s="127">
        <v>35.051699999999997</v>
      </c>
      <c r="D45" s="126">
        <v>53.12</v>
      </c>
      <c r="E45" s="126">
        <v>23.4</v>
      </c>
      <c r="F45" s="126">
        <v>8.34</v>
      </c>
      <c r="G45" s="126">
        <v>-0.08</v>
      </c>
      <c r="H45" s="126">
        <v>0.03</v>
      </c>
      <c r="I45" s="126">
        <v>88.25</v>
      </c>
      <c r="J45" s="126">
        <v>5.96</v>
      </c>
      <c r="K45">
        <f t="shared" si="0"/>
        <v>5960</v>
      </c>
      <c r="L45">
        <f t="shared" si="1"/>
        <v>372.51396927384781</v>
      </c>
      <c r="N45" s="132">
        <v>4.29</v>
      </c>
      <c r="O45" s="132">
        <v>25.02</v>
      </c>
      <c r="P45" s="133">
        <v>35.069000000000003</v>
      </c>
      <c r="Q45" s="132">
        <v>53.19</v>
      </c>
      <c r="R45" s="132">
        <v>23.41</v>
      </c>
      <c r="S45" s="132">
        <v>8.34</v>
      </c>
      <c r="T45" s="132">
        <v>-0.08</v>
      </c>
      <c r="U45" s="132">
        <v>0.02</v>
      </c>
      <c r="V45" s="132">
        <v>87.16</v>
      </c>
      <c r="W45" s="132">
        <v>5.88</v>
      </c>
      <c r="X45" s="130">
        <v>5880</v>
      </c>
      <c r="Y45" s="130">
        <v>367.51378176681624</v>
      </c>
      <c r="AA45" s="126">
        <v>3.59</v>
      </c>
      <c r="AB45" s="126">
        <v>25.09</v>
      </c>
      <c r="AC45" s="127">
        <v>35.1066</v>
      </c>
      <c r="AD45" s="126">
        <v>53.31</v>
      </c>
      <c r="AE45" s="126">
        <v>23.41</v>
      </c>
      <c r="AF45" s="126">
        <v>8.32</v>
      </c>
      <c r="AG45" s="126">
        <v>-0.13</v>
      </c>
      <c r="AH45" s="126">
        <v>0.05</v>
      </c>
      <c r="AI45" s="126">
        <v>86.22</v>
      </c>
      <c r="AJ45" s="126">
        <v>5.81</v>
      </c>
      <c r="AK45">
        <f t="shared" si="2"/>
        <v>5810</v>
      </c>
      <c r="AL45">
        <f t="shared" si="3"/>
        <v>363.13861769816367</v>
      </c>
      <c r="AN45">
        <v>4.5199999999999996</v>
      </c>
      <c r="AO45">
        <v>25.16</v>
      </c>
      <c r="AP45">
        <v>35.119999999999997</v>
      </c>
      <c r="AQ45">
        <v>53.4</v>
      </c>
      <c r="AR45">
        <v>23.4</v>
      </c>
      <c r="AS45">
        <v>8.32</v>
      </c>
      <c r="AT45">
        <v>-0.1</v>
      </c>
      <c r="AU45">
        <v>0.04</v>
      </c>
      <c r="AV45">
        <v>87.43</v>
      </c>
      <c r="AW45">
        <v>5.88</v>
      </c>
      <c r="AX45">
        <v>5880</v>
      </c>
      <c r="AY45">
        <v>367.5137818</v>
      </c>
      <c r="BA45" s="126">
        <v>3.86</v>
      </c>
      <c r="BB45" s="126">
        <v>25.21</v>
      </c>
      <c r="BC45" s="127">
        <v>35.140300000000003</v>
      </c>
      <c r="BD45" s="126">
        <v>53.48</v>
      </c>
      <c r="BE45" s="126">
        <v>23.4</v>
      </c>
      <c r="BF45" s="126">
        <v>8.32</v>
      </c>
      <c r="BG45" s="126">
        <v>-0.11</v>
      </c>
      <c r="BH45" s="126">
        <v>0.04</v>
      </c>
      <c r="BI45" s="126">
        <v>82.16</v>
      </c>
      <c r="BJ45" s="126">
        <v>5.52</v>
      </c>
      <c r="BK45">
        <f t="shared" si="4"/>
        <v>5520</v>
      </c>
      <c r="BL45">
        <f t="shared" si="5"/>
        <v>345.01293798517446</v>
      </c>
      <c r="BN45" s="126">
        <v>2.39</v>
      </c>
      <c r="BO45" s="126">
        <v>25.1</v>
      </c>
      <c r="BP45" s="127">
        <v>35.157600000000002</v>
      </c>
      <c r="BQ45" s="126">
        <v>53.39</v>
      </c>
      <c r="BR45" s="126">
        <v>23.44</v>
      </c>
      <c r="BS45" s="126">
        <v>8.32</v>
      </c>
      <c r="BT45" s="126">
        <v>0</v>
      </c>
      <c r="BU45" s="126">
        <v>0.05</v>
      </c>
      <c r="BV45" s="126">
        <v>83.11</v>
      </c>
      <c r="BW45" s="126">
        <v>5.6</v>
      </c>
    </row>
    <row r="46" spans="1:75" x14ac:dyDescent="0.2">
      <c r="A46" s="126">
        <v>3.78</v>
      </c>
      <c r="B46" s="128">
        <v>24.98</v>
      </c>
      <c r="C46" s="127">
        <v>35.050899999999999</v>
      </c>
      <c r="D46" s="126">
        <v>53.12</v>
      </c>
      <c r="E46" s="126">
        <v>23.4</v>
      </c>
      <c r="F46" s="126">
        <v>8.34</v>
      </c>
      <c r="G46" s="126">
        <v>-0.09</v>
      </c>
      <c r="H46" s="126">
        <v>0.16</v>
      </c>
      <c r="I46" s="126">
        <v>88.29</v>
      </c>
      <c r="J46" s="126">
        <v>5.96</v>
      </c>
      <c r="K46">
        <f t="shared" si="0"/>
        <v>5960</v>
      </c>
      <c r="L46">
        <f t="shared" si="1"/>
        <v>372.51396927384781</v>
      </c>
      <c r="N46" s="132">
        <v>4.38</v>
      </c>
      <c r="O46" s="132">
        <v>25.02</v>
      </c>
      <c r="P46" s="133">
        <v>35.069699999999997</v>
      </c>
      <c r="Q46" s="132">
        <v>53.19</v>
      </c>
      <c r="R46" s="132">
        <v>23.41</v>
      </c>
      <c r="S46" s="132">
        <v>8.34</v>
      </c>
      <c r="T46" s="132">
        <v>-7.0000000000000007E-2</v>
      </c>
      <c r="U46" s="132">
        <v>0.08</v>
      </c>
      <c r="V46" s="132">
        <v>87.16</v>
      </c>
      <c r="W46" s="132">
        <v>5.88</v>
      </c>
      <c r="X46" s="130">
        <v>5880</v>
      </c>
      <c r="Y46" s="130">
        <v>367.51378176681624</v>
      </c>
      <c r="AA46" s="126">
        <v>3.69</v>
      </c>
      <c r="AB46" s="126">
        <v>25.09</v>
      </c>
      <c r="AC46" s="127">
        <v>35.1143</v>
      </c>
      <c r="AD46" s="126">
        <v>53.32</v>
      </c>
      <c r="AE46" s="126">
        <v>23.42</v>
      </c>
      <c r="AF46" s="126">
        <v>8.32</v>
      </c>
      <c r="AG46" s="126">
        <v>-0.12</v>
      </c>
      <c r="AH46" s="126">
        <v>0.05</v>
      </c>
      <c r="AI46" s="126">
        <v>86.15</v>
      </c>
      <c r="AJ46" s="126">
        <v>5.8</v>
      </c>
      <c r="AK46">
        <f t="shared" si="2"/>
        <v>5800</v>
      </c>
      <c r="AL46">
        <f t="shared" si="3"/>
        <v>362.51359425978472</v>
      </c>
      <c r="AN46">
        <v>4.6500000000000004</v>
      </c>
      <c r="AO46">
        <v>25.16</v>
      </c>
      <c r="AP46">
        <v>35.122999999999998</v>
      </c>
      <c r="AQ46">
        <v>53.41</v>
      </c>
      <c r="AR46">
        <v>23.41</v>
      </c>
      <c r="AS46">
        <v>8.32</v>
      </c>
      <c r="AT46">
        <v>-0.11</v>
      </c>
      <c r="AU46">
        <v>0.04</v>
      </c>
      <c r="AV46">
        <v>87.43</v>
      </c>
      <c r="AW46">
        <v>5.88</v>
      </c>
      <c r="AX46">
        <v>5880</v>
      </c>
      <c r="AY46">
        <v>367.5137818</v>
      </c>
      <c r="BA46" s="126">
        <v>3.91</v>
      </c>
      <c r="BB46" s="126">
        <v>25.21</v>
      </c>
      <c r="BC46" s="127">
        <v>35.142400000000002</v>
      </c>
      <c r="BD46" s="126">
        <v>53.48</v>
      </c>
      <c r="BE46" s="126">
        <v>23.4</v>
      </c>
      <c r="BF46" s="126">
        <v>8.32</v>
      </c>
      <c r="BG46" s="126">
        <v>-0.09</v>
      </c>
      <c r="BH46" s="126">
        <v>0.05</v>
      </c>
      <c r="BI46" s="126">
        <v>82.16</v>
      </c>
      <c r="BJ46" s="126">
        <v>5.52</v>
      </c>
      <c r="BK46">
        <f t="shared" si="4"/>
        <v>5520</v>
      </c>
      <c r="BL46">
        <f t="shared" si="5"/>
        <v>345.01293798517446</v>
      </c>
      <c r="BN46" s="126">
        <v>2.4900000000000002</v>
      </c>
      <c r="BO46" s="126">
        <v>25.1</v>
      </c>
      <c r="BP46" s="127">
        <v>35.157699999999998</v>
      </c>
      <c r="BQ46" s="126">
        <v>53.39</v>
      </c>
      <c r="BR46" s="126">
        <v>23.44</v>
      </c>
      <c r="BS46" s="126">
        <v>8.32</v>
      </c>
      <c r="BT46" s="126">
        <v>-0.01</v>
      </c>
      <c r="BU46" s="126">
        <v>0.04</v>
      </c>
      <c r="BV46" s="126">
        <v>83.11</v>
      </c>
      <c r="BW46" s="126">
        <v>5.6</v>
      </c>
    </row>
    <row r="47" spans="1:75" x14ac:dyDescent="0.2">
      <c r="A47" s="126">
        <v>3.92</v>
      </c>
      <c r="B47" s="128">
        <v>24.98</v>
      </c>
      <c r="C47" s="127">
        <v>35.048499999999997</v>
      </c>
      <c r="D47" s="126">
        <v>53.12</v>
      </c>
      <c r="E47" s="126">
        <v>23.4</v>
      </c>
      <c r="F47" s="126">
        <v>8.34</v>
      </c>
      <c r="G47" s="126">
        <v>-0.08</v>
      </c>
      <c r="H47" s="126">
        <v>7.0000000000000007E-2</v>
      </c>
      <c r="I47" s="126">
        <v>88.31</v>
      </c>
      <c r="J47" s="126">
        <v>5.96</v>
      </c>
      <c r="K47">
        <f t="shared" si="0"/>
        <v>5960</v>
      </c>
      <c r="L47">
        <f t="shared" si="1"/>
        <v>372.51396927384781</v>
      </c>
      <c r="N47" s="132">
        <v>4.46</v>
      </c>
      <c r="O47" s="132">
        <v>25.02</v>
      </c>
      <c r="P47" s="133">
        <v>35.069200000000002</v>
      </c>
      <c r="Q47" s="132">
        <v>53.19</v>
      </c>
      <c r="R47" s="132">
        <v>23.41</v>
      </c>
      <c r="S47" s="132">
        <v>8.34</v>
      </c>
      <c r="T47" s="132">
        <v>-7.0000000000000007E-2</v>
      </c>
      <c r="U47" s="132">
        <v>0.05</v>
      </c>
      <c r="V47" s="132">
        <v>87.17</v>
      </c>
      <c r="W47" s="132">
        <v>5.88</v>
      </c>
      <c r="X47" s="130">
        <v>5880</v>
      </c>
      <c r="Y47" s="130">
        <v>367.51378176681624</v>
      </c>
      <c r="AA47" s="126">
        <v>3.79</v>
      </c>
      <c r="AB47" s="126">
        <v>25.09</v>
      </c>
      <c r="AC47" s="127">
        <v>35.110999999999997</v>
      </c>
      <c r="AD47" s="126">
        <v>53.32</v>
      </c>
      <c r="AE47" s="126">
        <v>23.41</v>
      </c>
      <c r="AF47" s="126">
        <v>8.32</v>
      </c>
      <c r="AG47" s="126">
        <v>-0.12</v>
      </c>
      <c r="AH47" s="126">
        <v>0.04</v>
      </c>
      <c r="AI47" s="126">
        <v>86.09</v>
      </c>
      <c r="AJ47" s="126">
        <v>5.8</v>
      </c>
      <c r="AK47">
        <f t="shared" si="2"/>
        <v>5800</v>
      </c>
      <c r="AL47">
        <f t="shared" si="3"/>
        <v>362.51359425978472</v>
      </c>
      <c r="AN47">
        <v>4.75</v>
      </c>
      <c r="AO47">
        <v>25.16</v>
      </c>
      <c r="AP47">
        <v>35.119</v>
      </c>
      <c r="AQ47">
        <v>53.4</v>
      </c>
      <c r="AR47">
        <v>23.4</v>
      </c>
      <c r="AS47">
        <v>8.32</v>
      </c>
      <c r="AT47">
        <v>-0.1</v>
      </c>
      <c r="AU47">
        <v>0.05</v>
      </c>
      <c r="AV47">
        <v>87.43</v>
      </c>
      <c r="AW47">
        <v>5.88</v>
      </c>
      <c r="AX47">
        <v>5880</v>
      </c>
      <c r="AY47">
        <v>367.5137818</v>
      </c>
      <c r="BA47" s="126">
        <v>3.94</v>
      </c>
      <c r="BB47" s="126">
        <v>25.21</v>
      </c>
      <c r="BC47" s="127">
        <v>35.140099999999997</v>
      </c>
      <c r="BD47" s="126">
        <v>53.48</v>
      </c>
      <c r="BE47" s="126">
        <v>23.4</v>
      </c>
      <c r="BF47" s="126">
        <v>8.32</v>
      </c>
      <c r="BG47" s="126">
        <v>-0.09</v>
      </c>
      <c r="BH47" s="126">
        <v>0.05</v>
      </c>
      <c r="BI47" s="126">
        <v>82.15</v>
      </c>
      <c r="BJ47" s="126">
        <v>5.52</v>
      </c>
      <c r="BK47">
        <f t="shared" si="4"/>
        <v>5520</v>
      </c>
      <c r="BL47">
        <f t="shared" si="5"/>
        <v>345.01293798517446</v>
      </c>
      <c r="BN47" s="126">
        <v>2.6</v>
      </c>
      <c r="BO47" s="126">
        <v>25.1</v>
      </c>
      <c r="BP47" s="127">
        <v>35.159799999999997</v>
      </c>
      <c r="BQ47" s="126">
        <v>53.39</v>
      </c>
      <c r="BR47" s="126">
        <v>23.44</v>
      </c>
      <c r="BS47" s="126">
        <v>8.32</v>
      </c>
      <c r="BT47" s="126">
        <v>-0.02</v>
      </c>
      <c r="BU47" s="126">
        <v>0.05</v>
      </c>
      <c r="BV47" s="126">
        <v>83.12</v>
      </c>
      <c r="BW47" s="126">
        <v>5.6</v>
      </c>
    </row>
    <row r="48" spans="1:75" x14ac:dyDescent="0.2">
      <c r="A48" s="126">
        <v>4.0199999999999996</v>
      </c>
      <c r="B48" s="128">
        <v>24.98</v>
      </c>
      <c r="C48" s="127">
        <v>35.045400000000001</v>
      </c>
      <c r="D48" s="126">
        <v>53.11</v>
      </c>
      <c r="E48" s="126">
        <v>23.4</v>
      </c>
      <c r="F48" s="126">
        <v>8.34</v>
      </c>
      <c r="G48" s="126">
        <v>-0.09</v>
      </c>
      <c r="H48" s="126">
        <v>0.03</v>
      </c>
      <c r="I48" s="126">
        <v>88.34</v>
      </c>
      <c r="J48" s="126">
        <v>5.96</v>
      </c>
      <c r="K48">
        <f t="shared" si="0"/>
        <v>5960</v>
      </c>
      <c r="L48">
        <f t="shared" si="1"/>
        <v>372.51396927384781</v>
      </c>
      <c r="N48" s="132">
        <v>4.53</v>
      </c>
      <c r="O48" s="132">
        <v>25.02</v>
      </c>
      <c r="P48" s="133">
        <v>35.069200000000002</v>
      </c>
      <c r="Q48" s="132">
        <v>53.19</v>
      </c>
      <c r="R48" s="132">
        <v>23.41</v>
      </c>
      <c r="S48" s="132">
        <v>8.34</v>
      </c>
      <c r="T48" s="132">
        <v>-7.0000000000000007E-2</v>
      </c>
      <c r="U48" s="132">
        <v>0</v>
      </c>
      <c r="V48" s="132">
        <v>87.18</v>
      </c>
      <c r="W48" s="132">
        <v>5.88</v>
      </c>
      <c r="X48" s="130">
        <v>5880</v>
      </c>
      <c r="Y48" s="130">
        <v>367.51378176681624</v>
      </c>
      <c r="AA48" s="126">
        <v>3.88</v>
      </c>
      <c r="AB48" s="126">
        <v>25.09</v>
      </c>
      <c r="AC48" s="127">
        <v>35.113599999999998</v>
      </c>
      <c r="AD48" s="126">
        <v>53.32</v>
      </c>
      <c r="AE48" s="126">
        <v>23.42</v>
      </c>
      <c r="AF48" s="126">
        <v>8.32</v>
      </c>
      <c r="AG48" s="126">
        <v>-0.12</v>
      </c>
      <c r="AH48" s="126">
        <v>0.05</v>
      </c>
      <c r="AI48" s="126">
        <v>86.06</v>
      </c>
      <c r="AJ48" s="126">
        <v>5.8</v>
      </c>
      <c r="AK48">
        <f t="shared" si="2"/>
        <v>5800</v>
      </c>
      <c r="AL48">
        <f t="shared" si="3"/>
        <v>362.51359425978472</v>
      </c>
      <c r="AN48">
        <v>4.8499999999999996</v>
      </c>
      <c r="AO48">
        <v>25.16</v>
      </c>
      <c r="AP48">
        <v>35.122999999999998</v>
      </c>
      <c r="AQ48">
        <v>53.41</v>
      </c>
      <c r="AR48">
        <v>23.41</v>
      </c>
      <c r="AS48">
        <v>8.32</v>
      </c>
      <c r="AT48">
        <v>-0.1</v>
      </c>
      <c r="AU48">
        <v>0.04</v>
      </c>
      <c r="AV48">
        <v>87.44</v>
      </c>
      <c r="AW48">
        <v>5.88</v>
      </c>
      <c r="AX48">
        <v>5880</v>
      </c>
      <c r="AY48">
        <v>367.5137818</v>
      </c>
      <c r="BA48" s="126">
        <v>3.97</v>
      </c>
      <c r="BB48" s="126">
        <v>25.21</v>
      </c>
      <c r="BC48" s="127">
        <v>35.142899999999997</v>
      </c>
      <c r="BD48" s="126">
        <v>53.48</v>
      </c>
      <c r="BE48" s="126">
        <v>23.4</v>
      </c>
      <c r="BF48" s="126">
        <v>8.32</v>
      </c>
      <c r="BG48" s="126">
        <v>-0.08</v>
      </c>
      <c r="BH48" s="126">
        <v>0.05</v>
      </c>
      <c r="BI48" s="126">
        <v>82.14</v>
      </c>
      <c r="BJ48" s="126">
        <v>5.52</v>
      </c>
      <c r="BK48">
        <f t="shared" si="4"/>
        <v>5520</v>
      </c>
      <c r="BL48">
        <f t="shared" si="5"/>
        <v>345.01293798517446</v>
      </c>
      <c r="BN48" s="126">
        <v>2.68</v>
      </c>
      <c r="BO48" s="126">
        <v>25.1</v>
      </c>
      <c r="BP48" s="127">
        <v>35.161799999999999</v>
      </c>
      <c r="BQ48" s="126">
        <v>53.39</v>
      </c>
      <c r="BR48" s="126">
        <v>23.45</v>
      </c>
      <c r="BS48" s="126">
        <v>8.32</v>
      </c>
      <c r="BT48" s="126">
        <v>-0.02</v>
      </c>
      <c r="BU48" s="126">
        <v>0.04</v>
      </c>
      <c r="BV48" s="126">
        <v>83.15</v>
      </c>
      <c r="BW48" s="126">
        <v>5.6</v>
      </c>
    </row>
    <row r="49" spans="1:75" x14ac:dyDescent="0.2">
      <c r="A49" s="126">
        <v>4.0999999999999996</v>
      </c>
      <c r="B49" s="128">
        <v>24.98</v>
      </c>
      <c r="C49" s="127">
        <v>35.048999999999999</v>
      </c>
      <c r="D49" s="126">
        <v>53.12</v>
      </c>
      <c r="E49" s="126">
        <v>23.4</v>
      </c>
      <c r="F49" s="126">
        <v>8.34</v>
      </c>
      <c r="G49" s="126">
        <v>-0.09</v>
      </c>
      <c r="H49" s="126">
        <v>0.03</v>
      </c>
      <c r="I49" s="126">
        <v>88.38</v>
      </c>
      <c r="J49" s="126">
        <v>5.97</v>
      </c>
      <c r="K49">
        <f t="shared" si="0"/>
        <v>5970</v>
      </c>
      <c r="L49">
        <f t="shared" si="1"/>
        <v>373.1389927122267</v>
      </c>
      <c r="N49" s="132">
        <v>4.5999999999999996</v>
      </c>
      <c r="O49" s="132">
        <v>25.02</v>
      </c>
      <c r="P49" s="133">
        <v>35.068100000000001</v>
      </c>
      <c r="Q49" s="132">
        <v>53.19</v>
      </c>
      <c r="R49" s="132">
        <v>23.41</v>
      </c>
      <c r="S49" s="132">
        <v>8.34</v>
      </c>
      <c r="T49" s="132">
        <v>-7.0000000000000007E-2</v>
      </c>
      <c r="U49" s="132">
        <v>-0.01</v>
      </c>
      <c r="V49" s="132">
        <v>87.17</v>
      </c>
      <c r="W49" s="132">
        <v>5.88</v>
      </c>
      <c r="X49" s="130">
        <v>5880</v>
      </c>
      <c r="Y49" s="130">
        <v>367.51378176681624</v>
      </c>
      <c r="AA49" s="126">
        <v>3.98</v>
      </c>
      <c r="AB49" s="126">
        <v>25.09</v>
      </c>
      <c r="AC49" s="127">
        <v>35.112499999999997</v>
      </c>
      <c r="AD49" s="126">
        <v>53.32</v>
      </c>
      <c r="AE49" s="126">
        <v>23.42</v>
      </c>
      <c r="AF49" s="126">
        <v>8.32</v>
      </c>
      <c r="AG49" s="126">
        <v>-0.12</v>
      </c>
      <c r="AH49" s="126">
        <v>0.05</v>
      </c>
      <c r="AI49" s="126">
        <v>86.04</v>
      </c>
      <c r="AJ49" s="126">
        <v>5.79</v>
      </c>
      <c r="AK49">
        <f t="shared" si="2"/>
        <v>5790</v>
      </c>
      <c r="AL49">
        <f t="shared" si="3"/>
        <v>361.88857082140584</v>
      </c>
      <c r="AN49">
        <v>4.93</v>
      </c>
      <c r="AO49">
        <v>25.16</v>
      </c>
      <c r="AP49">
        <v>35.122</v>
      </c>
      <c r="AQ49">
        <v>53.41</v>
      </c>
      <c r="AR49">
        <v>23.41</v>
      </c>
      <c r="AS49">
        <v>8.32</v>
      </c>
      <c r="AT49">
        <v>-0.1</v>
      </c>
      <c r="AU49">
        <v>0.04</v>
      </c>
      <c r="AV49">
        <v>87.45</v>
      </c>
      <c r="AW49">
        <v>5.88</v>
      </c>
      <c r="AX49">
        <v>5880</v>
      </c>
      <c r="AY49">
        <v>367.5137818</v>
      </c>
      <c r="BA49" s="126">
        <v>3.98</v>
      </c>
      <c r="BB49" s="126">
        <v>25.21</v>
      </c>
      <c r="BC49" s="127">
        <v>35.142099999999999</v>
      </c>
      <c r="BD49" s="126">
        <v>53.48</v>
      </c>
      <c r="BE49" s="126">
        <v>23.4</v>
      </c>
      <c r="BF49" s="126">
        <v>8.32</v>
      </c>
      <c r="BG49" s="126">
        <v>-0.08</v>
      </c>
      <c r="BH49" s="126">
        <v>0.04</v>
      </c>
      <c r="BI49" s="126">
        <v>82.11</v>
      </c>
      <c r="BJ49" s="126">
        <v>5.52</v>
      </c>
      <c r="BK49">
        <f t="shared" si="4"/>
        <v>5520</v>
      </c>
      <c r="BL49">
        <f t="shared" si="5"/>
        <v>345.01293798517446</v>
      </c>
      <c r="BN49" s="126">
        <v>2.72</v>
      </c>
      <c r="BO49" s="126">
        <v>25.1</v>
      </c>
      <c r="BP49" s="127">
        <v>35.159199999999998</v>
      </c>
      <c r="BQ49" s="126">
        <v>53.39</v>
      </c>
      <c r="BR49" s="126">
        <v>23.44</v>
      </c>
      <c r="BS49" s="126">
        <v>8.32</v>
      </c>
      <c r="BT49" s="126">
        <v>-0.02</v>
      </c>
      <c r="BU49" s="126">
        <v>0.05</v>
      </c>
      <c r="BV49" s="126">
        <v>83.18</v>
      </c>
      <c r="BW49" s="126">
        <v>5.6</v>
      </c>
    </row>
    <row r="50" spans="1:75" x14ac:dyDescent="0.2">
      <c r="A50" s="126">
        <v>4.2</v>
      </c>
      <c r="B50" s="128">
        <v>24.98</v>
      </c>
      <c r="C50" s="127">
        <v>35.046799999999998</v>
      </c>
      <c r="D50" s="126">
        <v>53.12</v>
      </c>
      <c r="E50" s="126">
        <v>23.4</v>
      </c>
      <c r="F50" s="126">
        <v>8.34</v>
      </c>
      <c r="G50" s="126">
        <v>-0.1</v>
      </c>
      <c r="H50" s="126">
        <v>0.03</v>
      </c>
      <c r="I50" s="126">
        <v>88.42</v>
      </c>
      <c r="J50" s="126">
        <v>5.97</v>
      </c>
      <c r="K50">
        <f t="shared" si="0"/>
        <v>5970</v>
      </c>
      <c r="L50">
        <f t="shared" si="1"/>
        <v>373.1389927122267</v>
      </c>
      <c r="N50" s="132">
        <v>4.68</v>
      </c>
      <c r="O50" s="132">
        <v>25.02</v>
      </c>
      <c r="P50" s="133">
        <v>35.067900000000002</v>
      </c>
      <c r="Q50" s="132">
        <v>53.19</v>
      </c>
      <c r="R50" s="132">
        <v>23.41</v>
      </c>
      <c r="S50" s="132">
        <v>8.34</v>
      </c>
      <c r="T50" s="132">
        <v>-0.08</v>
      </c>
      <c r="U50" s="132">
        <v>0.01</v>
      </c>
      <c r="V50" s="132">
        <v>87.17</v>
      </c>
      <c r="W50" s="132">
        <v>5.88</v>
      </c>
      <c r="X50" s="130">
        <v>5880</v>
      </c>
      <c r="Y50" s="130">
        <v>367.51378176681624</v>
      </c>
      <c r="AA50" s="126">
        <v>4.09</v>
      </c>
      <c r="AB50" s="126">
        <v>25.09</v>
      </c>
      <c r="AC50" s="127">
        <v>35.109699999999997</v>
      </c>
      <c r="AD50" s="126">
        <v>53.32</v>
      </c>
      <c r="AE50" s="126">
        <v>23.41</v>
      </c>
      <c r="AF50" s="126">
        <v>8.32</v>
      </c>
      <c r="AG50" s="126">
        <v>-0.12</v>
      </c>
      <c r="AH50" s="126">
        <v>0.04</v>
      </c>
      <c r="AI50" s="126">
        <v>86.04</v>
      </c>
      <c r="AJ50" s="126">
        <v>5.79</v>
      </c>
      <c r="AK50">
        <f t="shared" si="2"/>
        <v>5790</v>
      </c>
      <c r="AL50">
        <f t="shared" si="3"/>
        <v>361.88857082140584</v>
      </c>
      <c r="AN50">
        <v>5</v>
      </c>
      <c r="AO50">
        <v>25.16</v>
      </c>
      <c r="AP50">
        <v>35.122</v>
      </c>
      <c r="AQ50">
        <v>53.41</v>
      </c>
      <c r="AR50">
        <v>23.41</v>
      </c>
      <c r="AS50">
        <v>8.32</v>
      </c>
      <c r="AT50">
        <v>-0.1</v>
      </c>
      <c r="AU50">
        <v>0.04</v>
      </c>
      <c r="AV50">
        <v>87.45</v>
      </c>
      <c r="AW50">
        <v>5.88</v>
      </c>
      <c r="AX50">
        <v>5880</v>
      </c>
      <c r="AY50">
        <v>367.5137818</v>
      </c>
      <c r="BA50" s="126">
        <v>3.97</v>
      </c>
      <c r="BB50" s="126">
        <v>25.21</v>
      </c>
      <c r="BC50" s="127">
        <v>35.140599999999999</v>
      </c>
      <c r="BD50" s="126">
        <v>53.48</v>
      </c>
      <c r="BE50" s="126">
        <v>23.4</v>
      </c>
      <c r="BF50" s="126">
        <v>8.32</v>
      </c>
      <c r="BG50" s="126">
        <v>-0.08</v>
      </c>
      <c r="BH50" s="126">
        <v>0.04</v>
      </c>
      <c r="BI50" s="126">
        <v>82.07</v>
      </c>
      <c r="BJ50" s="126">
        <v>5.52</v>
      </c>
      <c r="BK50">
        <f t="shared" si="4"/>
        <v>5520</v>
      </c>
      <c r="BL50">
        <f t="shared" si="5"/>
        <v>345.01293798517446</v>
      </c>
      <c r="BN50" s="126">
        <v>2.74</v>
      </c>
      <c r="BO50" s="126">
        <v>25.1</v>
      </c>
      <c r="BP50" s="127">
        <v>35.159500000000001</v>
      </c>
      <c r="BQ50" s="126">
        <v>53.39</v>
      </c>
      <c r="BR50" s="126">
        <v>23.44</v>
      </c>
      <c r="BS50" s="126">
        <v>8.32</v>
      </c>
      <c r="BT50" s="126">
        <v>-0.02</v>
      </c>
      <c r="BU50" s="126">
        <v>0.05</v>
      </c>
      <c r="BV50" s="126">
        <v>83.22</v>
      </c>
      <c r="BW50" s="126">
        <v>5.6</v>
      </c>
    </row>
    <row r="51" spans="1:75" x14ac:dyDescent="0.2">
      <c r="A51" s="126">
        <v>4.3099999999999996</v>
      </c>
      <c r="B51" s="128">
        <v>24.98</v>
      </c>
      <c r="C51" s="127">
        <v>35.046900000000001</v>
      </c>
      <c r="D51" s="126">
        <v>53.12</v>
      </c>
      <c r="E51" s="126">
        <v>23.4</v>
      </c>
      <c r="F51" s="126">
        <v>8.34</v>
      </c>
      <c r="G51" s="126">
        <v>-0.11</v>
      </c>
      <c r="H51" s="126">
        <v>0.03</v>
      </c>
      <c r="I51" s="126">
        <v>88.45</v>
      </c>
      <c r="J51" s="126">
        <v>5.97</v>
      </c>
      <c r="K51">
        <f t="shared" si="0"/>
        <v>5970</v>
      </c>
      <c r="L51">
        <f t="shared" si="1"/>
        <v>373.1389927122267</v>
      </c>
      <c r="N51" s="132">
        <v>4.7699999999999996</v>
      </c>
      <c r="O51" s="132">
        <v>25.02</v>
      </c>
      <c r="P51" s="133">
        <v>35.069800000000001</v>
      </c>
      <c r="Q51" s="132">
        <v>53.19</v>
      </c>
      <c r="R51" s="132">
        <v>23.41</v>
      </c>
      <c r="S51" s="132">
        <v>8.34</v>
      </c>
      <c r="T51" s="132">
        <v>-0.08</v>
      </c>
      <c r="U51" s="132">
        <v>0.01</v>
      </c>
      <c r="V51" s="132">
        <v>87.17</v>
      </c>
      <c r="W51" s="132">
        <v>5.88</v>
      </c>
      <c r="X51" s="130">
        <v>5880</v>
      </c>
      <c r="Y51" s="130">
        <v>367.51378176681624</v>
      </c>
      <c r="AA51" s="126">
        <v>4.1900000000000004</v>
      </c>
      <c r="AB51" s="126">
        <v>25.09</v>
      </c>
      <c r="AC51" s="127">
        <v>35.112400000000001</v>
      </c>
      <c r="AD51" s="126">
        <v>53.32</v>
      </c>
      <c r="AE51" s="126">
        <v>23.42</v>
      </c>
      <c r="AF51" s="126">
        <v>8.32</v>
      </c>
      <c r="AG51" s="126">
        <v>-0.11</v>
      </c>
      <c r="AH51" s="126">
        <v>0.05</v>
      </c>
      <c r="AI51" s="126">
        <v>86.06</v>
      </c>
      <c r="AJ51" s="126">
        <v>5.8</v>
      </c>
      <c r="AK51">
        <f t="shared" si="2"/>
        <v>5800</v>
      </c>
      <c r="AL51">
        <f t="shared" si="3"/>
        <v>362.51359425978472</v>
      </c>
      <c r="AN51">
        <v>5.08</v>
      </c>
      <c r="AO51">
        <v>25.16</v>
      </c>
      <c r="AP51">
        <v>35.125</v>
      </c>
      <c r="AQ51">
        <v>53.41</v>
      </c>
      <c r="AR51">
        <v>23.41</v>
      </c>
      <c r="AS51">
        <v>8.32</v>
      </c>
      <c r="AT51">
        <v>-0.09</v>
      </c>
      <c r="AU51">
        <v>0.04</v>
      </c>
      <c r="AV51">
        <v>87.44</v>
      </c>
      <c r="AW51">
        <v>5.88</v>
      </c>
      <c r="AX51">
        <v>5880</v>
      </c>
      <c r="AY51">
        <v>367.5137818</v>
      </c>
      <c r="BA51" s="126">
        <v>3.98</v>
      </c>
      <c r="BB51" s="126">
        <v>25.21</v>
      </c>
      <c r="BC51" s="127">
        <v>35.144799999999996</v>
      </c>
      <c r="BD51" s="126">
        <v>53.48</v>
      </c>
      <c r="BE51" s="126">
        <v>23.4</v>
      </c>
      <c r="BF51" s="126">
        <v>8.32</v>
      </c>
      <c r="BG51" s="126">
        <v>-0.08</v>
      </c>
      <c r="BH51" s="126">
        <v>0.04</v>
      </c>
      <c r="BI51" s="126">
        <v>82.04</v>
      </c>
      <c r="BJ51" s="126">
        <v>5.51</v>
      </c>
      <c r="BK51">
        <f t="shared" si="4"/>
        <v>5510</v>
      </c>
      <c r="BL51">
        <f t="shared" si="5"/>
        <v>344.38791454679551</v>
      </c>
      <c r="BN51" s="126">
        <v>2.75</v>
      </c>
      <c r="BO51" s="126">
        <v>25.1</v>
      </c>
      <c r="BP51" s="127">
        <v>35.1584</v>
      </c>
      <c r="BQ51" s="126">
        <v>53.39</v>
      </c>
      <c r="BR51" s="126">
        <v>23.44</v>
      </c>
      <c r="BS51" s="126">
        <v>8.32</v>
      </c>
      <c r="BT51" s="126">
        <v>-0.01</v>
      </c>
      <c r="BU51" s="126">
        <v>0.03</v>
      </c>
      <c r="BV51" s="126">
        <v>83.25</v>
      </c>
      <c r="BW51" s="126">
        <v>5.6</v>
      </c>
    </row>
    <row r="52" spans="1:75" x14ac:dyDescent="0.2">
      <c r="A52" s="126">
        <v>4.43</v>
      </c>
      <c r="B52" s="128">
        <v>24.98</v>
      </c>
      <c r="C52" s="127">
        <v>35.0535</v>
      </c>
      <c r="D52" s="126">
        <v>53.13</v>
      </c>
      <c r="E52" s="126">
        <v>23.41</v>
      </c>
      <c r="F52" s="126">
        <v>8.34</v>
      </c>
      <c r="G52" s="126">
        <v>-0.1</v>
      </c>
      <c r="H52" s="126">
        <v>0.03</v>
      </c>
      <c r="I52" s="126">
        <v>88.47</v>
      </c>
      <c r="J52" s="126">
        <v>5.97</v>
      </c>
      <c r="K52">
        <f t="shared" si="0"/>
        <v>5970</v>
      </c>
      <c r="L52">
        <f t="shared" si="1"/>
        <v>373.1389927122267</v>
      </c>
      <c r="N52" s="132">
        <v>4.84</v>
      </c>
      <c r="O52" s="132">
        <v>25.02</v>
      </c>
      <c r="P52" s="133">
        <v>35.067100000000003</v>
      </c>
      <c r="Q52" s="132">
        <v>53.19</v>
      </c>
      <c r="R52" s="132">
        <v>23.41</v>
      </c>
      <c r="S52" s="132">
        <v>8.34</v>
      </c>
      <c r="T52" s="132">
        <v>-0.1</v>
      </c>
      <c r="U52" s="132">
        <v>0.03</v>
      </c>
      <c r="V52" s="132">
        <v>87.19</v>
      </c>
      <c r="W52" s="132">
        <v>5.88</v>
      </c>
      <c r="X52" s="130">
        <v>5880</v>
      </c>
      <c r="Y52" s="130">
        <v>367.51378176681624</v>
      </c>
      <c r="AA52" s="126">
        <v>4.28</v>
      </c>
      <c r="AB52" s="126">
        <v>25.1</v>
      </c>
      <c r="AC52" s="127">
        <v>35.112000000000002</v>
      </c>
      <c r="AD52" s="126">
        <v>53.32</v>
      </c>
      <c r="AE52" s="126">
        <v>23.42</v>
      </c>
      <c r="AF52" s="126">
        <v>8.32</v>
      </c>
      <c r="AG52" s="126">
        <v>-0.11</v>
      </c>
      <c r="AH52" s="126">
        <v>0.09</v>
      </c>
      <c r="AI52" s="126">
        <v>86.07</v>
      </c>
      <c r="AJ52" s="126">
        <v>5.8</v>
      </c>
      <c r="AK52">
        <f t="shared" si="2"/>
        <v>5800</v>
      </c>
      <c r="AL52">
        <f t="shared" si="3"/>
        <v>362.51359425978472</v>
      </c>
      <c r="AN52">
        <v>5.18</v>
      </c>
      <c r="AO52">
        <v>25.16</v>
      </c>
      <c r="AP52">
        <v>35.125999999999998</v>
      </c>
      <c r="AQ52">
        <v>53.41</v>
      </c>
      <c r="AR52">
        <v>23.41</v>
      </c>
      <c r="AS52">
        <v>8.32</v>
      </c>
      <c r="AT52">
        <v>-0.09</v>
      </c>
      <c r="AU52">
        <v>0.05</v>
      </c>
      <c r="AV52">
        <v>87.43</v>
      </c>
      <c r="AW52">
        <v>5.88</v>
      </c>
      <c r="AX52">
        <v>5880</v>
      </c>
      <c r="AY52">
        <v>367.5137818</v>
      </c>
      <c r="BA52" s="126">
        <v>4.01</v>
      </c>
      <c r="BB52" s="126">
        <v>25.21</v>
      </c>
      <c r="BC52" s="127">
        <v>35.142400000000002</v>
      </c>
      <c r="BD52" s="126">
        <v>53.48</v>
      </c>
      <c r="BE52" s="126">
        <v>23.4</v>
      </c>
      <c r="BF52" s="126">
        <v>8.32</v>
      </c>
      <c r="BG52" s="126">
        <v>-0.08</v>
      </c>
      <c r="BH52" s="126">
        <v>0.04</v>
      </c>
      <c r="BI52" s="126">
        <v>81.98</v>
      </c>
      <c r="BJ52" s="126">
        <v>5.51</v>
      </c>
      <c r="BK52">
        <f t="shared" si="4"/>
        <v>5510</v>
      </c>
      <c r="BL52">
        <f t="shared" si="5"/>
        <v>344.38791454679551</v>
      </c>
      <c r="BN52" s="126">
        <v>2.76</v>
      </c>
      <c r="BO52" s="126">
        <v>25.1</v>
      </c>
      <c r="BP52" s="127">
        <v>35.157200000000003</v>
      </c>
      <c r="BQ52" s="126">
        <v>53.39</v>
      </c>
      <c r="BR52" s="126">
        <v>23.44</v>
      </c>
      <c r="BS52" s="126">
        <v>8.32</v>
      </c>
      <c r="BT52" s="126">
        <v>-0.03</v>
      </c>
      <c r="BU52" s="126">
        <v>0.04</v>
      </c>
      <c r="BV52" s="126">
        <v>83.26</v>
      </c>
      <c r="BW52" s="126">
        <v>5.6</v>
      </c>
    </row>
    <row r="53" spans="1:75" x14ac:dyDescent="0.2">
      <c r="A53" s="126">
        <v>4.57</v>
      </c>
      <c r="B53" s="128">
        <v>24.98</v>
      </c>
      <c r="C53" s="127">
        <v>35.051099999999998</v>
      </c>
      <c r="D53" s="126">
        <v>53.12</v>
      </c>
      <c r="E53" s="126">
        <v>23.41</v>
      </c>
      <c r="F53" s="126">
        <v>8.34</v>
      </c>
      <c r="G53" s="126">
        <v>-0.1</v>
      </c>
      <c r="H53" s="126">
        <v>0.02</v>
      </c>
      <c r="I53" s="126">
        <v>88.48</v>
      </c>
      <c r="J53" s="126">
        <v>5.97</v>
      </c>
      <c r="K53">
        <f t="shared" si="0"/>
        <v>5970</v>
      </c>
      <c r="L53">
        <f t="shared" si="1"/>
        <v>373.1389927122267</v>
      </c>
      <c r="N53" s="132">
        <v>4.91</v>
      </c>
      <c r="O53" s="132">
        <v>25.02</v>
      </c>
      <c r="P53" s="133">
        <v>35.067100000000003</v>
      </c>
      <c r="Q53" s="132">
        <v>53.19</v>
      </c>
      <c r="R53" s="132">
        <v>23.41</v>
      </c>
      <c r="S53" s="132">
        <v>8.34</v>
      </c>
      <c r="T53" s="132">
        <v>-0.1</v>
      </c>
      <c r="U53" s="132">
        <v>0.06</v>
      </c>
      <c r="V53" s="132">
        <v>87.2</v>
      </c>
      <c r="W53" s="132">
        <v>5.88</v>
      </c>
      <c r="X53" s="130">
        <v>5880</v>
      </c>
      <c r="Y53" s="130">
        <v>367.51378176681624</v>
      </c>
      <c r="AA53" s="126">
        <v>4.37</v>
      </c>
      <c r="AB53" s="126">
        <v>25.1</v>
      </c>
      <c r="AC53" s="127">
        <v>35.110799999999998</v>
      </c>
      <c r="AD53" s="126">
        <v>53.32</v>
      </c>
      <c r="AE53" s="126">
        <v>23.41</v>
      </c>
      <c r="AF53" s="126">
        <v>8.32</v>
      </c>
      <c r="AG53" s="126">
        <v>-0.1</v>
      </c>
      <c r="AH53" s="126">
        <v>0.05</v>
      </c>
      <c r="AI53" s="126">
        <v>86.1</v>
      </c>
      <c r="AJ53" s="126">
        <v>5.8</v>
      </c>
      <c r="AK53">
        <f t="shared" si="2"/>
        <v>5800</v>
      </c>
      <c r="AL53">
        <f t="shared" si="3"/>
        <v>362.51359425978472</v>
      </c>
      <c r="AN53">
        <v>5.32</v>
      </c>
      <c r="AO53">
        <v>25.16</v>
      </c>
      <c r="AP53">
        <v>35.122999999999998</v>
      </c>
      <c r="AQ53">
        <v>53.41</v>
      </c>
      <c r="AR53">
        <v>23.41</v>
      </c>
      <c r="AS53">
        <v>8.32</v>
      </c>
      <c r="AT53">
        <v>-0.09</v>
      </c>
      <c r="AU53">
        <v>0.05</v>
      </c>
      <c r="AV53">
        <v>87.41</v>
      </c>
      <c r="AW53">
        <v>5.88</v>
      </c>
      <c r="AX53">
        <v>5880</v>
      </c>
      <c r="AY53">
        <v>367.5137818</v>
      </c>
      <c r="BA53" s="126">
        <v>4.07</v>
      </c>
      <c r="BB53" s="126">
        <v>25.21</v>
      </c>
      <c r="BC53" s="127">
        <v>35.143500000000003</v>
      </c>
      <c r="BD53" s="126">
        <v>53.48</v>
      </c>
      <c r="BE53" s="126">
        <v>23.4</v>
      </c>
      <c r="BF53" s="126">
        <v>8.32</v>
      </c>
      <c r="BG53" s="126">
        <v>-0.04</v>
      </c>
      <c r="BH53" s="126">
        <v>0.05</v>
      </c>
      <c r="BI53" s="126">
        <v>81.94</v>
      </c>
      <c r="BJ53" s="126">
        <v>5.51</v>
      </c>
      <c r="BK53">
        <f t="shared" si="4"/>
        <v>5510</v>
      </c>
      <c r="BL53">
        <f t="shared" si="5"/>
        <v>344.38791454679551</v>
      </c>
      <c r="BN53" s="126">
        <v>2.75</v>
      </c>
      <c r="BO53" s="126">
        <v>25.11</v>
      </c>
      <c r="BP53" s="127">
        <v>35.155999999999999</v>
      </c>
      <c r="BQ53" s="126">
        <v>53.39</v>
      </c>
      <c r="BR53" s="126">
        <v>23.44</v>
      </c>
      <c r="BS53" s="126">
        <v>8.32</v>
      </c>
      <c r="BT53" s="126">
        <v>-0.05</v>
      </c>
      <c r="BU53" s="126">
        <v>0.04</v>
      </c>
      <c r="BV53" s="126">
        <v>83.25</v>
      </c>
      <c r="BW53" s="126">
        <v>5.6</v>
      </c>
    </row>
    <row r="54" spans="1:75" x14ac:dyDescent="0.2">
      <c r="A54" s="126">
        <v>4.71</v>
      </c>
      <c r="B54" s="128">
        <v>24.98</v>
      </c>
      <c r="C54" s="127">
        <v>35.048499999999997</v>
      </c>
      <c r="D54" s="126">
        <v>53.12</v>
      </c>
      <c r="E54" s="126">
        <v>23.4</v>
      </c>
      <c r="F54" s="126">
        <v>8.34</v>
      </c>
      <c r="G54" s="126">
        <v>-0.1</v>
      </c>
      <c r="H54" s="126">
        <v>0.03</v>
      </c>
      <c r="I54" s="126">
        <v>88.48</v>
      </c>
      <c r="J54" s="126">
        <v>5.97</v>
      </c>
      <c r="K54">
        <f t="shared" si="0"/>
        <v>5970</v>
      </c>
      <c r="L54">
        <f t="shared" si="1"/>
        <v>373.1389927122267</v>
      </c>
      <c r="N54" s="132">
        <v>4.9800000000000004</v>
      </c>
      <c r="O54" s="132">
        <v>25.02</v>
      </c>
      <c r="P54" s="133">
        <v>35.066000000000003</v>
      </c>
      <c r="Q54" s="132">
        <v>53.18</v>
      </c>
      <c r="R54" s="132">
        <v>23.41</v>
      </c>
      <c r="S54" s="132">
        <v>8.34</v>
      </c>
      <c r="T54" s="132">
        <v>-0.1</v>
      </c>
      <c r="U54" s="132">
        <v>0.03</v>
      </c>
      <c r="V54" s="132">
        <v>87.2</v>
      </c>
      <c r="W54" s="132">
        <v>5.88</v>
      </c>
      <c r="X54" s="130">
        <v>5880</v>
      </c>
      <c r="Y54" s="130">
        <v>367.51378176681624</v>
      </c>
      <c r="AA54" s="126">
        <v>4.47</v>
      </c>
      <c r="AB54" s="126">
        <v>25.09</v>
      </c>
      <c r="AC54" s="127">
        <v>35.112900000000003</v>
      </c>
      <c r="AD54" s="126">
        <v>53.32</v>
      </c>
      <c r="AE54" s="126">
        <v>23.42</v>
      </c>
      <c r="AF54" s="126">
        <v>8.32</v>
      </c>
      <c r="AG54" s="126">
        <v>-0.08</v>
      </c>
      <c r="AH54" s="126">
        <v>0.05</v>
      </c>
      <c r="AI54" s="126">
        <v>86.14</v>
      </c>
      <c r="AJ54" s="126">
        <v>5.8</v>
      </c>
      <c r="AK54">
        <f t="shared" si="2"/>
        <v>5800</v>
      </c>
      <c r="AL54">
        <f t="shared" si="3"/>
        <v>362.51359425978472</v>
      </c>
      <c r="AN54">
        <v>5.49</v>
      </c>
      <c r="AO54">
        <v>25.16</v>
      </c>
      <c r="AP54">
        <v>35.125</v>
      </c>
      <c r="AQ54">
        <v>53.41</v>
      </c>
      <c r="AR54">
        <v>23.41</v>
      </c>
      <c r="AS54">
        <v>8.32</v>
      </c>
      <c r="AT54">
        <v>-0.09</v>
      </c>
      <c r="AU54">
        <v>0.04</v>
      </c>
      <c r="AV54">
        <v>87.4</v>
      </c>
      <c r="AW54">
        <v>5.88</v>
      </c>
      <c r="AX54">
        <v>5880</v>
      </c>
      <c r="AY54">
        <v>367.5137818</v>
      </c>
      <c r="BA54" s="126">
        <v>4.1399999999999997</v>
      </c>
      <c r="BB54" s="126">
        <v>25.21</v>
      </c>
      <c r="BC54" s="127">
        <v>35.143300000000004</v>
      </c>
      <c r="BD54" s="126">
        <v>53.48</v>
      </c>
      <c r="BE54" s="126">
        <v>23.4</v>
      </c>
      <c r="BF54" s="126">
        <v>8.32</v>
      </c>
      <c r="BG54" s="126">
        <v>-0.01</v>
      </c>
      <c r="BH54" s="126">
        <v>0.04</v>
      </c>
      <c r="BI54" s="126">
        <v>81.900000000000006</v>
      </c>
      <c r="BJ54" s="126">
        <v>5.5</v>
      </c>
      <c r="BK54">
        <f t="shared" si="4"/>
        <v>5500</v>
      </c>
      <c r="BL54">
        <f t="shared" si="5"/>
        <v>343.76289110841657</v>
      </c>
      <c r="BN54" s="126">
        <v>2.73</v>
      </c>
      <c r="BO54" s="126">
        <v>25.11</v>
      </c>
      <c r="BP54" s="127">
        <v>35.152099999999997</v>
      </c>
      <c r="BQ54" s="126">
        <v>53.39</v>
      </c>
      <c r="BR54" s="126">
        <v>23.43</v>
      </c>
      <c r="BS54" s="126">
        <v>8.32</v>
      </c>
      <c r="BT54" s="126">
        <v>-0.06</v>
      </c>
      <c r="BU54" s="126">
        <v>0.04</v>
      </c>
      <c r="BV54" s="126">
        <v>83.23</v>
      </c>
      <c r="BW54" s="126">
        <v>5.6</v>
      </c>
    </row>
    <row r="55" spans="1:75" x14ac:dyDescent="0.2">
      <c r="A55" s="126">
        <v>4.83</v>
      </c>
      <c r="B55" s="128">
        <v>24.98</v>
      </c>
      <c r="C55" s="127">
        <v>35.043999999999997</v>
      </c>
      <c r="D55" s="126">
        <v>53.11</v>
      </c>
      <c r="E55" s="126">
        <v>23.4</v>
      </c>
      <c r="F55" s="126">
        <v>8.34</v>
      </c>
      <c r="G55" s="126">
        <v>-0.1</v>
      </c>
      <c r="H55" s="126">
        <v>0.03</v>
      </c>
      <c r="I55" s="126">
        <v>88.5</v>
      </c>
      <c r="J55" s="126">
        <v>5.97</v>
      </c>
      <c r="K55">
        <f t="shared" si="0"/>
        <v>5970</v>
      </c>
      <c r="L55">
        <f t="shared" si="1"/>
        <v>373.1389927122267</v>
      </c>
      <c r="N55" s="132">
        <v>5.05</v>
      </c>
      <c r="O55" s="132">
        <v>25.02</v>
      </c>
      <c r="P55" s="133">
        <v>35.068899999999999</v>
      </c>
      <c r="Q55" s="132">
        <v>53.19</v>
      </c>
      <c r="R55" s="132">
        <v>23.41</v>
      </c>
      <c r="S55" s="132">
        <v>8.34</v>
      </c>
      <c r="T55" s="132">
        <v>-0.1</v>
      </c>
      <c r="U55" s="132">
        <v>0</v>
      </c>
      <c r="V55" s="132">
        <v>87.19</v>
      </c>
      <c r="W55" s="132">
        <v>5.88</v>
      </c>
      <c r="X55" s="130">
        <v>5880</v>
      </c>
      <c r="Y55" s="130">
        <v>367.51378176681624</v>
      </c>
      <c r="AA55" s="126">
        <v>4.58</v>
      </c>
      <c r="AB55" s="126">
        <v>25.09</v>
      </c>
      <c r="AC55" s="127">
        <v>35.111499999999999</v>
      </c>
      <c r="AD55" s="126">
        <v>53.32</v>
      </c>
      <c r="AE55" s="126">
        <v>23.42</v>
      </c>
      <c r="AF55" s="126">
        <v>8.32</v>
      </c>
      <c r="AG55" s="126">
        <v>-0.08</v>
      </c>
      <c r="AH55" s="126">
        <v>0.05</v>
      </c>
      <c r="AI55" s="126">
        <v>86.16</v>
      </c>
      <c r="AJ55" s="126">
        <v>5.8</v>
      </c>
      <c r="AK55">
        <f t="shared" si="2"/>
        <v>5800</v>
      </c>
      <c r="AL55">
        <f t="shared" si="3"/>
        <v>362.51359425978472</v>
      </c>
      <c r="AN55">
        <v>5.67</v>
      </c>
      <c r="AO55">
        <v>25.16</v>
      </c>
      <c r="AP55">
        <v>35.125999999999998</v>
      </c>
      <c r="AQ55">
        <v>53.41</v>
      </c>
      <c r="AR55">
        <v>23.41</v>
      </c>
      <c r="AS55">
        <v>8.32</v>
      </c>
      <c r="AT55">
        <v>-0.1</v>
      </c>
      <c r="AU55">
        <v>0.04</v>
      </c>
      <c r="AV55">
        <v>87.39</v>
      </c>
      <c r="AW55">
        <v>5.88</v>
      </c>
      <c r="AX55">
        <v>5880</v>
      </c>
      <c r="AY55">
        <v>367.5137818</v>
      </c>
      <c r="BA55" s="126">
        <v>4.22</v>
      </c>
      <c r="BB55" s="126">
        <v>25.21</v>
      </c>
      <c r="BC55" s="127">
        <v>35.143900000000002</v>
      </c>
      <c r="BD55" s="126">
        <v>53.48</v>
      </c>
      <c r="BE55" s="126">
        <v>23.4</v>
      </c>
      <c r="BF55" s="126">
        <v>8.32</v>
      </c>
      <c r="BG55" s="126">
        <v>-0.02</v>
      </c>
      <c r="BH55" s="126">
        <v>0.05</v>
      </c>
      <c r="BI55" s="126">
        <v>81.87</v>
      </c>
      <c r="BJ55" s="126">
        <v>5.5</v>
      </c>
      <c r="BK55">
        <f t="shared" si="4"/>
        <v>5500</v>
      </c>
      <c r="BL55">
        <f t="shared" si="5"/>
        <v>343.76289110841657</v>
      </c>
      <c r="BN55" s="126">
        <v>2.72</v>
      </c>
      <c r="BO55" s="126">
        <v>25.11</v>
      </c>
      <c r="BP55" s="127">
        <v>35.153599999999997</v>
      </c>
      <c r="BQ55" s="126">
        <v>53.4</v>
      </c>
      <c r="BR55" s="126">
        <v>23.44</v>
      </c>
      <c r="BS55" s="126">
        <v>8.32</v>
      </c>
      <c r="BT55" s="126">
        <v>-0.06</v>
      </c>
      <c r="BU55" s="126">
        <v>0.04</v>
      </c>
      <c r="BV55" s="126">
        <v>83.2</v>
      </c>
      <c r="BW55" s="126">
        <v>5.6</v>
      </c>
    </row>
    <row r="56" spans="1:75" x14ac:dyDescent="0.2">
      <c r="A56" s="126">
        <v>4.95</v>
      </c>
      <c r="B56" s="128">
        <v>24.98</v>
      </c>
      <c r="C56" s="127">
        <v>35.051699999999997</v>
      </c>
      <c r="D56" s="126">
        <v>53.12</v>
      </c>
      <c r="E56" s="126">
        <v>23.41</v>
      </c>
      <c r="F56" s="126">
        <v>8.34</v>
      </c>
      <c r="G56" s="126">
        <v>-0.1</v>
      </c>
      <c r="H56" s="126">
        <v>0.02</v>
      </c>
      <c r="I56" s="126">
        <v>88.53</v>
      </c>
      <c r="J56" s="126">
        <v>5.98</v>
      </c>
      <c r="K56">
        <f t="shared" si="0"/>
        <v>5980</v>
      </c>
      <c r="L56">
        <f t="shared" si="1"/>
        <v>373.76401615060564</v>
      </c>
      <c r="N56" s="132">
        <v>5.14</v>
      </c>
      <c r="O56" s="132">
        <v>25.02</v>
      </c>
      <c r="P56" s="133">
        <v>35.070099999999996</v>
      </c>
      <c r="Q56" s="132">
        <v>53.19</v>
      </c>
      <c r="R56" s="132">
        <v>23.41</v>
      </c>
      <c r="S56" s="132">
        <v>8.34</v>
      </c>
      <c r="T56" s="132">
        <v>-0.1</v>
      </c>
      <c r="U56" s="132">
        <v>0.05</v>
      </c>
      <c r="V56" s="132">
        <v>87.18</v>
      </c>
      <c r="W56" s="132">
        <v>5.88</v>
      </c>
      <c r="X56" s="130">
        <v>5880</v>
      </c>
      <c r="Y56" s="130">
        <v>367.51378176681624</v>
      </c>
      <c r="AA56" s="126">
        <v>4.7</v>
      </c>
      <c r="AB56" s="126">
        <v>25.1</v>
      </c>
      <c r="AC56" s="127">
        <v>35.109499999999997</v>
      </c>
      <c r="AD56" s="126">
        <v>53.32</v>
      </c>
      <c r="AE56" s="126">
        <v>23.42</v>
      </c>
      <c r="AF56" s="126">
        <v>8.32</v>
      </c>
      <c r="AG56" s="126">
        <v>-7.0000000000000007E-2</v>
      </c>
      <c r="AH56" s="126">
        <v>0.04</v>
      </c>
      <c r="AI56" s="126">
        <v>86.19</v>
      </c>
      <c r="AJ56" s="126">
        <v>5.8</v>
      </c>
      <c r="AK56">
        <f t="shared" si="2"/>
        <v>5800</v>
      </c>
      <c r="AL56">
        <f t="shared" si="3"/>
        <v>362.51359425978472</v>
      </c>
      <c r="AN56">
        <v>5.83</v>
      </c>
      <c r="AO56">
        <v>25.16</v>
      </c>
      <c r="AP56">
        <v>35.121000000000002</v>
      </c>
      <c r="AQ56">
        <v>53.4</v>
      </c>
      <c r="AR56">
        <v>23.41</v>
      </c>
      <c r="AS56">
        <v>8.32</v>
      </c>
      <c r="AT56">
        <v>-0.11</v>
      </c>
      <c r="AU56">
        <v>0.04</v>
      </c>
      <c r="AV56">
        <v>87.39</v>
      </c>
      <c r="AW56">
        <v>5.88</v>
      </c>
      <c r="AX56">
        <v>5880</v>
      </c>
      <c r="AY56">
        <v>367.5137818</v>
      </c>
      <c r="BA56" s="126">
        <v>4.33</v>
      </c>
      <c r="BB56" s="126">
        <v>25.21</v>
      </c>
      <c r="BC56" s="127">
        <v>35.140900000000002</v>
      </c>
      <c r="BD56" s="126">
        <v>53.48</v>
      </c>
      <c r="BE56" s="126">
        <v>23.4</v>
      </c>
      <c r="BF56" s="126">
        <v>8.32</v>
      </c>
      <c r="BG56" s="126">
        <v>-0.04</v>
      </c>
      <c r="BH56" s="126">
        <v>0.05</v>
      </c>
      <c r="BI56" s="126">
        <v>81.84</v>
      </c>
      <c r="BJ56" s="126">
        <v>5.5</v>
      </c>
      <c r="BK56">
        <f t="shared" si="4"/>
        <v>5500</v>
      </c>
      <c r="BL56">
        <f t="shared" si="5"/>
        <v>343.76289110841657</v>
      </c>
      <c r="BN56" s="126">
        <v>2.71</v>
      </c>
      <c r="BO56" s="126">
        <v>25.11</v>
      </c>
      <c r="BP56" s="127">
        <v>35.158299999999997</v>
      </c>
      <c r="BQ56" s="126">
        <v>53.4</v>
      </c>
      <c r="BR56" s="126">
        <v>23.44</v>
      </c>
      <c r="BS56" s="126">
        <v>8.32</v>
      </c>
      <c r="BT56" s="126">
        <v>-0.05</v>
      </c>
      <c r="BU56" s="126">
        <v>0.04</v>
      </c>
      <c r="BV56" s="126">
        <v>83.16</v>
      </c>
      <c r="BW56" s="126">
        <v>5.6</v>
      </c>
    </row>
    <row r="57" spans="1:75" x14ac:dyDescent="0.2">
      <c r="A57" s="126">
        <v>5.07</v>
      </c>
      <c r="B57" s="128">
        <v>24.98</v>
      </c>
      <c r="C57" s="127">
        <v>35.048299999999998</v>
      </c>
      <c r="D57" s="126">
        <v>53.12</v>
      </c>
      <c r="E57" s="126">
        <v>23.41</v>
      </c>
      <c r="F57" s="126">
        <v>8.34</v>
      </c>
      <c r="G57" s="126">
        <v>-0.1</v>
      </c>
      <c r="H57" s="126">
        <v>0.03</v>
      </c>
      <c r="I57" s="126">
        <v>88.53</v>
      </c>
      <c r="J57" s="126">
        <v>5.98</v>
      </c>
      <c r="K57">
        <f t="shared" si="0"/>
        <v>5980</v>
      </c>
      <c r="L57">
        <f t="shared" si="1"/>
        <v>373.76401615060564</v>
      </c>
      <c r="N57" s="132">
        <v>5.22</v>
      </c>
      <c r="O57" s="132">
        <v>25.02</v>
      </c>
      <c r="P57" s="133">
        <v>35.072699999999998</v>
      </c>
      <c r="Q57" s="132">
        <v>53.19</v>
      </c>
      <c r="R57" s="132">
        <v>23.41</v>
      </c>
      <c r="S57" s="132">
        <v>8.34</v>
      </c>
      <c r="T57" s="132">
        <v>-0.08</v>
      </c>
      <c r="U57" s="132">
        <v>0.05</v>
      </c>
      <c r="V57" s="132">
        <v>87.17</v>
      </c>
      <c r="W57" s="132">
        <v>5.88</v>
      </c>
      <c r="X57" s="130">
        <v>5880</v>
      </c>
      <c r="Y57" s="130">
        <v>367.51378176681624</v>
      </c>
      <c r="AA57" s="126">
        <v>4.82</v>
      </c>
      <c r="AB57" s="126">
        <v>25.09</v>
      </c>
      <c r="AC57" s="127">
        <v>35.112400000000001</v>
      </c>
      <c r="AD57" s="126">
        <v>53.32</v>
      </c>
      <c r="AE57" s="126">
        <v>23.42</v>
      </c>
      <c r="AF57" s="126">
        <v>8.32</v>
      </c>
      <c r="AG57" s="126">
        <v>-0.08</v>
      </c>
      <c r="AH57" s="126">
        <v>0.04</v>
      </c>
      <c r="AI57" s="126">
        <v>86.22</v>
      </c>
      <c r="AJ57" s="126">
        <v>5.81</v>
      </c>
      <c r="AK57">
        <f t="shared" si="2"/>
        <v>5810</v>
      </c>
      <c r="AL57">
        <f t="shared" si="3"/>
        <v>363.13861769816367</v>
      </c>
      <c r="AN57">
        <v>5.98</v>
      </c>
      <c r="AO57">
        <v>25.16</v>
      </c>
      <c r="AP57">
        <v>35.122</v>
      </c>
      <c r="AQ57">
        <v>53.4</v>
      </c>
      <c r="AR57">
        <v>23.41</v>
      </c>
      <c r="AS57">
        <v>8.32</v>
      </c>
      <c r="AT57">
        <v>-0.12</v>
      </c>
      <c r="AU57">
        <v>0.05</v>
      </c>
      <c r="AV57">
        <v>87.39</v>
      </c>
      <c r="AW57">
        <v>5.88</v>
      </c>
      <c r="AX57">
        <v>5880</v>
      </c>
      <c r="AY57">
        <v>367.5137818</v>
      </c>
      <c r="BA57" s="126">
        <v>4.4400000000000004</v>
      </c>
      <c r="BB57" s="126">
        <v>25.21</v>
      </c>
      <c r="BC57" s="127">
        <v>35.140599999999999</v>
      </c>
      <c r="BD57" s="126">
        <v>53.48</v>
      </c>
      <c r="BE57" s="126">
        <v>23.4</v>
      </c>
      <c r="BF57" s="126">
        <v>8.32</v>
      </c>
      <c r="BG57" s="126">
        <v>-7.0000000000000007E-2</v>
      </c>
      <c r="BH57" s="126">
        <v>0.05</v>
      </c>
      <c r="BI57" s="126">
        <v>81.83</v>
      </c>
      <c r="BJ57" s="126">
        <v>5.5</v>
      </c>
      <c r="BK57">
        <f t="shared" si="4"/>
        <v>5500</v>
      </c>
      <c r="BL57">
        <f t="shared" si="5"/>
        <v>343.76289110841657</v>
      </c>
      <c r="BN57" s="126">
        <v>2.72</v>
      </c>
      <c r="BO57" s="126">
        <v>25.11</v>
      </c>
      <c r="BP57" s="127">
        <v>35.156999999999996</v>
      </c>
      <c r="BQ57" s="126">
        <v>53.4</v>
      </c>
      <c r="BR57" s="126">
        <v>23.44</v>
      </c>
      <c r="BS57" s="126">
        <v>8.32</v>
      </c>
      <c r="BT57" s="126">
        <v>-0.03</v>
      </c>
      <c r="BU57" s="126">
        <v>0.04</v>
      </c>
      <c r="BV57" s="126">
        <v>83.13</v>
      </c>
      <c r="BW57" s="126">
        <v>5.6</v>
      </c>
    </row>
    <row r="58" spans="1:75" x14ac:dyDescent="0.2">
      <c r="A58" s="126">
        <v>5.16</v>
      </c>
      <c r="B58" s="128">
        <v>24.98</v>
      </c>
      <c r="C58" s="127">
        <v>35.048000000000002</v>
      </c>
      <c r="D58" s="126">
        <v>53.12</v>
      </c>
      <c r="E58" s="126">
        <v>23.41</v>
      </c>
      <c r="F58" s="126">
        <v>8.34</v>
      </c>
      <c r="G58" s="126">
        <v>-0.11</v>
      </c>
      <c r="H58" s="126">
        <v>0.03</v>
      </c>
      <c r="I58" s="126">
        <v>88.54</v>
      </c>
      <c r="J58" s="126">
        <v>5.98</v>
      </c>
      <c r="K58">
        <f t="shared" si="0"/>
        <v>5980</v>
      </c>
      <c r="L58">
        <f t="shared" si="1"/>
        <v>373.76401615060564</v>
      </c>
      <c r="N58" s="132">
        <v>5.31</v>
      </c>
      <c r="O58" s="132">
        <v>25.02</v>
      </c>
      <c r="P58" s="133">
        <v>35.071300000000001</v>
      </c>
      <c r="Q58" s="132">
        <v>53.19</v>
      </c>
      <c r="R58" s="132">
        <v>23.41</v>
      </c>
      <c r="S58" s="132">
        <v>8.34</v>
      </c>
      <c r="T58" s="132">
        <v>-0.06</v>
      </c>
      <c r="U58" s="132">
        <v>0.06</v>
      </c>
      <c r="V58" s="132">
        <v>87.15</v>
      </c>
      <c r="W58" s="132">
        <v>5.88</v>
      </c>
      <c r="X58" s="130">
        <v>5880</v>
      </c>
      <c r="Y58" s="130">
        <v>367.51378176681624</v>
      </c>
      <c r="AA58" s="126">
        <v>4.92</v>
      </c>
      <c r="AB58" s="126">
        <v>25.1</v>
      </c>
      <c r="AC58" s="127">
        <v>35.1068</v>
      </c>
      <c r="AD58" s="126">
        <v>53.32</v>
      </c>
      <c r="AE58" s="126">
        <v>23.41</v>
      </c>
      <c r="AF58" s="126">
        <v>8.32</v>
      </c>
      <c r="AG58" s="126">
        <v>-0.08</v>
      </c>
      <c r="AH58" s="126">
        <v>0.04</v>
      </c>
      <c r="AI58" s="126">
        <v>86.25</v>
      </c>
      <c r="AJ58" s="126">
        <v>5.81</v>
      </c>
      <c r="AK58">
        <f t="shared" si="2"/>
        <v>5810</v>
      </c>
      <c r="AL58">
        <f t="shared" si="3"/>
        <v>363.13861769816367</v>
      </c>
      <c r="AN58">
        <v>6.13</v>
      </c>
      <c r="AO58">
        <v>25.16</v>
      </c>
      <c r="AP58">
        <v>35.122999999999998</v>
      </c>
      <c r="AQ58">
        <v>53.41</v>
      </c>
      <c r="AR58">
        <v>23.41</v>
      </c>
      <c r="AS58">
        <v>8.32</v>
      </c>
      <c r="AT58">
        <v>-0.12</v>
      </c>
      <c r="AU58">
        <v>0.04</v>
      </c>
      <c r="AV58">
        <v>87.41</v>
      </c>
      <c r="AW58">
        <v>5.88</v>
      </c>
      <c r="AX58">
        <v>5880</v>
      </c>
      <c r="AY58">
        <v>367.5137818</v>
      </c>
      <c r="BA58" s="126">
        <v>4.54</v>
      </c>
      <c r="BB58" s="126">
        <v>25.21</v>
      </c>
      <c r="BC58" s="127">
        <v>35.145000000000003</v>
      </c>
      <c r="BD58" s="126">
        <v>53.49</v>
      </c>
      <c r="BE58" s="126">
        <v>23.41</v>
      </c>
      <c r="BF58" s="126">
        <v>8.32</v>
      </c>
      <c r="BG58" s="126">
        <v>-7.0000000000000007E-2</v>
      </c>
      <c r="BH58" s="126">
        <v>0.05</v>
      </c>
      <c r="BI58" s="126">
        <v>81.84</v>
      </c>
      <c r="BJ58" s="126">
        <v>5.5</v>
      </c>
      <c r="BK58">
        <f t="shared" si="4"/>
        <v>5500</v>
      </c>
      <c r="BL58">
        <f t="shared" si="5"/>
        <v>343.76289110841657</v>
      </c>
      <c r="BN58" s="126">
        <v>2.77</v>
      </c>
      <c r="BO58" s="126">
        <v>25.11</v>
      </c>
      <c r="BP58" s="127">
        <v>35.154600000000002</v>
      </c>
      <c r="BQ58" s="126">
        <v>53.39</v>
      </c>
      <c r="BR58" s="126">
        <v>23.44</v>
      </c>
      <c r="BS58" s="126">
        <v>8.32</v>
      </c>
      <c r="BT58" s="126">
        <v>-0.02</v>
      </c>
      <c r="BU58" s="126">
        <v>0.05</v>
      </c>
      <c r="BV58" s="126">
        <v>83.1</v>
      </c>
      <c r="BW58" s="126">
        <v>5.59</v>
      </c>
    </row>
    <row r="59" spans="1:75" x14ac:dyDescent="0.2">
      <c r="A59" s="126">
        <v>5.24</v>
      </c>
      <c r="B59" s="128">
        <v>24.98</v>
      </c>
      <c r="C59" s="127">
        <v>35.046599999999998</v>
      </c>
      <c r="D59" s="126">
        <v>53.12</v>
      </c>
      <c r="E59" s="126">
        <v>23.4</v>
      </c>
      <c r="F59" s="126">
        <v>8.34</v>
      </c>
      <c r="G59" s="126">
        <v>-0.11</v>
      </c>
      <c r="H59" s="126">
        <v>0.03</v>
      </c>
      <c r="I59" s="126">
        <v>88.56</v>
      </c>
      <c r="J59" s="126">
        <v>5.98</v>
      </c>
      <c r="K59">
        <f t="shared" si="0"/>
        <v>5980</v>
      </c>
      <c r="L59">
        <f t="shared" si="1"/>
        <v>373.76401615060564</v>
      </c>
      <c r="N59" s="132">
        <v>5.39</v>
      </c>
      <c r="O59" s="132">
        <v>25.02</v>
      </c>
      <c r="P59" s="133">
        <v>35.0702</v>
      </c>
      <c r="Q59" s="132">
        <v>53.19</v>
      </c>
      <c r="R59" s="132">
        <v>23.41</v>
      </c>
      <c r="S59" s="132">
        <v>8.34</v>
      </c>
      <c r="T59" s="132">
        <v>-7.0000000000000007E-2</v>
      </c>
      <c r="U59" s="132">
        <v>0.03</v>
      </c>
      <c r="V59" s="132">
        <v>87.14</v>
      </c>
      <c r="W59" s="132">
        <v>5.88</v>
      </c>
      <c r="X59" s="130">
        <v>5880</v>
      </c>
      <c r="Y59" s="130">
        <v>367.51378176681624</v>
      </c>
      <c r="AA59" s="126">
        <v>5.01</v>
      </c>
      <c r="AB59" s="126">
        <v>25.09</v>
      </c>
      <c r="AC59" s="127">
        <v>35.1066</v>
      </c>
      <c r="AD59" s="126">
        <v>53.31</v>
      </c>
      <c r="AE59" s="126">
        <v>23.41</v>
      </c>
      <c r="AF59" s="126">
        <v>8.32</v>
      </c>
      <c r="AG59" s="126">
        <v>-0.08</v>
      </c>
      <c r="AH59" s="126">
        <v>0.04</v>
      </c>
      <c r="AI59" s="126">
        <v>86.27</v>
      </c>
      <c r="AJ59" s="126">
        <v>5.81</v>
      </c>
      <c r="AK59">
        <f t="shared" si="2"/>
        <v>5810</v>
      </c>
      <c r="AL59">
        <f t="shared" si="3"/>
        <v>363.13861769816367</v>
      </c>
      <c r="AN59">
        <v>6.26</v>
      </c>
      <c r="AO59">
        <v>25.16</v>
      </c>
      <c r="AP59">
        <v>35.119999999999997</v>
      </c>
      <c r="AQ59">
        <v>53.4</v>
      </c>
      <c r="AR59">
        <v>23.41</v>
      </c>
      <c r="AS59">
        <v>8.32</v>
      </c>
      <c r="AT59">
        <v>-0.11</v>
      </c>
      <c r="AU59">
        <v>0.04</v>
      </c>
      <c r="AV59">
        <v>87.42</v>
      </c>
      <c r="AW59">
        <v>5.88</v>
      </c>
      <c r="AX59">
        <v>5880</v>
      </c>
      <c r="AY59">
        <v>367.5137818</v>
      </c>
      <c r="BA59" s="126">
        <v>4.66</v>
      </c>
      <c r="BB59" s="126">
        <v>25.21</v>
      </c>
      <c r="BC59" s="127">
        <v>35.140500000000003</v>
      </c>
      <c r="BD59" s="126">
        <v>53.48</v>
      </c>
      <c r="BE59" s="126">
        <v>23.4</v>
      </c>
      <c r="BF59" s="126">
        <v>8.32</v>
      </c>
      <c r="BG59" s="126">
        <v>-0.08</v>
      </c>
      <c r="BH59" s="126">
        <v>0.05</v>
      </c>
      <c r="BI59" s="126">
        <v>81.84</v>
      </c>
      <c r="BJ59" s="126">
        <v>5.5</v>
      </c>
      <c r="BK59">
        <f t="shared" si="4"/>
        <v>5500</v>
      </c>
      <c r="BL59">
        <f t="shared" si="5"/>
        <v>343.76289110841657</v>
      </c>
      <c r="BN59" s="126">
        <v>2.83</v>
      </c>
      <c r="BO59" s="126">
        <v>25.11</v>
      </c>
      <c r="BP59" s="127">
        <v>35.154899999999998</v>
      </c>
      <c r="BQ59" s="126">
        <v>53.39</v>
      </c>
      <c r="BR59" s="126">
        <v>23.44</v>
      </c>
      <c r="BS59" s="126">
        <v>8.32</v>
      </c>
      <c r="BT59" s="126">
        <v>-0.02</v>
      </c>
      <c r="BU59" s="126">
        <v>0.04</v>
      </c>
      <c r="BV59" s="126">
        <v>83.08</v>
      </c>
      <c r="BW59" s="126">
        <v>5.59</v>
      </c>
    </row>
    <row r="60" spans="1:75" x14ac:dyDescent="0.2">
      <c r="A60" s="126">
        <v>5.33</v>
      </c>
      <c r="B60" s="128">
        <v>24.98</v>
      </c>
      <c r="C60" s="127">
        <v>35.049700000000001</v>
      </c>
      <c r="D60" s="126">
        <v>53.12</v>
      </c>
      <c r="E60" s="126">
        <v>23.41</v>
      </c>
      <c r="F60" s="126">
        <v>8.34</v>
      </c>
      <c r="G60" s="126">
        <v>-0.11</v>
      </c>
      <c r="H60" s="126">
        <v>0.04</v>
      </c>
      <c r="I60" s="126">
        <v>88.58</v>
      </c>
      <c r="J60" s="126">
        <v>5.98</v>
      </c>
      <c r="K60">
        <f t="shared" si="0"/>
        <v>5980</v>
      </c>
      <c r="L60">
        <f t="shared" si="1"/>
        <v>373.76401615060564</v>
      </c>
      <c r="N60" s="132">
        <v>5.49</v>
      </c>
      <c r="O60" s="132">
        <v>25.02</v>
      </c>
      <c r="P60" s="133">
        <v>35.070900000000002</v>
      </c>
      <c r="Q60" s="132">
        <v>53.19</v>
      </c>
      <c r="R60" s="132">
        <v>23.41</v>
      </c>
      <c r="S60" s="132">
        <v>8.34</v>
      </c>
      <c r="T60" s="132">
        <v>-0.08</v>
      </c>
      <c r="U60" s="132">
        <v>0.06</v>
      </c>
      <c r="V60" s="132">
        <v>87.13</v>
      </c>
      <c r="W60" s="132">
        <v>5.88</v>
      </c>
      <c r="X60" s="130">
        <v>5880</v>
      </c>
      <c r="Y60" s="130">
        <v>367.51378176681624</v>
      </c>
      <c r="AA60" s="126">
        <v>5.09</v>
      </c>
      <c r="AB60" s="126">
        <v>25.09</v>
      </c>
      <c r="AC60" s="127">
        <v>35.113</v>
      </c>
      <c r="AD60" s="126">
        <v>53.32</v>
      </c>
      <c r="AE60" s="126">
        <v>23.42</v>
      </c>
      <c r="AF60" s="126">
        <v>8.32</v>
      </c>
      <c r="AG60" s="126">
        <v>-0.09</v>
      </c>
      <c r="AH60" s="126">
        <v>0.05</v>
      </c>
      <c r="AI60" s="126">
        <v>86.29</v>
      </c>
      <c r="AJ60" s="126">
        <v>5.81</v>
      </c>
      <c r="AK60">
        <f t="shared" si="2"/>
        <v>5810</v>
      </c>
      <c r="AL60">
        <f t="shared" si="3"/>
        <v>363.13861769816367</v>
      </c>
      <c r="AN60">
        <v>6.37</v>
      </c>
      <c r="AO60">
        <v>25.16</v>
      </c>
      <c r="AP60">
        <v>35.121000000000002</v>
      </c>
      <c r="AQ60">
        <v>53.4</v>
      </c>
      <c r="AR60">
        <v>23.41</v>
      </c>
      <c r="AS60">
        <v>8.32</v>
      </c>
      <c r="AT60">
        <v>-0.1</v>
      </c>
      <c r="AU60">
        <v>0.04</v>
      </c>
      <c r="AV60">
        <v>87.44</v>
      </c>
      <c r="AW60">
        <v>5.88</v>
      </c>
      <c r="AX60">
        <v>5880</v>
      </c>
      <c r="AY60">
        <v>367.5137818</v>
      </c>
      <c r="BA60" s="126">
        <v>4.7699999999999996</v>
      </c>
      <c r="BB60" s="126">
        <v>25.21</v>
      </c>
      <c r="BC60" s="127">
        <v>35.142899999999997</v>
      </c>
      <c r="BD60" s="126">
        <v>53.48</v>
      </c>
      <c r="BE60" s="126">
        <v>23.41</v>
      </c>
      <c r="BF60" s="126">
        <v>8.32</v>
      </c>
      <c r="BG60" s="126">
        <v>-0.08</v>
      </c>
      <c r="BH60" s="126">
        <v>0.05</v>
      </c>
      <c r="BI60" s="126">
        <v>81.86</v>
      </c>
      <c r="BJ60" s="126">
        <v>5.5</v>
      </c>
      <c r="BK60">
        <f t="shared" si="4"/>
        <v>5500</v>
      </c>
      <c r="BL60">
        <f t="shared" si="5"/>
        <v>343.76289110841657</v>
      </c>
      <c r="BN60" s="126">
        <v>2.94</v>
      </c>
      <c r="BO60" s="126">
        <v>25.11</v>
      </c>
      <c r="BP60" s="127">
        <v>35.1541</v>
      </c>
      <c r="BQ60" s="126">
        <v>53.39</v>
      </c>
      <c r="BR60" s="126">
        <v>23.44</v>
      </c>
      <c r="BS60" s="126">
        <v>8.32</v>
      </c>
      <c r="BT60" s="126">
        <v>-0.03</v>
      </c>
      <c r="BU60" s="126">
        <v>0.06</v>
      </c>
      <c r="BV60" s="126">
        <v>83.08</v>
      </c>
      <c r="BW60" s="126">
        <v>5.59</v>
      </c>
    </row>
    <row r="61" spans="1:75" x14ac:dyDescent="0.2">
      <c r="A61" s="126">
        <v>5.44</v>
      </c>
      <c r="B61" s="128">
        <v>24.98</v>
      </c>
      <c r="C61" s="127">
        <v>35.046100000000003</v>
      </c>
      <c r="D61" s="126">
        <v>53.12</v>
      </c>
      <c r="E61" s="126">
        <v>23.4</v>
      </c>
      <c r="F61" s="126">
        <v>8.34</v>
      </c>
      <c r="G61" s="126">
        <v>-0.11</v>
      </c>
      <c r="H61" s="126">
        <v>0.03</v>
      </c>
      <c r="I61" s="126">
        <v>88.59</v>
      </c>
      <c r="J61" s="126">
        <v>5.98</v>
      </c>
      <c r="K61">
        <f t="shared" si="0"/>
        <v>5980</v>
      </c>
      <c r="L61">
        <f t="shared" si="1"/>
        <v>373.76401615060564</v>
      </c>
      <c r="N61" s="132">
        <v>5.6</v>
      </c>
      <c r="O61" s="132">
        <v>25.02</v>
      </c>
      <c r="P61" s="133">
        <v>35.069800000000001</v>
      </c>
      <c r="Q61" s="132">
        <v>53.19</v>
      </c>
      <c r="R61" s="132">
        <v>23.41</v>
      </c>
      <c r="S61" s="132">
        <v>8.34</v>
      </c>
      <c r="T61" s="132">
        <v>-0.1</v>
      </c>
      <c r="U61" s="132">
        <v>0.06</v>
      </c>
      <c r="V61" s="132">
        <v>87.13</v>
      </c>
      <c r="W61" s="132">
        <v>5.88</v>
      </c>
      <c r="X61" s="130">
        <v>5880</v>
      </c>
      <c r="Y61" s="130">
        <v>367.51378176681624</v>
      </c>
      <c r="AA61" s="126">
        <v>5.16</v>
      </c>
      <c r="AB61" s="126">
        <v>25.09</v>
      </c>
      <c r="AC61" s="127">
        <v>35.103099999999998</v>
      </c>
      <c r="AD61" s="126">
        <v>53.31</v>
      </c>
      <c r="AE61" s="126">
        <v>23.41</v>
      </c>
      <c r="AF61" s="126">
        <v>8.32</v>
      </c>
      <c r="AG61" s="126">
        <v>-0.1</v>
      </c>
      <c r="AH61" s="126">
        <v>0.05</v>
      </c>
      <c r="AI61" s="126">
        <v>86.31</v>
      </c>
      <c r="AJ61" s="126">
        <v>5.81</v>
      </c>
      <c r="AK61">
        <f t="shared" si="2"/>
        <v>5810</v>
      </c>
      <c r="AL61">
        <f t="shared" si="3"/>
        <v>363.13861769816367</v>
      </c>
      <c r="AN61">
        <v>6.49</v>
      </c>
      <c r="AO61">
        <v>25.16</v>
      </c>
      <c r="AP61">
        <v>35.119</v>
      </c>
      <c r="AQ61">
        <v>53.4</v>
      </c>
      <c r="AR61">
        <v>23.41</v>
      </c>
      <c r="AS61">
        <v>8.32</v>
      </c>
      <c r="AT61">
        <v>-0.1</v>
      </c>
      <c r="AU61">
        <v>0.04</v>
      </c>
      <c r="AV61">
        <v>87.46</v>
      </c>
      <c r="AW61">
        <v>5.88</v>
      </c>
      <c r="AX61">
        <v>5880</v>
      </c>
      <c r="AY61">
        <v>367.5137818</v>
      </c>
      <c r="BA61" s="126">
        <v>4.88</v>
      </c>
      <c r="BB61" s="126">
        <v>25.21</v>
      </c>
      <c r="BC61" s="127">
        <v>35.143300000000004</v>
      </c>
      <c r="BD61" s="126">
        <v>53.48</v>
      </c>
      <c r="BE61" s="126">
        <v>23.41</v>
      </c>
      <c r="BF61" s="126">
        <v>8.32</v>
      </c>
      <c r="BG61" s="126">
        <v>-0.09</v>
      </c>
      <c r="BH61" s="126">
        <v>0.04</v>
      </c>
      <c r="BI61" s="126">
        <v>81.89</v>
      </c>
      <c r="BJ61" s="126">
        <v>5.5</v>
      </c>
      <c r="BK61">
        <f t="shared" si="4"/>
        <v>5500</v>
      </c>
      <c r="BL61">
        <f t="shared" si="5"/>
        <v>343.76289110841657</v>
      </c>
      <c r="BN61" s="126">
        <v>3.07</v>
      </c>
      <c r="BO61" s="126">
        <v>25.11</v>
      </c>
      <c r="BP61" s="127">
        <v>35.155799999999999</v>
      </c>
      <c r="BQ61" s="126">
        <v>53.39</v>
      </c>
      <c r="BR61" s="126">
        <v>23.44</v>
      </c>
      <c r="BS61" s="126">
        <v>8.32</v>
      </c>
      <c r="BT61" s="126">
        <v>-0.06</v>
      </c>
      <c r="BU61" s="126">
        <v>7.0000000000000007E-2</v>
      </c>
      <c r="BV61" s="126">
        <v>83.08</v>
      </c>
      <c r="BW61" s="126">
        <v>5.59</v>
      </c>
    </row>
    <row r="62" spans="1:75" x14ac:dyDescent="0.2">
      <c r="A62" s="126">
        <v>5.52</v>
      </c>
      <c r="B62" s="128">
        <v>24.98</v>
      </c>
      <c r="C62" s="127">
        <v>35.046999999999997</v>
      </c>
      <c r="D62" s="126">
        <v>53.12</v>
      </c>
      <c r="E62" s="126">
        <v>23.41</v>
      </c>
      <c r="F62" s="126">
        <v>8.34</v>
      </c>
      <c r="G62" s="126">
        <v>-0.11</v>
      </c>
      <c r="H62" s="126">
        <v>0.03</v>
      </c>
      <c r="I62" s="126">
        <v>88.58</v>
      </c>
      <c r="J62" s="126">
        <v>5.98</v>
      </c>
      <c r="K62">
        <f t="shared" si="0"/>
        <v>5980</v>
      </c>
      <c r="L62">
        <f t="shared" si="1"/>
        <v>373.76401615060564</v>
      </c>
      <c r="N62" s="132">
        <v>5.71</v>
      </c>
      <c r="O62" s="132">
        <v>25.02</v>
      </c>
      <c r="P62" s="133">
        <v>35.066800000000001</v>
      </c>
      <c r="Q62" s="132">
        <v>53.19</v>
      </c>
      <c r="R62" s="132">
        <v>23.41</v>
      </c>
      <c r="S62" s="132">
        <v>8.34</v>
      </c>
      <c r="T62" s="132">
        <v>-0.12</v>
      </c>
      <c r="U62" s="132">
        <v>0.06</v>
      </c>
      <c r="V62" s="132">
        <v>87.13</v>
      </c>
      <c r="W62" s="132">
        <v>5.88</v>
      </c>
      <c r="X62" s="130">
        <v>5880</v>
      </c>
      <c r="Y62" s="130">
        <v>367.51378176681624</v>
      </c>
      <c r="AA62" s="126">
        <v>5.2</v>
      </c>
      <c r="AB62" s="126">
        <v>25.09</v>
      </c>
      <c r="AC62" s="127">
        <v>35.107500000000002</v>
      </c>
      <c r="AD62" s="126">
        <v>53.31</v>
      </c>
      <c r="AE62" s="126">
        <v>23.42</v>
      </c>
      <c r="AF62" s="126">
        <v>8.32</v>
      </c>
      <c r="AG62" s="126">
        <v>-0.11</v>
      </c>
      <c r="AH62" s="126">
        <v>0.04</v>
      </c>
      <c r="AI62" s="126">
        <v>86.33</v>
      </c>
      <c r="AJ62" s="126">
        <v>5.81</v>
      </c>
      <c r="AK62">
        <f t="shared" si="2"/>
        <v>5810</v>
      </c>
      <c r="AL62">
        <f t="shared" si="3"/>
        <v>363.13861769816367</v>
      </c>
      <c r="AN62">
        <v>6.6</v>
      </c>
      <c r="AO62">
        <v>25.16</v>
      </c>
      <c r="AP62">
        <v>35.121000000000002</v>
      </c>
      <c r="AQ62">
        <v>53.4</v>
      </c>
      <c r="AR62">
        <v>23.41</v>
      </c>
      <c r="AS62">
        <v>8.32</v>
      </c>
      <c r="AT62">
        <v>-0.09</v>
      </c>
      <c r="AU62">
        <v>0.06</v>
      </c>
      <c r="AV62">
        <v>87.47</v>
      </c>
      <c r="AW62">
        <v>5.88</v>
      </c>
      <c r="AX62">
        <v>5880</v>
      </c>
      <c r="AY62">
        <v>367.5137818</v>
      </c>
      <c r="BA62" s="126">
        <v>4.99</v>
      </c>
      <c r="BB62" s="126">
        <v>25.21</v>
      </c>
      <c r="BC62" s="127">
        <v>35.141500000000001</v>
      </c>
      <c r="BD62" s="126">
        <v>53.48</v>
      </c>
      <c r="BE62" s="126">
        <v>23.41</v>
      </c>
      <c r="BF62" s="126">
        <v>8.32</v>
      </c>
      <c r="BG62" s="126">
        <v>-0.08</v>
      </c>
      <c r="BH62" s="126">
        <v>0.04</v>
      </c>
      <c r="BI62" s="126">
        <v>81.92</v>
      </c>
      <c r="BJ62" s="126">
        <v>5.51</v>
      </c>
      <c r="BK62">
        <f t="shared" si="4"/>
        <v>5510</v>
      </c>
      <c r="BL62">
        <f t="shared" si="5"/>
        <v>344.38791454679551</v>
      </c>
      <c r="BN62" s="126">
        <v>3.22</v>
      </c>
      <c r="BO62" s="126">
        <v>25.11</v>
      </c>
      <c r="BP62" s="127">
        <v>35.1571</v>
      </c>
      <c r="BQ62" s="126">
        <v>53.4</v>
      </c>
      <c r="BR62" s="126">
        <v>23.44</v>
      </c>
      <c r="BS62" s="126">
        <v>8.32</v>
      </c>
      <c r="BT62" s="126">
        <v>-0.06</v>
      </c>
      <c r="BU62" s="126">
        <v>0.05</v>
      </c>
      <c r="BV62" s="126">
        <v>83.09</v>
      </c>
      <c r="BW62" s="126">
        <v>5.59</v>
      </c>
    </row>
    <row r="63" spans="1:75" x14ac:dyDescent="0.2">
      <c r="A63" s="126">
        <v>5.6</v>
      </c>
      <c r="B63" s="128">
        <v>24.98</v>
      </c>
      <c r="C63" s="127">
        <v>35.051200000000001</v>
      </c>
      <c r="D63" s="126">
        <v>53.12</v>
      </c>
      <c r="E63" s="126">
        <v>23.41</v>
      </c>
      <c r="F63" s="126">
        <v>8.34</v>
      </c>
      <c r="G63" s="126">
        <v>-0.12</v>
      </c>
      <c r="H63" s="126">
        <v>0.03</v>
      </c>
      <c r="I63" s="126">
        <v>88.57</v>
      </c>
      <c r="J63" s="126">
        <v>5.98</v>
      </c>
      <c r="K63">
        <f t="shared" si="0"/>
        <v>5980</v>
      </c>
      <c r="L63">
        <f t="shared" si="1"/>
        <v>373.76401615060564</v>
      </c>
      <c r="N63" s="132">
        <v>5.8</v>
      </c>
      <c r="O63" s="132">
        <v>25.02</v>
      </c>
      <c r="P63" s="133">
        <v>35.072299999999998</v>
      </c>
      <c r="Q63" s="132">
        <v>53.19</v>
      </c>
      <c r="R63" s="132">
        <v>23.41</v>
      </c>
      <c r="S63" s="132">
        <v>8.34</v>
      </c>
      <c r="T63" s="132">
        <v>-0.12</v>
      </c>
      <c r="U63" s="132">
        <v>0.04</v>
      </c>
      <c r="V63" s="132">
        <v>87.13</v>
      </c>
      <c r="W63" s="132">
        <v>5.88</v>
      </c>
      <c r="X63" s="130">
        <v>5880</v>
      </c>
      <c r="Y63" s="130">
        <v>367.51378176681624</v>
      </c>
      <c r="AA63" s="126">
        <v>5.24</v>
      </c>
      <c r="AB63" s="126">
        <v>25.09</v>
      </c>
      <c r="AC63" s="127">
        <v>35.1113</v>
      </c>
      <c r="AD63" s="126">
        <v>53.32</v>
      </c>
      <c r="AE63" s="126">
        <v>23.42</v>
      </c>
      <c r="AF63" s="126">
        <v>8.32</v>
      </c>
      <c r="AG63" s="126">
        <v>-0.11</v>
      </c>
      <c r="AH63" s="126">
        <v>0.04</v>
      </c>
      <c r="AI63" s="126">
        <v>86.34</v>
      </c>
      <c r="AJ63" s="126">
        <v>5.81</v>
      </c>
      <c r="AK63">
        <f t="shared" si="2"/>
        <v>5810</v>
      </c>
      <c r="AL63">
        <f t="shared" si="3"/>
        <v>363.13861769816367</v>
      </c>
      <c r="AN63">
        <v>6.7</v>
      </c>
      <c r="AO63">
        <v>25.16</v>
      </c>
      <c r="AP63">
        <v>35.122</v>
      </c>
      <c r="AQ63">
        <v>53.4</v>
      </c>
      <c r="AR63">
        <v>23.41</v>
      </c>
      <c r="AS63">
        <v>8.32</v>
      </c>
      <c r="AT63">
        <v>-0.08</v>
      </c>
      <c r="AU63">
        <v>0.05</v>
      </c>
      <c r="AV63">
        <v>87.48</v>
      </c>
      <c r="AW63">
        <v>5.88</v>
      </c>
      <c r="AX63">
        <v>5880</v>
      </c>
      <c r="AY63">
        <v>367.5137818</v>
      </c>
      <c r="BA63" s="126">
        <v>5.1100000000000003</v>
      </c>
      <c r="BB63" s="126">
        <v>25.21</v>
      </c>
      <c r="BC63" s="127">
        <v>35.14</v>
      </c>
      <c r="BD63" s="126">
        <v>53.48</v>
      </c>
      <c r="BE63" s="126">
        <v>23.41</v>
      </c>
      <c r="BF63" s="126">
        <v>8.32</v>
      </c>
      <c r="BG63" s="126">
        <v>-0.08</v>
      </c>
      <c r="BH63" s="126">
        <v>0.04</v>
      </c>
      <c r="BI63" s="126">
        <v>81.95</v>
      </c>
      <c r="BJ63" s="126">
        <v>5.51</v>
      </c>
      <c r="BK63">
        <f t="shared" si="4"/>
        <v>5510</v>
      </c>
      <c r="BL63">
        <f t="shared" si="5"/>
        <v>344.38791454679551</v>
      </c>
      <c r="BN63" s="126">
        <v>3.35</v>
      </c>
      <c r="BO63" s="126">
        <v>25.11</v>
      </c>
      <c r="BP63" s="127">
        <v>35.157800000000002</v>
      </c>
      <c r="BQ63" s="126">
        <v>53.4</v>
      </c>
      <c r="BR63" s="126">
        <v>23.44</v>
      </c>
      <c r="BS63" s="126">
        <v>8.32</v>
      </c>
      <c r="BT63" s="126">
        <v>-0.06</v>
      </c>
      <c r="BU63" s="126">
        <v>0.04</v>
      </c>
      <c r="BV63" s="126">
        <v>83.11</v>
      </c>
      <c r="BW63" s="126">
        <v>5.59</v>
      </c>
    </row>
    <row r="64" spans="1:75" x14ac:dyDescent="0.2">
      <c r="A64" s="126">
        <v>5.72</v>
      </c>
      <c r="B64" s="128">
        <v>24.97</v>
      </c>
      <c r="C64" s="127">
        <v>35.051000000000002</v>
      </c>
      <c r="D64" s="126">
        <v>53.11</v>
      </c>
      <c r="E64" s="126">
        <v>23.41</v>
      </c>
      <c r="F64" s="126">
        <v>8.34</v>
      </c>
      <c r="G64" s="126">
        <v>-0.12</v>
      </c>
      <c r="H64" s="126">
        <v>0.04</v>
      </c>
      <c r="I64" s="126">
        <v>88.58</v>
      </c>
      <c r="J64" s="126">
        <v>5.98</v>
      </c>
      <c r="K64">
        <f t="shared" si="0"/>
        <v>5980</v>
      </c>
      <c r="L64">
        <f t="shared" si="1"/>
        <v>373.76401615060564</v>
      </c>
      <c r="N64" s="132">
        <v>5.85</v>
      </c>
      <c r="O64" s="132">
        <v>25.02</v>
      </c>
      <c r="P64" s="133">
        <v>35.0687</v>
      </c>
      <c r="Q64" s="132">
        <v>53.19</v>
      </c>
      <c r="R64" s="132">
        <v>23.41</v>
      </c>
      <c r="S64" s="132">
        <v>8.34</v>
      </c>
      <c r="T64" s="132">
        <v>-0.12</v>
      </c>
      <c r="U64" s="132">
        <v>0.05</v>
      </c>
      <c r="V64" s="132">
        <v>87.12</v>
      </c>
      <c r="W64" s="132">
        <v>5.88</v>
      </c>
      <c r="X64" s="130">
        <v>5880</v>
      </c>
      <c r="Y64" s="130">
        <v>367.51378176681624</v>
      </c>
      <c r="AA64" s="126">
        <v>5.29</v>
      </c>
      <c r="AB64" s="126">
        <v>25.09</v>
      </c>
      <c r="AC64" s="127">
        <v>35.107799999999997</v>
      </c>
      <c r="AD64" s="126">
        <v>53.32</v>
      </c>
      <c r="AE64" s="126">
        <v>23.42</v>
      </c>
      <c r="AF64" s="126">
        <v>8.32</v>
      </c>
      <c r="AG64" s="126">
        <v>-0.1</v>
      </c>
      <c r="AH64" s="126">
        <v>0.04</v>
      </c>
      <c r="AI64" s="126">
        <v>86.34</v>
      </c>
      <c r="AJ64" s="126">
        <v>5.81</v>
      </c>
      <c r="AK64">
        <f t="shared" si="2"/>
        <v>5810</v>
      </c>
      <c r="AL64">
        <f t="shared" si="3"/>
        <v>363.13861769816367</v>
      </c>
      <c r="AN64">
        <v>6.81</v>
      </c>
      <c r="AO64">
        <v>25.16</v>
      </c>
      <c r="AP64">
        <v>35.122</v>
      </c>
      <c r="AQ64">
        <v>53.4</v>
      </c>
      <c r="AR64">
        <v>23.42</v>
      </c>
      <c r="AS64">
        <v>8.32</v>
      </c>
      <c r="AT64">
        <v>-0.08</v>
      </c>
      <c r="AU64">
        <v>0.04</v>
      </c>
      <c r="AV64">
        <v>87.48</v>
      </c>
      <c r="AW64">
        <v>5.88</v>
      </c>
      <c r="AX64">
        <v>5880</v>
      </c>
      <c r="AY64">
        <v>367.5137818</v>
      </c>
      <c r="BA64" s="126">
        <v>5.24</v>
      </c>
      <c r="BB64" s="126">
        <v>25.21</v>
      </c>
      <c r="BC64" s="127">
        <v>35.1404</v>
      </c>
      <c r="BD64" s="126">
        <v>53.48</v>
      </c>
      <c r="BE64" s="126">
        <v>23.41</v>
      </c>
      <c r="BF64" s="126">
        <v>8.32</v>
      </c>
      <c r="BG64" s="126">
        <v>-0.08</v>
      </c>
      <c r="BH64" s="126">
        <v>0.04</v>
      </c>
      <c r="BI64" s="126">
        <v>81.99</v>
      </c>
      <c r="BJ64" s="126">
        <v>5.51</v>
      </c>
      <c r="BK64">
        <f t="shared" si="4"/>
        <v>5510</v>
      </c>
      <c r="BL64">
        <f t="shared" si="5"/>
        <v>344.38791454679551</v>
      </c>
      <c r="BN64" s="126">
        <v>3.48</v>
      </c>
      <c r="BO64" s="126">
        <v>25.1</v>
      </c>
      <c r="BP64" s="127">
        <v>35.1584</v>
      </c>
      <c r="BQ64" s="126">
        <v>53.4</v>
      </c>
      <c r="BR64" s="126">
        <v>23.44</v>
      </c>
      <c r="BS64" s="126">
        <v>8.32</v>
      </c>
      <c r="BT64" s="126">
        <v>-0.06</v>
      </c>
      <c r="BU64" s="126">
        <v>0.05</v>
      </c>
      <c r="BV64" s="126">
        <v>83.15</v>
      </c>
      <c r="BW64" s="126">
        <v>5.6</v>
      </c>
    </row>
    <row r="65" spans="1:75" x14ac:dyDescent="0.2">
      <c r="A65" s="126">
        <v>5.82</v>
      </c>
      <c r="B65" s="128">
        <v>24.97</v>
      </c>
      <c r="C65" s="127">
        <v>35.0505</v>
      </c>
      <c r="D65" s="126">
        <v>53.11</v>
      </c>
      <c r="E65" s="126">
        <v>23.41</v>
      </c>
      <c r="F65" s="126">
        <v>8.34</v>
      </c>
      <c r="G65" s="126">
        <v>-0.12</v>
      </c>
      <c r="H65" s="126">
        <v>0.02</v>
      </c>
      <c r="I65" s="126">
        <v>88.61</v>
      </c>
      <c r="J65" s="126">
        <v>5.98</v>
      </c>
      <c r="K65">
        <f t="shared" si="0"/>
        <v>5980</v>
      </c>
      <c r="L65">
        <f t="shared" si="1"/>
        <v>373.76401615060564</v>
      </c>
      <c r="N65" s="132">
        <v>5.91</v>
      </c>
      <c r="O65" s="132">
        <v>25.02</v>
      </c>
      <c r="P65" s="133">
        <v>35.069699999999997</v>
      </c>
      <c r="Q65" s="132">
        <v>53.19</v>
      </c>
      <c r="R65" s="132">
        <v>23.41</v>
      </c>
      <c r="S65" s="132">
        <v>8.34</v>
      </c>
      <c r="T65" s="132">
        <v>-0.12</v>
      </c>
      <c r="U65" s="132">
        <v>0.05</v>
      </c>
      <c r="V65" s="132">
        <v>87.12</v>
      </c>
      <c r="W65" s="132">
        <v>5.88</v>
      </c>
      <c r="X65" s="130">
        <v>5880</v>
      </c>
      <c r="Y65" s="130">
        <v>367.51378176681624</v>
      </c>
      <c r="AA65" s="126">
        <v>5.34</v>
      </c>
      <c r="AB65" s="126">
        <v>25.09</v>
      </c>
      <c r="AC65" s="127">
        <v>35.105800000000002</v>
      </c>
      <c r="AD65" s="126">
        <v>53.31</v>
      </c>
      <c r="AE65" s="126">
        <v>23.42</v>
      </c>
      <c r="AF65" s="126">
        <v>8.32</v>
      </c>
      <c r="AG65" s="126">
        <v>-0.09</v>
      </c>
      <c r="AH65" s="126">
        <v>0.04</v>
      </c>
      <c r="AI65" s="126">
        <v>86.33</v>
      </c>
      <c r="AJ65" s="126">
        <v>5.81</v>
      </c>
      <c r="AK65">
        <f t="shared" si="2"/>
        <v>5810</v>
      </c>
      <c r="AL65">
        <f t="shared" si="3"/>
        <v>363.13861769816367</v>
      </c>
      <c r="AN65">
        <v>6.93</v>
      </c>
      <c r="AO65">
        <v>25.16</v>
      </c>
      <c r="AP65">
        <v>35.122999999999998</v>
      </c>
      <c r="AQ65">
        <v>53.41</v>
      </c>
      <c r="AR65">
        <v>23.42</v>
      </c>
      <c r="AS65">
        <v>8.32</v>
      </c>
      <c r="AT65">
        <v>-0.08</v>
      </c>
      <c r="AU65">
        <v>0.04</v>
      </c>
      <c r="AV65">
        <v>87.47</v>
      </c>
      <c r="AW65">
        <v>5.88</v>
      </c>
      <c r="AX65">
        <v>5880</v>
      </c>
      <c r="AY65">
        <v>367.5137818</v>
      </c>
      <c r="BA65" s="126">
        <v>5.37</v>
      </c>
      <c r="BB65" s="126">
        <v>25.2</v>
      </c>
      <c r="BC65" s="127">
        <v>35.143300000000004</v>
      </c>
      <c r="BD65" s="126">
        <v>53.48</v>
      </c>
      <c r="BE65" s="126">
        <v>23.41</v>
      </c>
      <c r="BF65" s="126">
        <v>8.32</v>
      </c>
      <c r="BG65" s="126">
        <v>-0.08</v>
      </c>
      <c r="BH65" s="126">
        <v>0.04</v>
      </c>
      <c r="BI65" s="126">
        <v>82.02</v>
      </c>
      <c r="BJ65" s="126">
        <v>5.51</v>
      </c>
      <c r="BK65">
        <f t="shared" si="4"/>
        <v>5510</v>
      </c>
      <c r="BL65">
        <f t="shared" si="5"/>
        <v>344.38791454679551</v>
      </c>
      <c r="BN65" s="126">
        <v>3.59</v>
      </c>
      <c r="BO65" s="126">
        <v>25.1</v>
      </c>
      <c r="BP65" s="127">
        <v>35.159199999999998</v>
      </c>
      <c r="BQ65" s="126">
        <v>53.39</v>
      </c>
      <c r="BR65" s="126">
        <v>23.45</v>
      </c>
      <c r="BS65" s="126">
        <v>8.32</v>
      </c>
      <c r="BT65" s="126">
        <v>-0.05</v>
      </c>
      <c r="BU65" s="126">
        <v>0.04</v>
      </c>
      <c r="BV65" s="126">
        <v>83.2</v>
      </c>
      <c r="BW65" s="126">
        <v>5.6</v>
      </c>
    </row>
    <row r="66" spans="1:75" x14ac:dyDescent="0.2">
      <c r="A66" s="126">
        <v>5.88</v>
      </c>
      <c r="B66" s="128">
        <v>24.98</v>
      </c>
      <c r="C66" s="127">
        <v>35.0473</v>
      </c>
      <c r="D66" s="126">
        <v>53.11</v>
      </c>
      <c r="E66" s="126">
        <v>23.41</v>
      </c>
      <c r="F66" s="126">
        <v>8.34</v>
      </c>
      <c r="G66" s="126">
        <v>-0.11</v>
      </c>
      <c r="H66" s="126">
        <v>0.03</v>
      </c>
      <c r="I66" s="126">
        <v>88.63</v>
      </c>
      <c r="J66" s="126">
        <v>5.98</v>
      </c>
      <c r="K66">
        <f t="shared" si="0"/>
        <v>5980</v>
      </c>
      <c r="L66">
        <f t="shared" si="1"/>
        <v>373.76401615060564</v>
      </c>
      <c r="N66" s="132">
        <v>5.97</v>
      </c>
      <c r="O66" s="132">
        <v>25.02</v>
      </c>
      <c r="P66" s="133">
        <v>35.068300000000001</v>
      </c>
      <c r="Q66" s="132">
        <v>53.19</v>
      </c>
      <c r="R66" s="132">
        <v>23.41</v>
      </c>
      <c r="S66" s="132">
        <v>8.34</v>
      </c>
      <c r="T66" s="132">
        <v>-0.12</v>
      </c>
      <c r="U66" s="132">
        <v>0.04</v>
      </c>
      <c r="V66" s="132">
        <v>87.13</v>
      </c>
      <c r="W66" s="132">
        <v>5.88</v>
      </c>
      <c r="X66" s="130">
        <v>5880</v>
      </c>
      <c r="Y66" s="130">
        <v>367.51378176681624</v>
      </c>
      <c r="AA66" s="126">
        <v>5.39</v>
      </c>
      <c r="AB66" s="126">
        <v>25.09</v>
      </c>
      <c r="AC66" s="127">
        <v>35.102699999999999</v>
      </c>
      <c r="AD66" s="126">
        <v>53.31</v>
      </c>
      <c r="AE66" s="126">
        <v>23.41</v>
      </c>
      <c r="AF66" s="126">
        <v>8.32</v>
      </c>
      <c r="AG66" s="126">
        <v>-0.09</v>
      </c>
      <c r="AH66" s="126">
        <v>0.04</v>
      </c>
      <c r="AI66" s="126">
        <v>86.31</v>
      </c>
      <c r="AJ66" s="126">
        <v>5.81</v>
      </c>
      <c r="AK66">
        <f t="shared" si="2"/>
        <v>5810</v>
      </c>
      <c r="AL66">
        <f t="shared" si="3"/>
        <v>363.13861769816367</v>
      </c>
      <c r="AN66">
        <v>7.05</v>
      </c>
      <c r="AO66">
        <v>25.16</v>
      </c>
      <c r="AP66">
        <v>35.116999999999997</v>
      </c>
      <c r="AQ66">
        <v>53.4</v>
      </c>
      <c r="AR66">
        <v>23.41</v>
      </c>
      <c r="AS66">
        <v>8.32</v>
      </c>
      <c r="AT66">
        <v>-0.08</v>
      </c>
      <c r="AU66">
        <v>0.04</v>
      </c>
      <c r="AV66">
        <v>87.47</v>
      </c>
      <c r="AW66">
        <v>5.88</v>
      </c>
      <c r="AX66">
        <v>5880</v>
      </c>
      <c r="AY66">
        <v>367.5137818</v>
      </c>
      <c r="BA66" s="126">
        <v>5.5</v>
      </c>
      <c r="BB66" s="126">
        <v>25.2</v>
      </c>
      <c r="BC66" s="127">
        <v>35.1417</v>
      </c>
      <c r="BD66" s="126">
        <v>53.48</v>
      </c>
      <c r="BE66" s="126">
        <v>23.41</v>
      </c>
      <c r="BF66" s="126">
        <v>8.32</v>
      </c>
      <c r="BG66" s="126">
        <v>-0.08</v>
      </c>
      <c r="BH66" s="126">
        <v>0.05</v>
      </c>
      <c r="BI66" s="126">
        <v>82.05</v>
      </c>
      <c r="BJ66" s="126">
        <v>5.51</v>
      </c>
      <c r="BK66">
        <f t="shared" si="4"/>
        <v>5510</v>
      </c>
      <c r="BL66">
        <f t="shared" si="5"/>
        <v>344.38791454679551</v>
      </c>
      <c r="BN66" s="126">
        <v>3.68</v>
      </c>
      <c r="BO66" s="126">
        <v>25.1</v>
      </c>
      <c r="BP66" s="127">
        <v>35.156199999999998</v>
      </c>
      <c r="BQ66" s="126">
        <v>53.39</v>
      </c>
      <c r="BR66" s="126">
        <v>23.44</v>
      </c>
      <c r="BS66" s="126">
        <v>8.32</v>
      </c>
      <c r="BT66" s="126">
        <v>-0.05</v>
      </c>
      <c r="BU66" s="126">
        <v>0.05</v>
      </c>
      <c r="BV66" s="126">
        <v>83.25</v>
      </c>
      <c r="BW66" s="126">
        <v>5.6</v>
      </c>
    </row>
    <row r="67" spans="1:75" x14ac:dyDescent="0.2">
      <c r="A67" s="126">
        <v>5.92</v>
      </c>
      <c r="B67" s="128">
        <v>24.98</v>
      </c>
      <c r="C67" s="127">
        <v>35.048000000000002</v>
      </c>
      <c r="D67" s="126">
        <v>53.11</v>
      </c>
      <c r="E67" s="126">
        <v>23.41</v>
      </c>
      <c r="F67" s="126">
        <v>8.34</v>
      </c>
      <c r="G67" s="126">
        <v>-0.11</v>
      </c>
      <c r="H67" s="126">
        <v>0.03</v>
      </c>
      <c r="I67" s="126">
        <v>88.64</v>
      </c>
      <c r="J67" s="126">
        <v>5.98</v>
      </c>
      <c r="K67">
        <f t="shared" si="0"/>
        <v>5980</v>
      </c>
      <c r="L67">
        <f t="shared" si="1"/>
        <v>373.76401615060564</v>
      </c>
      <c r="N67" s="132">
        <v>6.06</v>
      </c>
      <c r="O67" s="132">
        <v>25.02</v>
      </c>
      <c r="P67" s="133">
        <v>35.069499999999998</v>
      </c>
      <c r="Q67" s="132">
        <v>53.19</v>
      </c>
      <c r="R67" s="132">
        <v>23.41</v>
      </c>
      <c r="S67" s="132">
        <v>8.34</v>
      </c>
      <c r="T67" s="132">
        <v>-0.12</v>
      </c>
      <c r="U67" s="132">
        <v>0.02</v>
      </c>
      <c r="V67" s="132">
        <v>87.11</v>
      </c>
      <c r="W67" s="132">
        <v>5.87</v>
      </c>
      <c r="X67" s="130">
        <v>5870</v>
      </c>
      <c r="Y67" s="130">
        <v>366.88875832843735</v>
      </c>
      <c r="AA67" s="126">
        <v>5.43</v>
      </c>
      <c r="AB67" s="126">
        <v>25.09</v>
      </c>
      <c r="AC67" s="127">
        <v>35.1081</v>
      </c>
      <c r="AD67" s="126">
        <v>53.31</v>
      </c>
      <c r="AE67" s="126">
        <v>23.42</v>
      </c>
      <c r="AF67" s="126">
        <v>8.31</v>
      </c>
      <c r="AG67" s="126">
        <v>-0.1</v>
      </c>
      <c r="AH67" s="126">
        <v>0.04</v>
      </c>
      <c r="AI67" s="126">
        <v>86.29</v>
      </c>
      <c r="AJ67" s="126">
        <v>5.81</v>
      </c>
      <c r="AK67">
        <f t="shared" si="2"/>
        <v>5810</v>
      </c>
      <c r="AL67">
        <f t="shared" si="3"/>
        <v>363.13861769816367</v>
      </c>
      <c r="AN67">
        <v>7.16</v>
      </c>
      <c r="AO67">
        <v>25.16</v>
      </c>
      <c r="AP67">
        <v>35.119999999999997</v>
      </c>
      <c r="AQ67">
        <v>53.4</v>
      </c>
      <c r="AR67">
        <v>23.41</v>
      </c>
      <c r="AS67">
        <v>8.32</v>
      </c>
      <c r="AT67">
        <v>-0.09</v>
      </c>
      <c r="AU67">
        <v>0.04</v>
      </c>
      <c r="AV67">
        <v>87.46</v>
      </c>
      <c r="AW67">
        <v>5.88</v>
      </c>
      <c r="AX67">
        <v>5880</v>
      </c>
      <c r="AY67">
        <v>367.5137818</v>
      </c>
      <c r="BA67" s="126">
        <v>5.61</v>
      </c>
      <c r="BB67" s="126">
        <v>25.2</v>
      </c>
      <c r="BC67" s="127">
        <v>35.142000000000003</v>
      </c>
      <c r="BD67" s="126">
        <v>53.48</v>
      </c>
      <c r="BE67" s="126">
        <v>23.41</v>
      </c>
      <c r="BF67" s="126">
        <v>8.32</v>
      </c>
      <c r="BG67" s="126">
        <v>-0.08</v>
      </c>
      <c r="BH67" s="126">
        <v>0.05</v>
      </c>
      <c r="BI67" s="126">
        <v>82.08</v>
      </c>
      <c r="BJ67" s="126">
        <v>5.52</v>
      </c>
      <c r="BK67">
        <f t="shared" si="4"/>
        <v>5520</v>
      </c>
      <c r="BL67">
        <f t="shared" si="5"/>
        <v>345.01293798517446</v>
      </c>
      <c r="BN67" s="126">
        <v>3.73</v>
      </c>
      <c r="BO67" s="126">
        <v>25.1</v>
      </c>
      <c r="BP67" s="127">
        <v>35.155999999999999</v>
      </c>
      <c r="BQ67" s="126">
        <v>53.39</v>
      </c>
      <c r="BR67" s="126">
        <v>23.44</v>
      </c>
      <c r="BS67" s="126">
        <v>8.32</v>
      </c>
      <c r="BT67" s="126">
        <v>-0.05</v>
      </c>
      <c r="BU67" s="126">
        <v>0.05</v>
      </c>
      <c r="BV67" s="126">
        <v>83.3</v>
      </c>
      <c r="BW67" s="126">
        <v>5.61</v>
      </c>
    </row>
    <row r="68" spans="1:75" x14ac:dyDescent="0.2">
      <c r="A68" s="126">
        <v>5.97</v>
      </c>
      <c r="B68" s="128">
        <v>24.97</v>
      </c>
      <c r="C68" s="127">
        <v>35.049999999999997</v>
      </c>
      <c r="D68" s="126">
        <v>53.11</v>
      </c>
      <c r="E68" s="126">
        <v>23.41</v>
      </c>
      <c r="F68" s="126">
        <v>8.34</v>
      </c>
      <c r="G68" s="126">
        <v>-0.12</v>
      </c>
      <c r="H68" s="126">
        <v>0.02</v>
      </c>
      <c r="I68" s="126">
        <v>88.6</v>
      </c>
      <c r="J68" s="126">
        <v>5.98</v>
      </c>
      <c r="K68">
        <f t="shared" si="0"/>
        <v>5980</v>
      </c>
      <c r="L68">
        <f t="shared" si="1"/>
        <v>373.76401615060564</v>
      </c>
      <c r="N68" s="132">
        <v>6.17</v>
      </c>
      <c r="O68" s="132">
        <v>25.02</v>
      </c>
      <c r="P68" s="133">
        <v>35.068199999999997</v>
      </c>
      <c r="Q68" s="132">
        <v>53.19</v>
      </c>
      <c r="R68" s="132">
        <v>23.41</v>
      </c>
      <c r="S68" s="132">
        <v>8.34</v>
      </c>
      <c r="T68" s="132">
        <v>-0.12</v>
      </c>
      <c r="U68" s="132">
        <v>7.0000000000000007E-2</v>
      </c>
      <c r="V68" s="132">
        <v>87.07</v>
      </c>
      <c r="W68" s="132">
        <v>5.87</v>
      </c>
      <c r="X68" s="130">
        <v>5870</v>
      </c>
      <c r="Y68" s="130">
        <v>366.88875832843735</v>
      </c>
      <c r="AA68" s="126">
        <v>5.48</v>
      </c>
      <c r="AB68" s="126">
        <v>25.09</v>
      </c>
      <c r="AC68" s="127">
        <v>35.105699999999999</v>
      </c>
      <c r="AD68" s="126">
        <v>53.31</v>
      </c>
      <c r="AE68" s="126">
        <v>23.42</v>
      </c>
      <c r="AF68" s="126">
        <v>8.31</v>
      </c>
      <c r="AG68" s="126">
        <v>-0.11</v>
      </c>
      <c r="AH68" s="126">
        <v>0.05</v>
      </c>
      <c r="AI68" s="126">
        <v>86.27</v>
      </c>
      <c r="AJ68" s="126">
        <v>5.81</v>
      </c>
      <c r="AK68">
        <f t="shared" si="2"/>
        <v>5810</v>
      </c>
      <c r="AL68">
        <f t="shared" si="3"/>
        <v>363.13861769816367</v>
      </c>
      <c r="AN68">
        <v>7.28</v>
      </c>
      <c r="AO68">
        <v>25.16</v>
      </c>
      <c r="AP68">
        <v>35.122</v>
      </c>
      <c r="AQ68">
        <v>53.41</v>
      </c>
      <c r="AR68">
        <v>23.42</v>
      </c>
      <c r="AS68">
        <v>8.32</v>
      </c>
      <c r="AT68">
        <v>-0.1</v>
      </c>
      <c r="AU68">
        <v>0.04</v>
      </c>
      <c r="AV68">
        <v>87.45</v>
      </c>
      <c r="AW68">
        <v>5.88</v>
      </c>
      <c r="AX68">
        <v>5880</v>
      </c>
      <c r="AY68">
        <v>367.5137818</v>
      </c>
      <c r="BA68" s="126">
        <v>5.71</v>
      </c>
      <c r="BB68" s="126">
        <v>25.2</v>
      </c>
      <c r="BC68" s="127">
        <v>35.143500000000003</v>
      </c>
      <c r="BD68" s="126">
        <v>53.48</v>
      </c>
      <c r="BE68" s="126">
        <v>23.41</v>
      </c>
      <c r="BF68" s="126">
        <v>8.32</v>
      </c>
      <c r="BG68" s="126">
        <v>-0.08</v>
      </c>
      <c r="BH68" s="126">
        <v>0.05</v>
      </c>
      <c r="BI68" s="126">
        <v>82.1</v>
      </c>
      <c r="BJ68" s="126">
        <v>5.52</v>
      </c>
      <c r="BK68">
        <f t="shared" si="4"/>
        <v>5520</v>
      </c>
      <c r="BL68">
        <f t="shared" si="5"/>
        <v>345.01293798517446</v>
      </c>
      <c r="BN68" s="126">
        <v>3.75</v>
      </c>
      <c r="BO68" s="126">
        <v>25.1</v>
      </c>
      <c r="BP68" s="127">
        <v>35.159599999999998</v>
      </c>
      <c r="BQ68" s="126">
        <v>53.39</v>
      </c>
      <c r="BR68" s="126">
        <v>23.45</v>
      </c>
      <c r="BS68" s="126">
        <v>8.32</v>
      </c>
      <c r="BT68" s="126">
        <v>-0.05</v>
      </c>
      <c r="BU68" s="126">
        <v>0.05</v>
      </c>
      <c r="BV68" s="126">
        <v>83.34</v>
      </c>
      <c r="BW68" s="126">
        <v>5.61</v>
      </c>
    </row>
    <row r="69" spans="1:75" x14ac:dyDescent="0.2">
      <c r="A69" s="126">
        <v>6</v>
      </c>
      <c r="B69" s="128">
        <v>24.97</v>
      </c>
      <c r="C69" s="127">
        <v>35.048099999999998</v>
      </c>
      <c r="D69" s="126">
        <v>53.11</v>
      </c>
      <c r="E69" s="126">
        <v>23.41</v>
      </c>
      <c r="F69" s="126">
        <v>8.34</v>
      </c>
      <c r="G69" s="126">
        <v>-0.12</v>
      </c>
      <c r="H69" s="126">
        <v>0.03</v>
      </c>
      <c r="I69" s="126">
        <v>88.54</v>
      </c>
      <c r="J69" s="126">
        <v>5.98</v>
      </c>
      <c r="K69">
        <f t="shared" si="0"/>
        <v>5980</v>
      </c>
      <c r="L69">
        <f t="shared" si="1"/>
        <v>373.76401615060564</v>
      </c>
      <c r="N69" s="132">
        <v>6.28</v>
      </c>
      <c r="O69" s="132">
        <v>25.02</v>
      </c>
      <c r="P69" s="133">
        <v>35.069800000000001</v>
      </c>
      <c r="Q69" s="132">
        <v>53.19</v>
      </c>
      <c r="R69" s="132">
        <v>23.41</v>
      </c>
      <c r="S69" s="132">
        <v>8.34</v>
      </c>
      <c r="T69" s="132">
        <v>-0.12</v>
      </c>
      <c r="U69" s="132">
        <v>0.02</v>
      </c>
      <c r="V69" s="132">
        <v>87.03</v>
      </c>
      <c r="W69" s="132">
        <v>5.87</v>
      </c>
      <c r="X69" s="130">
        <v>5870</v>
      </c>
      <c r="Y69" s="130">
        <v>366.88875832843735</v>
      </c>
      <c r="AA69" s="126">
        <v>5.52</v>
      </c>
      <c r="AB69" s="126">
        <v>25.09</v>
      </c>
      <c r="AC69" s="127">
        <v>35.108400000000003</v>
      </c>
      <c r="AD69" s="126">
        <v>53.31</v>
      </c>
      <c r="AE69" s="126">
        <v>23.42</v>
      </c>
      <c r="AF69" s="126">
        <v>8.31</v>
      </c>
      <c r="AG69" s="126">
        <v>-0.12</v>
      </c>
      <c r="AH69" s="126">
        <v>0.04</v>
      </c>
      <c r="AI69" s="126">
        <v>86.25</v>
      </c>
      <c r="AJ69" s="126">
        <v>5.81</v>
      </c>
      <c r="AK69">
        <f t="shared" si="2"/>
        <v>5810</v>
      </c>
      <c r="AL69">
        <f t="shared" si="3"/>
        <v>363.13861769816367</v>
      </c>
      <c r="AN69">
        <v>7.4</v>
      </c>
      <c r="AO69">
        <v>25.16</v>
      </c>
      <c r="AP69">
        <v>35.121000000000002</v>
      </c>
      <c r="AQ69">
        <v>53.4</v>
      </c>
      <c r="AR69">
        <v>23.42</v>
      </c>
      <c r="AS69">
        <v>8.32</v>
      </c>
      <c r="AT69">
        <v>-0.08</v>
      </c>
      <c r="AU69">
        <v>0.04</v>
      </c>
      <c r="AV69">
        <v>87.45</v>
      </c>
      <c r="AW69">
        <v>5.88</v>
      </c>
      <c r="AX69">
        <v>5880</v>
      </c>
      <c r="AY69">
        <v>367.5137818</v>
      </c>
      <c r="BA69" s="126">
        <v>5.8</v>
      </c>
      <c r="BB69" s="126">
        <v>25.21</v>
      </c>
      <c r="BC69" s="127">
        <v>35.1417</v>
      </c>
      <c r="BD69" s="126">
        <v>53.48</v>
      </c>
      <c r="BE69" s="126">
        <v>23.41</v>
      </c>
      <c r="BF69" s="126">
        <v>8.32</v>
      </c>
      <c r="BG69" s="126">
        <v>-0.08</v>
      </c>
      <c r="BH69" s="126">
        <v>0.04</v>
      </c>
      <c r="BI69" s="126">
        <v>82.12</v>
      </c>
      <c r="BJ69" s="126">
        <v>5.52</v>
      </c>
      <c r="BK69">
        <f t="shared" si="4"/>
        <v>5520</v>
      </c>
      <c r="BL69">
        <f t="shared" si="5"/>
        <v>345.01293798517446</v>
      </c>
      <c r="BN69" s="126">
        <v>3.77</v>
      </c>
      <c r="BO69" s="126">
        <v>25.1</v>
      </c>
      <c r="BP69" s="127">
        <v>35.155299999999997</v>
      </c>
      <c r="BQ69" s="126">
        <v>53.39</v>
      </c>
      <c r="BR69" s="126">
        <v>23.44</v>
      </c>
      <c r="BS69" s="126">
        <v>8.32</v>
      </c>
      <c r="BT69" s="126">
        <v>-0.04</v>
      </c>
      <c r="BU69" s="126">
        <v>0.04</v>
      </c>
      <c r="BV69" s="126">
        <v>83.35</v>
      </c>
      <c r="BW69" s="126">
        <v>5.61</v>
      </c>
    </row>
    <row r="70" spans="1:75" x14ac:dyDescent="0.2">
      <c r="A70" s="126">
        <v>6.02</v>
      </c>
      <c r="B70" s="128">
        <v>24.97</v>
      </c>
      <c r="C70" s="127">
        <v>35.048900000000003</v>
      </c>
      <c r="D70" s="126">
        <v>53.11</v>
      </c>
      <c r="E70" s="126">
        <v>23.41</v>
      </c>
      <c r="F70" s="126">
        <v>8.34</v>
      </c>
      <c r="G70" s="126">
        <v>-0.12</v>
      </c>
      <c r="H70" s="126">
        <v>0.04</v>
      </c>
      <c r="I70" s="126">
        <v>88.5</v>
      </c>
      <c r="J70" s="126">
        <v>5.97</v>
      </c>
      <c r="K70">
        <f t="shared" ref="K70:K133" si="6">J70*1000</f>
        <v>5970</v>
      </c>
      <c r="L70">
        <f t="shared" ref="L70:L133" si="7">K70/15.9994</f>
        <v>373.1389927122267</v>
      </c>
      <c r="N70" s="132">
        <v>6.39</v>
      </c>
      <c r="O70" s="132">
        <v>25.02</v>
      </c>
      <c r="P70" s="133">
        <v>35.071100000000001</v>
      </c>
      <c r="Q70" s="132">
        <v>53.19</v>
      </c>
      <c r="R70" s="132">
        <v>23.42</v>
      </c>
      <c r="S70" s="132">
        <v>8.34</v>
      </c>
      <c r="T70" s="132">
        <v>-0.1</v>
      </c>
      <c r="U70" s="132">
        <v>0.02</v>
      </c>
      <c r="V70" s="132">
        <v>87</v>
      </c>
      <c r="W70" s="132">
        <v>5.87</v>
      </c>
      <c r="X70" s="130">
        <v>5870</v>
      </c>
      <c r="Y70" s="130">
        <v>366.88875832843735</v>
      </c>
      <c r="AA70" s="126">
        <v>5.55</v>
      </c>
      <c r="AB70" s="126">
        <v>25.09</v>
      </c>
      <c r="AC70" s="127">
        <v>35.109000000000002</v>
      </c>
      <c r="AD70" s="126">
        <v>53.32</v>
      </c>
      <c r="AE70" s="126">
        <v>23.42</v>
      </c>
      <c r="AF70" s="126">
        <v>8.31</v>
      </c>
      <c r="AG70" s="126">
        <v>-0.12</v>
      </c>
      <c r="AH70" s="126">
        <v>0.04</v>
      </c>
      <c r="AI70" s="126">
        <v>86.23</v>
      </c>
      <c r="AJ70" s="126">
        <v>5.81</v>
      </c>
      <c r="AK70">
        <f t="shared" ref="AK70:AK133" si="8">AJ70*1000</f>
        <v>5810</v>
      </c>
      <c r="AL70">
        <f t="shared" ref="AL70:AL133" si="9">AK70/15.9994</f>
        <v>363.13861769816367</v>
      </c>
      <c r="AN70">
        <v>7.53</v>
      </c>
      <c r="AO70">
        <v>25.16</v>
      </c>
      <c r="AP70">
        <v>35.124000000000002</v>
      </c>
      <c r="AQ70">
        <v>53.41</v>
      </c>
      <c r="AR70">
        <v>23.42</v>
      </c>
      <c r="AS70">
        <v>8.32</v>
      </c>
      <c r="AT70">
        <v>-7.0000000000000007E-2</v>
      </c>
      <c r="AU70">
        <v>0.06</v>
      </c>
      <c r="AV70">
        <v>87.44</v>
      </c>
      <c r="AW70">
        <v>5.88</v>
      </c>
      <c r="AX70">
        <v>5880</v>
      </c>
      <c r="AY70">
        <v>367.5137818</v>
      </c>
      <c r="BA70" s="126">
        <v>5.88</v>
      </c>
      <c r="BB70" s="126">
        <v>25.21</v>
      </c>
      <c r="BC70" s="127">
        <v>35.141800000000003</v>
      </c>
      <c r="BD70" s="126">
        <v>53.48</v>
      </c>
      <c r="BE70" s="126">
        <v>23.41</v>
      </c>
      <c r="BF70" s="126">
        <v>8.32</v>
      </c>
      <c r="BG70" s="126">
        <v>-0.08</v>
      </c>
      <c r="BH70" s="126">
        <v>0.04</v>
      </c>
      <c r="BI70" s="126">
        <v>82.14</v>
      </c>
      <c r="BJ70" s="126">
        <v>5.52</v>
      </c>
      <c r="BK70">
        <f t="shared" ref="BK70:BK133" si="10">BJ70*1000</f>
        <v>5520</v>
      </c>
      <c r="BL70">
        <f t="shared" ref="BL70:BL133" si="11">BK70/15.9994</f>
        <v>345.01293798517446</v>
      </c>
      <c r="BN70" s="126">
        <v>3.76</v>
      </c>
      <c r="BO70" s="126">
        <v>25.1</v>
      </c>
      <c r="BP70" s="127">
        <v>35.155500000000004</v>
      </c>
      <c r="BQ70" s="126">
        <v>53.39</v>
      </c>
      <c r="BR70" s="126">
        <v>23.44</v>
      </c>
      <c r="BS70" s="126">
        <v>8.32</v>
      </c>
      <c r="BT70" s="126">
        <v>-0.03</v>
      </c>
      <c r="BU70" s="126">
        <v>0.04</v>
      </c>
      <c r="BV70" s="126">
        <v>83.35</v>
      </c>
      <c r="BW70" s="126">
        <v>5.61</v>
      </c>
    </row>
    <row r="71" spans="1:75" x14ac:dyDescent="0.2">
      <c r="A71" s="126">
        <v>6.05</v>
      </c>
      <c r="B71" s="128">
        <v>24.98</v>
      </c>
      <c r="C71" s="127">
        <v>35.049799999999998</v>
      </c>
      <c r="D71" s="126">
        <v>53.12</v>
      </c>
      <c r="E71" s="126">
        <v>23.41</v>
      </c>
      <c r="F71" s="126">
        <v>8.34</v>
      </c>
      <c r="G71" s="126">
        <v>-0.13</v>
      </c>
      <c r="H71" s="126">
        <v>0.02</v>
      </c>
      <c r="I71" s="126">
        <v>88.51</v>
      </c>
      <c r="J71" s="126">
        <v>5.97</v>
      </c>
      <c r="K71">
        <f t="shared" si="6"/>
        <v>5970</v>
      </c>
      <c r="L71">
        <f t="shared" si="7"/>
        <v>373.1389927122267</v>
      </c>
      <c r="N71" s="132">
        <v>6.48</v>
      </c>
      <c r="O71" s="132">
        <v>25.02</v>
      </c>
      <c r="P71" s="133">
        <v>35.07</v>
      </c>
      <c r="Q71" s="132">
        <v>53.19</v>
      </c>
      <c r="R71" s="132">
        <v>23.42</v>
      </c>
      <c r="S71" s="132">
        <v>8.34</v>
      </c>
      <c r="T71" s="132">
        <v>-0.1</v>
      </c>
      <c r="U71" s="132">
        <v>0.2</v>
      </c>
      <c r="V71" s="132">
        <v>86.99</v>
      </c>
      <c r="W71" s="132">
        <v>5.87</v>
      </c>
      <c r="X71" s="130">
        <v>5870</v>
      </c>
      <c r="Y71" s="130">
        <v>366.88875832843735</v>
      </c>
      <c r="AA71" s="126">
        <v>5.61</v>
      </c>
      <c r="AB71" s="126">
        <v>25.09</v>
      </c>
      <c r="AC71" s="127">
        <v>35.106999999999999</v>
      </c>
      <c r="AD71" s="126">
        <v>53.31</v>
      </c>
      <c r="AE71" s="126">
        <v>23.42</v>
      </c>
      <c r="AF71" s="126">
        <v>8.31</v>
      </c>
      <c r="AG71" s="126">
        <v>-0.11</v>
      </c>
      <c r="AH71" s="126">
        <v>0.04</v>
      </c>
      <c r="AI71" s="126">
        <v>86.2</v>
      </c>
      <c r="AJ71" s="126">
        <v>5.81</v>
      </c>
      <c r="AK71">
        <f t="shared" si="8"/>
        <v>5810</v>
      </c>
      <c r="AL71">
        <f t="shared" si="9"/>
        <v>363.13861769816367</v>
      </c>
      <c r="AN71">
        <v>7.68</v>
      </c>
      <c r="AO71">
        <v>25.16</v>
      </c>
      <c r="AP71">
        <v>35.119999999999997</v>
      </c>
      <c r="AQ71">
        <v>53.4</v>
      </c>
      <c r="AR71">
        <v>23.42</v>
      </c>
      <c r="AS71">
        <v>8.32</v>
      </c>
      <c r="AT71">
        <v>-7.0000000000000007E-2</v>
      </c>
      <c r="AU71">
        <v>0.04</v>
      </c>
      <c r="AV71">
        <v>87.45</v>
      </c>
      <c r="AW71">
        <v>5.88</v>
      </c>
      <c r="AX71">
        <v>5880</v>
      </c>
      <c r="AY71">
        <v>367.5137818</v>
      </c>
      <c r="BA71" s="126">
        <v>5.92</v>
      </c>
      <c r="BB71" s="126">
        <v>25.2</v>
      </c>
      <c r="BC71" s="127">
        <v>35.140700000000002</v>
      </c>
      <c r="BD71" s="126">
        <v>53.48</v>
      </c>
      <c r="BE71" s="126">
        <v>23.41</v>
      </c>
      <c r="BF71" s="126">
        <v>8.32</v>
      </c>
      <c r="BG71" s="126">
        <v>-0.08</v>
      </c>
      <c r="BH71" s="126">
        <v>0.05</v>
      </c>
      <c r="BI71" s="126">
        <v>82.15</v>
      </c>
      <c r="BJ71" s="126">
        <v>5.52</v>
      </c>
      <c r="BK71">
        <f t="shared" si="10"/>
        <v>5520</v>
      </c>
      <c r="BL71">
        <f t="shared" si="11"/>
        <v>345.01293798517446</v>
      </c>
      <c r="BN71" s="126">
        <v>3.76</v>
      </c>
      <c r="BO71" s="126">
        <v>25.1</v>
      </c>
      <c r="BP71" s="127">
        <v>35.158099999999997</v>
      </c>
      <c r="BQ71" s="126">
        <v>53.39</v>
      </c>
      <c r="BR71" s="126">
        <v>23.45</v>
      </c>
      <c r="BS71" s="126">
        <v>8.32</v>
      </c>
      <c r="BT71" s="126">
        <v>-0.03</v>
      </c>
      <c r="BU71" s="126">
        <v>0.05</v>
      </c>
      <c r="BV71" s="126">
        <v>83.33</v>
      </c>
      <c r="BW71" s="126">
        <v>5.61</v>
      </c>
    </row>
    <row r="72" spans="1:75" x14ac:dyDescent="0.2">
      <c r="A72" s="126">
        <v>6.12</v>
      </c>
      <c r="B72" s="128">
        <v>24.98</v>
      </c>
      <c r="C72" s="127">
        <v>35.047800000000002</v>
      </c>
      <c r="D72" s="126">
        <v>53.12</v>
      </c>
      <c r="E72" s="126">
        <v>23.41</v>
      </c>
      <c r="F72" s="126">
        <v>8.34</v>
      </c>
      <c r="G72" s="126">
        <v>-0.12</v>
      </c>
      <c r="H72" s="126">
        <v>0.03</v>
      </c>
      <c r="I72" s="126">
        <v>88.51</v>
      </c>
      <c r="J72" s="126">
        <v>5.97</v>
      </c>
      <c r="K72">
        <f t="shared" si="6"/>
        <v>5970</v>
      </c>
      <c r="L72">
        <f t="shared" si="7"/>
        <v>373.1389927122267</v>
      </c>
      <c r="N72" s="132">
        <v>6.56</v>
      </c>
      <c r="O72" s="132">
        <v>25.02</v>
      </c>
      <c r="P72" s="133">
        <v>35.067500000000003</v>
      </c>
      <c r="Q72" s="132">
        <v>53.19</v>
      </c>
      <c r="R72" s="132">
        <v>23.41</v>
      </c>
      <c r="S72" s="132">
        <v>8.34</v>
      </c>
      <c r="T72" s="132">
        <v>-0.09</v>
      </c>
      <c r="U72" s="132">
        <v>0.05</v>
      </c>
      <c r="V72" s="132">
        <v>86.98</v>
      </c>
      <c r="W72" s="132">
        <v>5.87</v>
      </c>
      <c r="X72" s="130">
        <v>5870</v>
      </c>
      <c r="Y72" s="130">
        <v>366.88875832843735</v>
      </c>
      <c r="AA72" s="126">
        <v>5.69</v>
      </c>
      <c r="AB72" s="126">
        <v>25.09</v>
      </c>
      <c r="AC72" s="127">
        <v>35.107799999999997</v>
      </c>
      <c r="AD72" s="126">
        <v>53.31</v>
      </c>
      <c r="AE72" s="126">
        <v>23.42</v>
      </c>
      <c r="AF72" s="126">
        <v>8.31</v>
      </c>
      <c r="AG72" s="126">
        <v>-0.11</v>
      </c>
      <c r="AH72" s="126">
        <v>0.04</v>
      </c>
      <c r="AI72" s="126">
        <v>86.17</v>
      </c>
      <c r="AJ72" s="126">
        <v>5.8</v>
      </c>
      <c r="AK72">
        <f t="shared" si="8"/>
        <v>5800</v>
      </c>
      <c r="AL72">
        <f t="shared" si="9"/>
        <v>362.51359425978472</v>
      </c>
      <c r="AN72">
        <v>7.82</v>
      </c>
      <c r="AO72">
        <v>25.16</v>
      </c>
      <c r="AP72">
        <v>35.121000000000002</v>
      </c>
      <c r="AQ72">
        <v>53.4</v>
      </c>
      <c r="AR72">
        <v>23.42</v>
      </c>
      <c r="AS72">
        <v>8.32</v>
      </c>
      <c r="AT72">
        <v>-7.0000000000000007E-2</v>
      </c>
      <c r="AU72">
        <v>0.04</v>
      </c>
      <c r="AV72">
        <v>87.44</v>
      </c>
      <c r="AW72">
        <v>5.88</v>
      </c>
      <c r="AX72">
        <v>5880</v>
      </c>
      <c r="AY72">
        <v>367.5137818</v>
      </c>
      <c r="BA72" s="126">
        <v>5.96</v>
      </c>
      <c r="BB72" s="126">
        <v>25.21</v>
      </c>
      <c r="BC72" s="127">
        <v>35.139800000000001</v>
      </c>
      <c r="BD72" s="126">
        <v>53.48</v>
      </c>
      <c r="BE72" s="126">
        <v>23.41</v>
      </c>
      <c r="BF72" s="126">
        <v>8.32</v>
      </c>
      <c r="BG72" s="126">
        <v>-0.09</v>
      </c>
      <c r="BH72" s="126">
        <v>0.05</v>
      </c>
      <c r="BI72" s="126">
        <v>82.15</v>
      </c>
      <c r="BJ72" s="126">
        <v>5.52</v>
      </c>
      <c r="BK72">
        <f t="shared" si="10"/>
        <v>5520</v>
      </c>
      <c r="BL72">
        <f t="shared" si="11"/>
        <v>345.01293798517446</v>
      </c>
      <c r="BN72" s="126">
        <v>3.76</v>
      </c>
      <c r="BO72" s="126">
        <v>25.1</v>
      </c>
      <c r="BP72" s="127">
        <v>35.157600000000002</v>
      </c>
      <c r="BQ72" s="126">
        <v>53.39</v>
      </c>
      <c r="BR72" s="126">
        <v>23.45</v>
      </c>
      <c r="BS72" s="126">
        <v>8.32</v>
      </c>
      <c r="BT72" s="126">
        <v>-0.02</v>
      </c>
      <c r="BU72" s="126">
        <v>0.05</v>
      </c>
      <c r="BV72" s="126">
        <v>83.31</v>
      </c>
      <c r="BW72" s="126">
        <v>5.61</v>
      </c>
    </row>
    <row r="73" spans="1:75" x14ac:dyDescent="0.2">
      <c r="A73" s="126">
        <v>6.22</v>
      </c>
      <c r="B73" s="128">
        <v>24.98</v>
      </c>
      <c r="C73" s="127">
        <v>35.052</v>
      </c>
      <c r="D73" s="126">
        <v>53.12</v>
      </c>
      <c r="E73" s="126">
        <v>23.41</v>
      </c>
      <c r="F73" s="126">
        <v>8.34</v>
      </c>
      <c r="G73" s="126">
        <v>-0.11</v>
      </c>
      <c r="H73" s="126">
        <v>0.03</v>
      </c>
      <c r="I73" s="126">
        <v>88.5</v>
      </c>
      <c r="J73" s="126">
        <v>5.97</v>
      </c>
      <c r="K73">
        <f t="shared" si="6"/>
        <v>5970</v>
      </c>
      <c r="L73">
        <f t="shared" si="7"/>
        <v>373.1389927122267</v>
      </c>
      <c r="N73" s="132">
        <v>6.64</v>
      </c>
      <c r="O73" s="132">
        <v>25.02</v>
      </c>
      <c r="P73" s="133">
        <v>35.070599999999999</v>
      </c>
      <c r="Q73" s="132">
        <v>53.19</v>
      </c>
      <c r="R73" s="132">
        <v>23.42</v>
      </c>
      <c r="S73" s="132">
        <v>8.34</v>
      </c>
      <c r="T73" s="132">
        <v>-7.0000000000000007E-2</v>
      </c>
      <c r="U73" s="132">
        <v>0.05</v>
      </c>
      <c r="V73" s="132">
        <v>86.99</v>
      </c>
      <c r="W73" s="132">
        <v>5.87</v>
      </c>
      <c r="X73" s="130">
        <v>5870</v>
      </c>
      <c r="Y73" s="130">
        <v>366.88875832843735</v>
      </c>
      <c r="AA73" s="126">
        <v>5.77</v>
      </c>
      <c r="AB73" s="126">
        <v>25.09</v>
      </c>
      <c r="AC73" s="127">
        <v>35.110500000000002</v>
      </c>
      <c r="AD73" s="126">
        <v>53.31</v>
      </c>
      <c r="AE73" s="126">
        <v>23.42</v>
      </c>
      <c r="AF73" s="126">
        <v>8.31</v>
      </c>
      <c r="AG73" s="126">
        <v>-0.1</v>
      </c>
      <c r="AH73" s="126">
        <v>0.04</v>
      </c>
      <c r="AI73" s="126">
        <v>86.16</v>
      </c>
      <c r="AJ73" s="126">
        <v>5.8</v>
      </c>
      <c r="AK73">
        <f t="shared" si="8"/>
        <v>5800</v>
      </c>
      <c r="AL73">
        <f t="shared" si="9"/>
        <v>362.51359425978472</v>
      </c>
      <c r="AN73">
        <v>7.97</v>
      </c>
      <c r="AO73">
        <v>25.16</v>
      </c>
      <c r="AP73">
        <v>35.122</v>
      </c>
      <c r="AQ73">
        <v>53.4</v>
      </c>
      <c r="AR73">
        <v>23.42</v>
      </c>
      <c r="AS73">
        <v>8.32</v>
      </c>
      <c r="AT73">
        <v>-7.0000000000000007E-2</v>
      </c>
      <c r="AU73">
        <v>7.0000000000000007E-2</v>
      </c>
      <c r="AV73">
        <v>87.45</v>
      </c>
      <c r="AW73">
        <v>5.88</v>
      </c>
      <c r="AX73">
        <v>5880</v>
      </c>
      <c r="AY73">
        <v>367.5137818</v>
      </c>
      <c r="BA73" s="126">
        <v>5.98</v>
      </c>
      <c r="BB73" s="126">
        <v>25.21</v>
      </c>
      <c r="BC73" s="127">
        <v>35.139299999999999</v>
      </c>
      <c r="BD73" s="126">
        <v>53.48</v>
      </c>
      <c r="BE73" s="126">
        <v>23.41</v>
      </c>
      <c r="BF73" s="126">
        <v>8.32</v>
      </c>
      <c r="BG73" s="126">
        <v>-0.09</v>
      </c>
      <c r="BH73" s="126">
        <v>0.04</v>
      </c>
      <c r="BI73" s="126">
        <v>82.15</v>
      </c>
      <c r="BJ73" s="126">
        <v>5.52</v>
      </c>
      <c r="BK73">
        <f t="shared" si="10"/>
        <v>5520</v>
      </c>
      <c r="BL73">
        <f t="shared" si="11"/>
        <v>345.01293798517446</v>
      </c>
      <c r="BN73" s="126">
        <v>3.78</v>
      </c>
      <c r="BO73" s="126">
        <v>25.1</v>
      </c>
      <c r="BP73" s="127">
        <v>35.159199999999998</v>
      </c>
      <c r="BQ73" s="126">
        <v>53.39</v>
      </c>
      <c r="BR73" s="126">
        <v>23.45</v>
      </c>
      <c r="BS73" s="126">
        <v>8.32</v>
      </c>
      <c r="BT73" s="126">
        <v>-0.03</v>
      </c>
      <c r="BU73" s="126">
        <v>0.04</v>
      </c>
      <c r="BV73" s="126">
        <v>83.27</v>
      </c>
      <c r="BW73" s="126">
        <v>5.61</v>
      </c>
    </row>
    <row r="74" spans="1:75" x14ac:dyDescent="0.2">
      <c r="A74" s="126">
        <v>6.35</v>
      </c>
      <c r="B74" s="128">
        <v>24.98</v>
      </c>
      <c r="C74" s="127">
        <v>35.048299999999998</v>
      </c>
      <c r="D74" s="126">
        <v>53.12</v>
      </c>
      <c r="E74" s="126">
        <v>23.41</v>
      </c>
      <c r="F74" s="126">
        <v>8.34</v>
      </c>
      <c r="G74" s="126">
        <v>-0.12</v>
      </c>
      <c r="H74" s="126">
        <v>0.03</v>
      </c>
      <c r="I74" s="126">
        <v>88.47</v>
      </c>
      <c r="J74" s="126">
        <v>5.97</v>
      </c>
      <c r="K74">
        <f t="shared" si="6"/>
        <v>5970</v>
      </c>
      <c r="L74">
        <f t="shared" si="7"/>
        <v>373.1389927122267</v>
      </c>
      <c r="N74" s="132">
        <v>6.71</v>
      </c>
      <c r="O74" s="132">
        <v>25.02</v>
      </c>
      <c r="P74" s="133">
        <v>35.069800000000001</v>
      </c>
      <c r="Q74" s="132">
        <v>53.19</v>
      </c>
      <c r="R74" s="132">
        <v>23.42</v>
      </c>
      <c r="S74" s="132">
        <v>8.34</v>
      </c>
      <c r="T74" s="132">
        <v>-7.0000000000000007E-2</v>
      </c>
      <c r="U74" s="132">
        <v>0.02</v>
      </c>
      <c r="V74" s="132">
        <v>86.99</v>
      </c>
      <c r="W74" s="132">
        <v>5.87</v>
      </c>
      <c r="X74" s="130">
        <v>5870</v>
      </c>
      <c r="Y74" s="130">
        <v>366.88875832843735</v>
      </c>
      <c r="AA74" s="126">
        <v>5.84</v>
      </c>
      <c r="AB74" s="126">
        <v>25.09</v>
      </c>
      <c r="AC74" s="127">
        <v>35.107399999999998</v>
      </c>
      <c r="AD74" s="126">
        <v>53.31</v>
      </c>
      <c r="AE74" s="126">
        <v>23.42</v>
      </c>
      <c r="AF74" s="126">
        <v>8.31</v>
      </c>
      <c r="AG74" s="126">
        <v>-0.11</v>
      </c>
      <c r="AH74" s="126">
        <v>0.04</v>
      </c>
      <c r="AI74" s="126">
        <v>86.14</v>
      </c>
      <c r="AJ74" s="126">
        <v>5.8</v>
      </c>
      <c r="AK74">
        <f t="shared" si="8"/>
        <v>5800</v>
      </c>
      <c r="AL74">
        <f t="shared" si="9"/>
        <v>362.51359425978472</v>
      </c>
      <c r="AN74">
        <v>8.11</v>
      </c>
      <c r="AO74">
        <v>25.16</v>
      </c>
      <c r="AP74">
        <v>35.119999999999997</v>
      </c>
      <c r="AQ74">
        <v>53.4</v>
      </c>
      <c r="AR74">
        <v>23.42</v>
      </c>
      <c r="AS74">
        <v>8.32</v>
      </c>
      <c r="AT74">
        <v>-0.08</v>
      </c>
      <c r="AU74">
        <v>0.05</v>
      </c>
      <c r="AV74">
        <v>87.46</v>
      </c>
      <c r="AW74">
        <v>5.88</v>
      </c>
      <c r="AX74">
        <v>5880</v>
      </c>
      <c r="AY74">
        <v>367.5137818</v>
      </c>
      <c r="BA74" s="126">
        <v>5.99</v>
      </c>
      <c r="BB74" s="126">
        <v>25.21</v>
      </c>
      <c r="BC74" s="127">
        <v>35.138500000000001</v>
      </c>
      <c r="BD74" s="126">
        <v>53.48</v>
      </c>
      <c r="BE74" s="126">
        <v>23.41</v>
      </c>
      <c r="BF74" s="126">
        <v>8.32</v>
      </c>
      <c r="BG74" s="126">
        <v>-0.08</v>
      </c>
      <c r="BH74" s="126">
        <v>0.05</v>
      </c>
      <c r="BI74" s="126">
        <v>82.14</v>
      </c>
      <c r="BJ74" s="126">
        <v>5.52</v>
      </c>
      <c r="BK74">
        <f t="shared" si="10"/>
        <v>5520</v>
      </c>
      <c r="BL74">
        <f t="shared" si="11"/>
        <v>345.01293798517446</v>
      </c>
      <c r="BN74" s="126">
        <v>3.81</v>
      </c>
      <c r="BO74" s="126">
        <v>25.1</v>
      </c>
      <c r="BP74" s="127">
        <v>35.154899999999998</v>
      </c>
      <c r="BQ74" s="126">
        <v>53.39</v>
      </c>
      <c r="BR74" s="126">
        <v>23.44</v>
      </c>
      <c r="BS74" s="126">
        <v>8.32</v>
      </c>
      <c r="BT74" s="126">
        <v>-0.04</v>
      </c>
      <c r="BU74" s="126">
        <v>0.05</v>
      </c>
      <c r="BV74" s="126">
        <v>83.23</v>
      </c>
      <c r="BW74" s="126">
        <v>5.6</v>
      </c>
    </row>
    <row r="75" spans="1:75" x14ac:dyDescent="0.2">
      <c r="A75" s="126">
        <v>6.52</v>
      </c>
      <c r="B75" s="128">
        <v>24.98</v>
      </c>
      <c r="C75" s="127">
        <v>35.052700000000002</v>
      </c>
      <c r="D75" s="126">
        <v>53.13</v>
      </c>
      <c r="E75" s="126">
        <v>23.41</v>
      </c>
      <c r="F75" s="126">
        <v>8.34</v>
      </c>
      <c r="G75" s="126">
        <v>-0.12</v>
      </c>
      <c r="H75" s="126">
        <v>0.03</v>
      </c>
      <c r="I75" s="126">
        <v>88.42</v>
      </c>
      <c r="J75" s="126">
        <v>5.97</v>
      </c>
      <c r="K75">
        <f t="shared" si="6"/>
        <v>5970</v>
      </c>
      <c r="L75">
        <f t="shared" si="7"/>
        <v>373.1389927122267</v>
      </c>
      <c r="N75" s="132">
        <v>6.78</v>
      </c>
      <c r="O75" s="132">
        <v>25.02</v>
      </c>
      <c r="P75" s="133">
        <v>35.070099999999996</v>
      </c>
      <c r="Q75" s="132">
        <v>53.19</v>
      </c>
      <c r="R75" s="132">
        <v>23.42</v>
      </c>
      <c r="S75" s="132">
        <v>8.34</v>
      </c>
      <c r="T75" s="132">
        <v>-7.0000000000000007E-2</v>
      </c>
      <c r="U75" s="132">
        <v>0.04</v>
      </c>
      <c r="V75" s="132">
        <v>87</v>
      </c>
      <c r="W75" s="132">
        <v>5.87</v>
      </c>
      <c r="X75" s="130">
        <v>5870</v>
      </c>
      <c r="Y75" s="130">
        <v>366.88875832843735</v>
      </c>
      <c r="AA75" s="126">
        <v>5.92</v>
      </c>
      <c r="AB75" s="126">
        <v>25.09</v>
      </c>
      <c r="AC75" s="127">
        <v>35.108400000000003</v>
      </c>
      <c r="AD75" s="126">
        <v>53.31</v>
      </c>
      <c r="AE75" s="126">
        <v>23.42</v>
      </c>
      <c r="AF75" s="126">
        <v>8.31</v>
      </c>
      <c r="AG75" s="126">
        <v>-0.11</v>
      </c>
      <c r="AH75" s="126">
        <v>0.04</v>
      </c>
      <c r="AI75" s="126">
        <v>86.13</v>
      </c>
      <c r="AJ75" s="126">
        <v>5.8</v>
      </c>
      <c r="AK75">
        <f t="shared" si="8"/>
        <v>5800</v>
      </c>
      <c r="AL75">
        <f t="shared" si="9"/>
        <v>362.51359425978472</v>
      </c>
      <c r="AN75">
        <v>8.24</v>
      </c>
      <c r="AO75">
        <v>25.16</v>
      </c>
      <c r="AP75">
        <v>35.118000000000002</v>
      </c>
      <c r="AQ75">
        <v>53.4</v>
      </c>
      <c r="AR75">
        <v>23.42</v>
      </c>
      <c r="AS75">
        <v>8.32</v>
      </c>
      <c r="AT75">
        <v>-0.09</v>
      </c>
      <c r="AU75">
        <v>0.03</v>
      </c>
      <c r="AV75">
        <v>87.47</v>
      </c>
      <c r="AW75">
        <v>5.88</v>
      </c>
      <c r="AX75">
        <v>5880</v>
      </c>
      <c r="AY75">
        <v>367.5137818</v>
      </c>
      <c r="BA75" s="126">
        <v>6</v>
      </c>
      <c r="BB75" s="126">
        <v>25.21</v>
      </c>
      <c r="BC75" s="127">
        <v>35.141599999999997</v>
      </c>
      <c r="BD75" s="126">
        <v>53.48</v>
      </c>
      <c r="BE75" s="126">
        <v>23.41</v>
      </c>
      <c r="BF75" s="126">
        <v>8.32</v>
      </c>
      <c r="BG75" s="126">
        <v>-0.09</v>
      </c>
      <c r="BH75" s="126">
        <v>0.04</v>
      </c>
      <c r="BI75" s="126">
        <v>82.1</v>
      </c>
      <c r="BJ75" s="126">
        <v>5.52</v>
      </c>
      <c r="BK75">
        <f t="shared" si="10"/>
        <v>5520</v>
      </c>
      <c r="BL75">
        <f t="shared" si="11"/>
        <v>345.01293798517446</v>
      </c>
      <c r="BN75" s="126">
        <v>3.86</v>
      </c>
      <c r="BO75" s="126">
        <v>25.1</v>
      </c>
      <c r="BP75" s="127">
        <v>35.1584</v>
      </c>
      <c r="BQ75" s="126">
        <v>53.39</v>
      </c>
      <c r="BR75" s="126">
        <v>23.45</v>
      </c>
      <c r="BS75" s="126">
        <v>8.32</v>
      </c>
      <c r="BT75" s="126">
        <v>-0.04</v>
      </c>
      <c r="BU75" s="126">
        <v>0.05</v>
      </c>
      <c r="BV75" s="126">
        <v>83.18</v>
      </c>
      <c r="BW75" s="126">
        <v>5.6</v>
      </c>
    </row>
    <row r="76" spans="1:75" x14ac:dyDescent="0.2">
      <c r="A76" s="126">
        <v>6.71</v>
      </c>
      <c r="B76" s="128">
        <v>24.99</v>
      </c>
      <c r="C76" s="127">
        <v>35.051600000000001</v>
      </c>
      <c r="D76" s="126">
        <v>53.13</v>
      </c>
      <c r="E76" s="126">
        <v>23.41</v>
      </c>
      <c r="F76" s="126">
        <v>8.34</v>
      </c>
      <c r="G76" s="126">
        <v>-0.11</v>
      </c>
      <c r="H76" s="126">
        <v>0.02</v>
      </c>
      <c r="I76" s="126">
        <v>88.39</v>
      </c>
      <c r="J76" s="126">
        <v>5.97</v>
      </c>
      <c r="K76">
        <f t="shared" si="6"/>
        <v>5970</v>
      </c>
      <c r="L76">
        <f t="shared" si="7"/>
        <v>373.1389927122267</v>
      </c>
      <c r="N76" s="132">
        <v>6.86</v>
      </c>
      <c r="O76" s="132">
        <v>25.02</v>
      </c>
      <c r="P76" s="133">
        <v>35.067900000000002</v>
      </c>
      <c r="Q76" s="132">
        <v>53.19</v>
      </c>
      <c r="R76" s="132">
        <v>23.42</v>
      </c>
      <c r="S76" s="132">
        <v>8.34</v>
      </c>
      <c r="T76" s="132">
        <v>-0.08</v>
      </c>
      <c r="U76" s="132">
        <v>0.03</v>
      </c>
      <c r="V76" s="132">
        <v>87</v>
      </c>
      <c r="W76" s="132">
        <v>5.87</v>
      </c>
      <c r="X76" s="130">
        <v>5870</v>
      </c>
      <c r="Y76" s="130">
        <v>366.88875832843735</v>
      </c>
      <c r="AA76" s="126">
        <v>6.03</v>
      </c>
      <c r="AB76" s="126">
        <v>25.09</v>
      </c>
      <c r="AC76" s="127">
        <v>35.112400000000001</v>
      </c>
      <c r="AD76" s="126">
        <v>53.32</v>
      </c>
      <c r="AE76" s="126">
        <v>23.43</v>
      </c>
      <c r="AF76" s="126">
        <v>8.31</v>
      </c>
      <c r="AG76" s="126">
        <v>-0.11</v>
      </c>
      <c r="AH76" s="126">
        <v>0.04</v>
      </c>
      <c r="AI76" s="126">
        <v>86.13</v>
      </c>
      <c r="AJ76" s="126">
        <v>5.8</v>
      </c>
      <c r="AK76">
        <f t="shared" si="8"/>
        <v>5800</v>
      </c>
      <c r="AL76">
        <f t="shared" si="9"/>
        <v>362.51359425978472</v>
      </c>
      <c r="AN76">
        <v>8.35</v>
      </c>
      <c r="AO76">
        <v>25.16</v>
      </c>
      <c r="AP76">
        <v>35.119999999999997</v>
      </c>
      <c r="AQ76">
        <v>53.4</v>
      </c>
      <c r="AR76">
        <v>23.42</v>
      </c>
      <c r="AS76">
        <v>8.32</v>
      </c>
      <c r="AT76">
        <v>-0.09</v>
      </c>
      <c r="AU76">
        <v>0.04</v>
      </c>
      <c r="AV76">
        <v>87.47</v>
      </c>
      <c r="AW76">
        <v>5.88</v>
      </c>
      <c r="AX76">
        <v>5880</v>
      </c>
      <c r="AY76">
        <v>367.5137818</v>
      </c>
      <c r="BA76" s="126">
        <v>6.01</v>
      </c>
      <c r="BB76" s="126">
        <v>25.21</v>
      </c>
      <c r="BC76" s="127">
        <v>35.138500000000001</v>
      </c>
      <c r="BD76" s="126">
        <v>53.48</v>
      </c>
      <c r="BE76" s="126">
        <v>23.41</v>
      </c>
      <c r="BF76" s="126">
        <v>8.32</v>
      </c>
      <c r="BG76" s="126">
        <v>-0.09</v>
      </c>
      <c r="BH76" s="126">
        <v>0.05</v>
      </c>
      <c r="BI76" s="126">
        <v>82.05</v>
      </c>
      <c r="BJ76" s="126">
        <v>5.51</v>
      </c>
      <c r="BK76">
        <f t="shared" si="10"/>
        <v>5510</v>
      </c>
      <c r="BL76">
        <f t="shared" si="11"/>
        <v>344.38791454679551</v>
      </c>
      <c r="BN76" s="126">
        <v>3.9</v>
      </c>
      <c r="BO76" s="126">
        <v>25.1</v>
      </c>
      <c r="BP76" s="127">
        <v>35.1541</v>
      </c>
      <c r="BQ76" s="126">
        <v>53.39</v>
      </c>
      <c r="BR76" s="126">
        <v>23.44</v>
      </c>
      <c r="BS76" s="126">
        <v>8.32</v>
      </c>
      <c r="BT76" s="126">
        <v>-0.04</v>
      </c>
      <c r="BU76" s="126">
        <v>0.04</v>
      </c>
      <c r="BV76" s="126">
        <v>83.14</v>
      </c>
      <c r="BW76" s="126">
        <v>5.6</v>
      </c>
    </row>
    <row r="77" spans="1:75" x14ac:dyDescent="0.2">
      <c r="A77" s="126">
        <v>6.86</v>
      </c>
      <c r="B77" s="128">
        <v>24.99</v>
      </c>
      <c r="C77" s="127">
        <v>35.054600000000001</v>
      </c>
      <c r="D77" s="126">
        <v>53.13</v>
      </c>
      <c r="E77" s="126">
        <v>23.42</v>
      </c>
      <c r="F77" s="126">
        <v>8.34</v>
      </c>
      <c r="G77" s="126">
        <v>-0.1</v>
      </c>
      <c r="H77" s="126">
        <v>0.02</v>
      </c>
      <c r="I77" s="126">
        <v>88.37</v>
      </c>
      <c r="J77" s="126">
        <v>5.96</v>
      </c>
      <c r="K77">
        <f t="shared" si="6"/>
        <v>5960</v>
      </c>
      <c r="L77">
        <f t="shared" si="7"/>
        <v>372.51396927384781</v>
      </c>
      <c r="N77" s="132">
        <v>6.97</v>
      </c>
      <c r="O77" s="132">
        <v>25.02</v>
      </c>
      <c r="P77" s="133">
        <v>35.070900000000002</v>
      </c>
      <c r="Q77" s="132">
        <v>53.19</v>
      </c>
      <c r="R77" s="132">
        <v>23.42</v>
      </c>
      <c r="S77" s="132">
        <v>8.34</v>
      </c>
      <c r="T77" s="132">
        <v>-0.09</v>
      </c>
      <c r="U77" s="132">
        <v>0.08</v>
      </c>
      <c r="V77" s="132">
        <v>87</v>
      </c>
      <c r="W77" s="132">
        <v>5.87</v>
      </c>
      <c r="X77" s="130">
        <v>5870</v>
      </c>
      <c r="Y77" s="130">
        <v>366.88875832843735</v>
      </c>
      <c r="AA77" s="126">
        <v>6.13</v>
      </c>
      <c r="AB77" s="126">
        <v>25.09</v>
      </c>
      <c r="AC77" s="127">
        <v>35.109299999999998</v>
      </c>
      <c r="AD77" s="126">
        <v>53.31</v>
      </c>
      <c r="AE77" s="126">
        <v>23.42</v>
      </c>
      <c r="AF77" s="126">
        <v>8.31</v>
      </c>
      <c r="AG77" s="126">
        <v>-0.11</v>
      </c>
      <c r="AH77" s="126">
        <v>0.05</v>
      </c>
      <c r="AI77" s="126">
        <v>86.13</v>
      </c>
      <c r="AJ77" s="126">
        <v>5.8</v>
      </c>
      <c r="AK77">
        <f t="shared" si="8"/>
        <v>5800</v>
      </c>
      <c r="AL77">
        <f t="shared" si="9"/>
        <v>362.51359425978472</v>
      </c>
      <c r="AN77">
        <v>8.44</v>
      </c>
      <c r="AO77">
        <v>25.16</v>
      </c>
      <c r="AP77">
        <v>35.121000000000002</v>
      </c>
      <c r="AQ77">
        <v>53.4</v>
      </c>
      <c r="AR77">
        <v>23.42</v>
      </c>
      <c r="AS77">
        <v>8.32</v>
      </c>
      <c r="AT77">
        <v>-0.08</v>
      </c>
      <c r="AU77">
        <v>0.05</v>
      </c>
      <c r="AV77">
        <v>87.48</v>
      </c>
      <c r="AW77">
        <v>5.88</v>
      </c>
      <c r="AX77">
        <v>5880</v>
      </c>
      <c r="AY77">
        <v>367.5137818</v>
      </c>
      <c r="BA77" s="126">
        <v>6.02</v>
      </c>
      <c r="BB77" s="126">
        <v>25.21</v>
      </c>
      <c r="BC77" s="127">
        <v>35.140700000000002</v>
      </c>
      <c r="BD77" s="126">
        <v>53.48</v>
      </c>
      <c r="BE77" s="126">
        <v>23.41</v>
      </c>
      <c r="BF77" s="126">
        <v>8.32</v>
      </c>
      <c r="BG77" s="126">
        <v>-0.09</v>
      </c>
      <c r="BH77" s="126">
        <v>0.04</v>
      </c>
      <c r="BI77" s="126">
        <v>81.97</v>
      </c>
      <c r="BJ77" s="126">
        <v>5.51</v>
      </c>
      <c r="BK77">
        <f t="shared" si="10"/>
        <v>5510</v>
      </c>
      <c r="BL77">
        <f t="shared" si="11"/>
        <v>344.38791454679551</v>
      </c>
      <c r="BN77" s="126">
        <v>3.94</v>
      </c>
      <c r="BO77" s="126">
        <v>25.1</v>
      </c>
      <c r="BP77" s="127">
        <v>35.156300000000002</v>
      </c>
      <c r="BQ77" s="126">
        <v>53.39</v>
      </c>
      <c r="BR77" s="126">
        <v>23.45</v>
      </c>
      <c r="BS77" s="126">
        <v>8.32</v>
      </c>
      <c r="BT77" s="126">
        <v>-0.03</v>
      </c>
      <c r="BU77" s="126">
        <v>0.04</v>
      </c>
      <c r="BV77" s="126">
        <v>83.1</v>
      </c>
      <c r="BW77" s="126">
        <v>5.59</v>
      </c>
    </row>
    <row r="78" spans="1:75" x14ac:dyDescent="0.2">
      <c r="A78" s="126">
        <v>6.97</v>
      </c>
      <c r="B78" s="128">
        <v>24.99</v>
      </c>
      <c r="C78" s="127">
        <v>35.049700000000001</v>
      </c>
      <c r="D78" s="126">
        <v>53.13</v>
      </c>
      <c r="E78" s="126">
        <v>23.41</v>
      </c>
      <c r="F78" s="126">
        <v>8.34</v>
      </c>
      <c r="G78" s="126">
        <v>-0.08</v>
      </c>
      <c r="H78" s="126">
        <v>0.03</v>
      </c>
      <c r="I78" s="126">
        <v>88.36</v>
      </c>
      <c r="J78" s="126">
        <v>5.96</v>
      </c>
      <c r="K78">
        <f t="shared" si="6"/>
        <v>5960</v>
      </c>
      <c r="L78">
        <f t="shared" si="7"/>
        <v>372.51396927384781</v>
      </c>
      <c r="N78" s="132">
        <v>7.09</v>
      </c>
      <c r="O78" s="132">
        <v>25.02</v>
      </c>
      <c r="P78" s="133">
        <v>35.068600000000004</v>
      </c>
      <c r="Q78" s="132">
        <v>53.19</v>
      </c>
      <c r="R78" s="132">
        <v>23.42</v>
      </c>
      <c r="S78" s="132">
        <v>8.34</v>
      </c>
      <c r="T78" s="132">
        <v>-0.1</v>
      </c>
      <c r="U78" s="132">
        <v>0.03</v>
      </c>
      <c r="V78" s="132">
        <v>86.99</v>
      </c>
      <c r="W78" s="132">
        <v>5.87</v>
      </c>
      <c r="X78" s="130">
        <v>5870</v>
      </c>
      <c r="Y78" s="130">
        <v>366.88875832843735</v>
      </c>
      <c r="AA78" s="126">
        <v>6.22</v>
      </c>
      <c r="AB78" s="126">
        <v>25.09</v>
      </c>
      <c r="AC78" s="127">
        <v>35.109099999999998</v>
      </c>
      <c r="AD78" s="126">
        <v>53.31</v>
      </c>
      <c r="AE78" s="126">
        <v>23.42</v>
      </c>
      <c r="AF78" s="126">
        <v>8.31</v>
      </c>
      <c r="AG78" s="126">
        <v>-0.1</v>
      </c>
      <c r="AH78" s="126">
        <v>0.05</v>
      </c>
      <c r="AI78" s="126">
        <v>86.14</v>
      </c>
      <c r="AJ78" s="126">
        <v>5.8</v>
      </c>
      <c r="AK78">
        <f t="shared" si="8"/>
        <v>5800</v>
      </c>
      <c r="AL78">
        <f t="shared" si="9"/>
        <v>362.51359425978472</v>
      </c>
      <c r="AN78">
        <v>8.5500000000000007</v>
      </c>
      <c r="AO78">
        <v>25.16</v>
      </c>
      <c r="AP78">
        <v>35.119999999999997</v>
      </c>
      <c r="AQ78">
        <v>53.4</v>
      </c>
      <c r="AR78">
        <v>23.42</v>
      </c>
      <c r="AS78">
        <v>8.32</v>
      </c>
      <c r="AT78">
        <v>-0.09</v>
      </c>
      <c r="AU78">
        <v>0.05</v>
      </c>
      <c r="AV78">
        <v>87.49</v>
      </c>
      <c r="AW78">
        <v>5.89</v>
      </c>
      <c r="AX78">
        <v>5890</v>
      </c>
      <c r="AY78">
        <v>368.13880519999998</v>
      </c>
      <c r="BA78" s="126">
        <v>6.05</v>
      </c>
      <c r="BB78" s="126">
        <v>25.21</v>
      </c>
      <c r="BC78" s="127">
        <v>35.140500000000003</v>
      </c>
      <c r="BD78" s="126">
        <v>53.48</v>
      </c>
      <c r="BE78" s="126">
        <v>23.41</v>
      </c>
      <c r="BF78" s="126">
        <v>8.32</v>
      </c>
      <c r="BG78" s="126">
        <v>-0.09</v>
      </c>
      <c r="BH78" s="126">
        <v>0.05</v>
      </c>
      <c r="BI78" s="126">
        <v>81.89</v>
      </c>
      <c r="BJ78" s="126">
        <v>5.5</v>
      </c>
      <c r="BK78">
        <f t="shared" si="10"/>
        <v>5500</v>
      </c>
      <c r="BL78">
        <f t="shared" si="11"/>
        <v>343.76289110841657</v>
      </c>
      <c r="BN78" s="126">
        <v>3.96</v>
      </c>
      <c r="BO78" s="126">
        <v>25.1</v>
      </c>
      <c r="BP78" s="127">
        <v>35.154499999999999</v>
      </c>
      <c r="BQ78" s="126">
        <v>53.38</v>
      </c>
      <c r="BR78" s="126">
        <v>23.45</v>
      </c>
      <c r="BS78" s="126">
        <v>8.32</v>
      </c>
      <c r="BT78" s="126">
        <v>-0.01</v>
      </c>
      <c r="BU78" s="126">
        <v>0.05</v>
      </c>
      <c r="BV78" s="126">
        <v>83.06</v>
      </c>
      <c r="BW78" s="126">
        <v>5.59</v>
      </c>
    </row>
    <row r="79" spans="1:75" x14ac:dyDescent="0.2">
      <c r="A79" s="126">
        <v>7.07</v>
      </c>
      <c r="B79" s="128">
        <v>24.99</v>
      </c>
      <c r="C79" s="127">
        <v>35.0501</v>
      </c>
      <c r="D79" s="126">
        <v>53.13</v>
      </c>
      <c r="E79" s="126">
        <v>23.41</v>
      </c>
      <c r="F79" s="126">
        <v>8.34</v>
      </c>
      <c r="G79" s="126">
        <v>-0.08</v>
      </c>
      <c r="H79" s="126">
        <v>0.03</v>
      </c>
      <c r="I79" s="126">
        <v>88.37</v>
      </c>
      <c r="J79" s="126">
        <v>5.96</v>
      </c>
      <c r="K79">
        <f t="shared" si="6"/>
        <v>5960</v>
      </c>
      <c r="L79">
        <f t="shared" si="7"/>
        <v>372.51396927384781</v>
      </c>
      <c r="N79" s="132">
        <v>7.2</v>
      </c>
      <c r="O79" s="132">
        <v>25.02</v>
      </c>
      <c r="P79" s="133">
        <v>35.070399999999999</v>
      </c>
      <c r="Q79" s="132">
        <v>53.19</v>
      </c>
      <c r="R79" s="132">
        <v>23.42</v>
      </c>
      <c r="S79" s="132">
        <v>8.34</v>
      </c>
      <c r="T79" s="132">
        <v>-0.1</v>
      </c>
      <c r="U79" s="132">
        <v>0.04</v>
      </c>
      <c r="V79" s="132">
        <v>86.98</v>
      </c>
      <c r="W79" s="132">
        <v>5.87</v>
      </c>
      <c r="X79" s="130">
        <v>5870</v>
      </c>
      <c r="Y79" s="130">
        <v>366.88875832843735</v>
      </c>
      <c r="AA79" s="126">
        <v>6.29</v>
      </c>
      <c r="AB79" s="126">
        <v>25.09</v>
      </c>
      <c r="AC79" s="127">
        <v>35.107700000000001</v>
      </c>
      <c r="AD79" s="126">
        <v>53.31</v>
      </c>
      <c r="AE79" s="126">
        <v>23.42</v>
      </c>
      <c r="AF79" s="126">
        <v>8.31</v>
      </c>
      <c r="AG79" s="126">
        <v>-0.1</v>
      </c>
      <c r="AH79" s="126">
        <v>0.04</v>
      </c>
      <c r="AI79" s="126">
        <v>86.15</v>
      </c>
      <c r="AJ79" s="126">
        <v>5.8</v>
      </c>
      <c r="AK79">
        <f t="shared" si="8"/>
        <v>5800</v>
      </c>
      <c r="AL79">
        <f t="shared" si="9"/>
        <v>362.51359425978472</v>
      </c>
      <c r="AN79">
        <v>8.66</v>
      </c>
      <c r="AO79">
        <v>25.16</v>
      </c>
      <c r="AP79">
        <v>35.119999999999997</v>
      </c>
      <c r="AQ79">
        <v>53.4</v>
      </c>
      <c r="AR79">
        <v>23.42</v>
      </c>
      <c r="AS79">
        <v>8.32</v>
      </c>
      <c r="AT79">
        <v>-0.1</v>
      </c>
      <c r="AU79">
        <v>0.05</v>
      </c>
      <c r="AV79">
        <v>87.49</v>
      </c>
      <c r="AW79">
        <v>5.89</v>
      </c>
      <c r="AX79">
        <v>5890</v>
      </c>
      <c r="AY79">
        <v>368.13880519999998</v>
      </c>
      <c r="BA79" s="126">
        <v>6.12</v>
      </c>
      <c r="BB79" s="126">
        <v>25.21</v>
      </c>
      <c r="BC79" s="127">
        <v>35.138599999999997</v>
      </c>
      <c r="BD79" s="126">
        <v>53.48</v>
      </c>
      <c r="BE79" s="126">
        <v>23.41</v>
      </c>
      <c r="BF79" s="126">
        <v>8.32</v>
      </c>
      <c r="BG79" s="126">
        <v>-0.08</v>
      </c>
      <c r="BH79" s="126">
        <v>0.05</v>
      </c>
      <c r="BI79" s="126">
        <v>81.790000000000006</v>
      </c>
      <c r="BJ79" s="126">
        <v>5.5</v>
      </c>
      <c r="BK79">
        <f t="shared" si="10"/>
        <v>5500</v>
      </c>
      <c r="BL79">
        <f t="shared" si="11"/>
        <v>343.76289110841657</v>
      </c>
      <c r="BN79" s="126">
        <v>3.97</v>
      </c>
      <c r="BO79" s="126">
        <v>25.1</v>
      </c>
      <c r="BP79" s="127">
        <v>35.158900000000003</v>
      </c>
      <c r="BQ79" s="126">
        <v>53.39</v>
      </c>
      <c r="BR79" s="126">
        <v>23.45</v>
      </c>
      <c r="BS79" s="126">
        <v>8.32</v>
      </c>
      <c r="BT79" s="126">
        <v>0</v>
      </c>
      <c r="BU79" s="126">
        <v>0.04</v>
      </c>
      <c r="BV79" s="126">
        <v>83.03</v>
      </c>
      <c r="BW79" s="126">
        <v>5.59</v>
      </c>
    </row>
    <row r="80" spans="1:75" x14ac:dyDescent="0.2">
      <c r="A80" s="126">
        <v>7.14</v>
      </c>
      <c r="B80" s="128">
        <v>24.99</v>
      </c>
      <c r="C80" s="127">
        <v>35.047199999999997</v>
      </c>
      <c r="D80" s="126">
        <v>53.13</v>
      </c>
      <c r="E80" s="126">
        <v>23.41</v>
      </c>
      <c r="F80" s="126">
        <v>8.34</v>
      </c>
      <c r="G80" s="126">
        <v>-0.09</v>
      </c>
      <c r="H80" s="126">
        <v>0.03</v>
      </c>
      <c r="I80" s="126">
        <v>88.39</v>
      </c>
      <c r="J80" s="126">
        <v>5.97</v>
      </c>
      <c r="K80">
        <f t="shared" si="6"/>
        <v>5970</v>
      </c>
      <c r="L80">
        <f t="shared" si="7"/>
        <v>373.1389927122267</v>
      </c>
      <c r="N80" s="132">
        <v>7.31</v>
      </c>
      <c r="O80" s="132">
        <v>25.02</v>
      </c>
      <c r="P80" s="133">
        <v>35.070700000000002</v>
      </c>
      <c r="Q80" s="132">
        <v>53.19</v>
      </c>
      <c r="R80" s="132">
        <v>23.42</v>
      </c>
      <c r="S80" s="132">
        <v>8.34</v>
      </c>
      <c r="T80" s="132">
        <v>-0.11</v>
      </c>
      <c r="U80" s="132">
        <v>0.05</v>
      </c>
      <c r="V80" s="132">
        <v>86.99</v>
      </c>
      <c r="W80" s="132">
        <v>5.87</v>
      </c>
      <c r="X80" s="130">
        <v>5870</v>
      </c>
      <c r="Y80" s="130">
        <v>366.88875832843735</v>
      </c>
      <c r="AA80" s="126">
        <v>6.35</v>
      </c>
      <c r="AB80" s="126">
        <v>25.09</v>
      </c>
      <c r="AC80" s="127">
        <v>35.1066</v>
      </c>
      <c r="AD80" s="126">
        <v>53.31</v>
      </c>
      <c r="AE80" s="126">
        <v>23.42</v>
      </c>
      <c r="AF80" s="126">
        <v>8.31</v>
      </c>
      <c r="AG80" s="126">
        <v>-0.1</v>
      </c>
      <c r="AH80" s="126">
        <v>0.04</v>
      </c>
      <c r="AI80" s="126">
        <v>86.17</v>
      </c>
      <c r="AJ80" s="126">
        <v>5.8</v>
      </c>
      <c r="AK80">
        <f t="shared" si="8"/>
        <v>5800</v>
      </c>
      <c r="AL80">
        <f t="shared" si="9"/>
        <v>362.51359425978472</v>
      </c>
      <c r="AN80">
        <v>8.74</v>
      </c>
      <c r="AO80">
        <v>25.16</v>
      </c>
      <c r="AP80">
        <v>35.116999999999997</v>
      </c>
      <c r="AQ80">
        <v>53.4</v>
      </c>
      <c r="AR80">
        <v>23.42</v>
      </c>
      <c r="AS80">
        <v>8.32</v>
      </c>
      <c r="AT80">
        <v>-0.1</v>
      </c>
      <c r="AU80">
        <v>0.05</v>
      </c>
      <c r="AV80">
        <v>87.49</v>
      </c>
      <c r="AW80">
        <v>5.89</v>
      </c>
      <c r="AX80">
        <v>5890</v>
      </c>
      <c r="AY80">
        <v>368.13880519999998</v>
      </c>
      <c r="BA80" s="126">
        <v>6.2</v>
      </c>
      <c r="BB80" s="126">
        <v>25.2</v>
      </c>
      <c r="BC80" s="127">
        <v>35.136800000000001</v>
      </c>
      <c r="BD80" s="126">
        <v>53.47</v>
      </c>
      <c r="BE80" s="126">
        <v>23.41</v>
      </c>
      <c r="BF80" s="126">
        <v>8.32</v>
      </c>
      <c r="BG80" s="126">
        <v>-7.0000000000000007E-2</v>
      </c>
      <c r="BH80" s="126">
        <v>0.04</v>
      </c>
      <c r="BI80" s="126">
        <v>81.69</v>
      </c>
      <c r="BJ80" s="126">
        <v>5.49</v>
      </c>
      <c r="BK80">
        <f t="shared" si="10"/>
        <v>5490</v>
      </c>
      <c r="BL80">
        <f t="shared" si="11"/>
        <v>343.13786767003762</v>
      </c>
      <c r="BN80" s="126">
        <v>3.96</v>
      </c>
      <c r="BO80" s="126">
        <v>25.1</v>
      </c>
      <c r="BP80" s="127">
        <v>35.158499999999997</v>
      </c>
      <c r="BQ80" s="126">
        <v>53.39</v>
      </c>
      <c r="BR80" s="126">
        <v>23.45</v>
      </c>
      <c r="BS80" s="126">
        <v>8.32</v>
      </c>
      <c r="BT80" s="126">
        <v>0</v>
      </c>
      <c r="BU80" s="126">
        <v>0.05</v>
      </c>
      <c r="BV80" s="126">
        <v>83</v>
      </c>
      <c r="BW80" s="126">
        <v>5.59</v>
      </c>
    </row>
    <row r="81" spans="1:75" x14ac:dyDescent="0.2">
      <c r="A81" s="126">
        <v>7.2</v>
      </c>
      <c r="B81" s="128">
        <v>25</v>
      </c>
      <c r="C81" s="127">
        <v>35.047800000000002</v>
      </c>
      <c r="D81" s="126">
        <v>53.13</v>
      </c>
      <c r="E81" s="126">
        <v>23.41</v>
      </c>
      <c r="F81" s="126">
        <v>8.34</v>
      </c>
      <c r="G81" s="126">
        <v>-0.1</v>
      </c>
      <c r="H81" s="126">
        <v>0.03</v>
      </c>
      <c r="I81" s="126">
        <v>88.43</v>
      </c>
      <c r="J81" s="126">
        <v>5.97</v>
      </c>
      <c r="K81">
        <f t="shared" si="6"/>
        <v>5970</v>
      </c>
      <c r="L81">
        <f t="shared" si="7"/>
        <v>373.1389927122267</v>
      </c>
      <c r="N81" s="132">
        <v>7.42</v>
      </c>
      <c r="O81" s="132">
        <v>25.02</v>
      </c>
      <c r="P81" s="133">
        <v>35.068199999999997</v>
      </c>
      <c r="Q81" s="132">
        <v>53.19</v>
      </c>
      <c r="R81" s="132">
        <v>23.42</v>
      </c>
      <c r="S81" s="132">
        <v>8.34</v>
      </c>
      <c r="T81" s="132">
        <v>-0.11</v>
      </c>
      <c r="U81" s="132">
        <v>0.04</v>
      </c>
      <c r="V81" s="132">
        <v>87</v>
      </c>
      <c r="W81" s="132">
        <v>5.87</v>
      </c>
      <c r="X81" s="130">
        <v>5870</v>
      </c>
      <c r="Y81" s="130">
        <v>366.88875832843735</v>
      </c>
      <c r="AA81" s="126">
        <v>6.41</v>
      </c>
      <c r="AB81" s="126">
        <v>25.09</v>
      </c>
      <c r="AC81" s="127">
        <v>35.107399999999998</v>
      </c>
      <c r="AD81" s="126">
        <v>53.31</v>
      </c>
      <c r="AE81" s="126">
        <v>23.42</v>
      </c>
      <c r="AF81" s="126">
        <v>8.31</v>
      </c>
      <c r="AG81" s="126">
        <v>-0.11</v>
      </c>
      <c r="AH81" s="126">
        <v>7.0000000000000007E-2</v>
      </c>
      <c r="AI81" s="126">
        <v>86.19</v>
      </c>
      <c r="AJ81" s="126">
        <v>5.81</v>
      </c>
      <c r="AK81">
        <f t="shared" si="8"/>
        <v>5810</v>
      </c>
      <c r="AL81">
        <f t="shared" si="9"/>
        <v>363.13861769816367</v>
      </c>
      <c r="AN81">
        <v>8.82</v>
      </c>
      <c r="AO81">
        <v>25.16</v>
      </c>
      <c r="AP81">
        <v>35.122</v>
      </c>
      <c r="AQ81">
        <v>53.41</v>
      </c>
      <c r="AR81">
        <v>23.42</v>
      </c>
      <c r="AS81">
        <v>8.32</v>
      </c>
      <c r="AT81">
        <v>-0.09</v>
      </c>
      <c r="AU81">
        <v>0.04</v>
      </c>
      <c r="AV81">
        <v>87.49</v>
      </c>
      <c r="AW81">
        <v>5.88</v>
      </c>
      <c r="AX81">
        <v>5880</v>
      </c>
      <c r="AY81">
        <v>367.5137818</v>
      </c>
      <c r="BA81" s="126">
        <v>6.3</v>
      </c>
      <c r="BB81" s="126">
        <v>25.2</v>
      </c>
      <c r="BC81" s="127">
        <v>35.143799999999999</v>
      </c>
      <c r="BD81" s="126">
        <v>53.48</v>
      </c>
      <c r="BE81" s="126">
        <v>23.41</v>
      </c>
      <c r="BF81" s="126">
        <v>8.32</v>
      </c>
      <c r="BG81" s="126">
        <v>-7.0000000000000007E-2</v>
      </c>
      <c r="BH81" s="126">
        <v>0.04</v>
      </c>
      <c r="BI81" s="126">
        <v>81.62</v>
      </c>
      <c r="BJ81" s="126">
        <v>5.49</v>
      </c>
      <c r="BK81">
        <f t="shared" si="10"/>
        <v>5490</v>
      </c>
      <c r="BL81">
        <f t="shared" si="11"/>
        <v>343.13786767003762</v>
      </c>
      <c r="BN81" s="126">
        <v>3.96</v>
      </c>
      <c r="BO81" s="126">
        <v>25.1</v>
      </c>
      <c r="BP81" s="127">
        <v>35.160499999999999</v>
      </c>
      <c r="BQ81" s="126">
        <v>53.39</v>
      </c>
      <c r="BR81" s="126">
        <v>23.45</v>
      </c>
      <c r="BS81" s="126">
        <v>8.32</v>
      </c>
      <c r="BT81" s="126">
        <v>-0.01</v>
      </c>
      <c r="BU81" s="126">
        <v>0.05</v>
      </c>
      <c r="BV81" s="126">
        <v>82.97</v>
      </c>
      <c r="BW81" s="126">
        <v>5.59</v>
      </c>
    </row>
    <row r="82" spans="1:75" x14ac:dyDescent="0.2">
      <c r="A82" s="126">
        <v>7.26</v>
      </c>
      <c r="B82" s="128">
        <v>25</v>
      </c>
      <c r="C82" s="127">
        <v>35.049199999999999</v>
      </c>
      <c r="D82" s="126">
        <v>53.14</v>
      </c>
      <c r="E82" s="126">
        <v>23.41</v>
      </c>
      <c r="F82" s="126">
        <v>8.34</v>
      </c>
      <c r="G82" s="126">
        <v>-0.09</v>
      </c>
      <c r="H82" s="126">
        <v>0.03</v>
      </c>
      <c r="I82" s="126">
        <v>88.48</v>
      </c>
      <c r="J82" s="126">
        <v>5.97</v>
      </c>
      <c r="K82">
        <f t="shared" si="6"/>
        <v>5970</v>
      </c>
      <c r="L82">
        <f t="shared" si="7"/>
        <v>373.1389927122267</v>
      </c>
      <c r="N82" s="132">
        <v>7.49</v>
      </c>
      <c r="O82" s="132">
        <v>25.02</v>
      </c>
      <c r="P82" s="133">
        <v>35.070500000000003</v>
      </c>
      <c r="Q82" s="132">
        <v>53.19</v>
      </c>
      <c r="R82" s="132">
        <v>23.42</v>
      </c>
      <c r="S82" s="132">
        <v>8.34</v>
      </c>
      <c r="T82" s="132">
        <v>-0.12</v>
      </c>
      <c r="U82" s="132">
        <v>0.04</v>
      </c>
      <c r="V82" s="132">
        <v>87.02</v>
      </c>
      <c r="W82" s="132">
        <v>5.87</v>
      </c>
      <c r="X82" s="130">
        <v>5870</v>
      </c>
      <c r="Y82" s="130">
        <v>366.88875832843735</v>
      </c>
      <c r="AA82" s="126">
        <v>6.48</v>
      </c>
      <c r="AB82" s="126">
        <v>25.09</v>
      </c>
      <c r="AC82" s="127">
        <v>35.105899999999998</v>
      </c>
      <c r="AD82" s="126">
        <v>53.31</v>
      </c>
      <c r="AE82" s="126">
        <v>23.42</v>
      </c>
      <c r="AF82" s="126">
        <v>8.31</v>
      </c>
      <c r="AG82" s="126">
        <v>-0.11</v>
      </c>
      <c r="AH82" s="126">
        <v>0.05</v>
      </c>
      <c r="AI82" s="126">
        <v>86.2</v>
      </c>
      <c r="AJ82" s="126">
        <v>5.81</v>
      </c>
      <c r="AK82">
        <f t="shared" si="8"/>
        <v>5810</v>
      </c>
      <c r="AL82">
        <f t="shared" si="9"/>
        <v>363.13861769816367</v>
      </c>
      <c r="AN82">
        <v>8.92</v>
      </c>
      <c r="AO82">
        <v>25.16</v>
      </c>
      <c r="AP82">
        <v>35.119</v>
      </c>
      <c r="AQ82">
        <v>53.4</v>
      </c>
      <c r="AR82">
        <v>23.42</v>
      </c>
      <c r="AS82">
        <v>8.32</v>
      </c>
      <c r="AT82">
        <v>-0.09</v>
      </c>
      <c r="AU82">
        <v>0.04</v>
      </c>
      <c r="AV82">
        <v>87.48</v>
      </c>
      <c r="AW82">
        <v>5.88</v>
      </c>
      <c r="AX82">
        <v>5880</v>
      </c>
      <c r="AY82">
        <v>367.5137818</v>
      </c>
      <c r="BA82" s="126">
        <v>6.39</v>
      </c>
      <c r="BB82" s="126">
        <v>25.2</v>
      </c>
      <c r="BC82" s="127">
        <v>35.145000000000003</v>
      </c>
      <c r="BD82" s="126">
        <v>53.48</v>
      </c>
      <c r="BE82" s="126">
        <v>23.42</v>
      </c>
      <c r="BF82" s="126">
        <v>8.32</v>
      </c>
      <c r="BG82" s="126">
        <v>-7.0000000000000007E-2</v>
      </c>
      <c r="BH82" s="126">
        <v>0.04</v>
      </c>
      <c r="BI82" s="126">
        <v>81.58</v>
      </c>
      <c r="BJ82" s="126">
        <v>5.48</v>
      </c>
      <c r="BK82">
        <f t="shared" si="10"/>
        <v>5480</v>
      </c>
      <c r="BL82">
        <f t="shared" si="11"/>
        <v>342.51284423165868</v>
      </c>
      <c r="BN82" s="126">
        <v>3.99</v>
      </c>
      <c r="BO82" s="126">
        <v>25.1</v>
      </c>
      <c r="BP82" s="127">
        <v>35.158000000000001</v>
      </c>
      <c r="BQ82" s="126">
        <v>53.39</v>
      </c>
      <c r="BR82" s="126">
        <v>23.45</v>
      </c>
      <c r="BS82" s="126">
        <v>8.32</v>
      </c>
      <c r="BT82" s="126">
        <v>-0.03</v>
      </c>
      <c r="BU82" s="126">
        <v>7.0000000000000007E-2</v>
      </c>
      <c r="BV82" s="126">
        <v>82.93</v>
      </c>
      <c r="BW82" s="126">
        <v>5.58</v>
      </c>
    </row>
    <row r="83" spans="1:75" x14ac:dyDescent="0.2">
      <c r="A83" s="126">
        <v>7.34</v>
      </c>
      <c r="B83" s="128">
        <v>25</v>
      </c>
      <c r="C83" s="127">
        <v>35.046399999999998</v>
      </c>
      <c r="D83" s="126">
        <v>53.13</v>
      </c>
      <c r="E83" s="126">
        <v>23.41</v>
      </c>
      <c r="F83" s="126">
        <v>8.34</v>
      </c>
      <c r="G83" s="126">
        <v>-0.09</v>
      </c>
      <c r="H83" s="126">
        <v>0.04</v>
      </c>
      <c r="I83" s="126">
        <v>88.55</v>
      </c>
      <c r="J83" s="126">
        <v>5.98</v>
      </c>
      <c r="K83">
        <f t="shared" si="6"/>
        <v>5980</v>
      </c>
      <c r="L83">
        <f t="shared" si="7"/>
        <v>373.76401615060564</v>
      </c>
      <c r="N83" s="132">
        <v>7.55</v>
      </c>
      <c r="O83" s="132">
        <v>25.02</v>
      </c>
      <c r="P83" s="133">
        <v>35.069699999999997</v>
      </c>
      <c r="Q83" s="132">
        <v>53.19</v>
      </c>
      <c r="R83" s="132">
        <v>23.42</v>
      </c>
      <c r="S83" s="132">
        <v>8.34</v>
      </c>
      <c r="T83" s="132">
        <v>-0.13</v>
      </c>
      <c r="U83" s="132">
        <v>0.05</v>
      </c>
      <c r="V83" s="132">
        <v>87.03</v>
      </c>
      <c r="W83" s="132">
        <v>5.87</v>
      </c>
      <c r="X83" s="130">
        <v>5870</v>
      </c>
      <c r="Y83" s="130">
        <v>366.88875832843735</v>
      </c>
      <c r="AA83" s="126">
        <v>6.57</v>
      </c>
      <c r="AB83" s="126">
        <v>25.09</v>
      </c>
      <c r="AC83" s="127">
        <v>35.113300000000002</v>
      </c>
      <c r="AD83" s="126">
        <v>53.32</v>
      </c>
      <c r="AE83" s="126">
        <v>23.43</v>
      </c>
      <c r="AF83" s="126">
        <v>8.31</v>
      </c>
      <c r="AG83" s="126">
        <v>-0.11</v>
      </c>
      <c r="AH83" s="126">
        <v>0.04</v>
      </c>
      <c r="AI83" s="126">
        <v>86.22</v>
      </c>
      <c r="AJ83" s="126">
        <v>5.81</v>
      </c>
      <c r="AK83">
        <f t="shared" si="8"/>
        <v>5810</v>
      </c>
      <c r="AL83">
        <f t="shared" si="9"/>
        <v>363.13861769816367</v>
      </c>
      <c r="AN83">
        <v>9.01</v>
      </c>
      <c r="AO83">
        <v>25.16</v>
      </c>
      <c r="AP83">
        <v>35.122</v>
      </c>
      <c r="AQ83">
        <v>53.4</v>
      </c>
      <c r="AR83">
        <v>23.42</v>
      </c>
      <c r="AS83">
        <v>8.32</v>
      </c>
      <c r="AT83">
        <v>-0.08</v>
      </c>
      <c r="AU83">
        <v>0.04</v>
      </c>
      <c r="AV83">
        <v>87.47</v>
      </c>
      <c r="AW83">
        <v>5.88</v>
      </c>
      <c r="AX83">
        <v>5880</v>
      </c>
      <c r="AY83">
        <v>367.5137818</v>
      </c>
      <c r="BA83" s="126">
        <v>6.52</v>
      </c>
      <c r="BB83" s="126">
        <v>25.2</v>
      </c>
      <c r="BC83" s="127">
        <v>35.139099999999999</v>
      </c>
      <c r="BD83" s="126">
        <v>53.47</v>
      </c>
      <c r="BE83" s="126">
        <v>23.41</v>
      </c>
      <c r="BF83" s="126">
        <v>8.32</v>
      </c>
      <c r="BG83" s="126">
        <v>-7.0000000000000007E-2</v>
      </c>
      <c r="BH83" s="126">
        <v>0.05</v>
      </c>
      <c r="BI83" s="126">
        <v>81.56</v>
      </c>
      <c r="BJ83" s="126">
        <v>5.48</v>
      </c>
      <c r="BK83">
        <f t="shared" si="10"/>
        <v>5480</v>
      </c>
      <c r="BL83">
        <f t="shared" si="11"/>
        <v>342.51284423165868</v>
      </c>
      <c r="BN83" s="126">
        <v>4.01</v>
      </c>
      <c r="BO83" s="126">
        <v>25.1</v>
      </c>
      <c r="BP83" s="127">
        <v>35.1571</v>
      </c>
      <c r="BQ83" s="126">
        <v>53.39</v>
      </c>
      <c r="BR83" s="126">
        <v>23.45</v>
      </c>
      <c r="BS83" s="126">
        <v>8.32</v>
      </c>
      <c r="BT83" s="126">
        <v>-0.05</v>
      </c>
      <c r="BU83" s="126">
        <v>0.05</v>
      </c>
      <c r="BV83" s="126">
        <v>82.89</v>
      </c>
      <c r="BW83" s="126">
        <v>5.58</v>
      </c>
    </row>
    <row r="84" spans="1:75" x14ac:dyDescent="0.2">
      <c r="A84" s="126">
        <v>7.43</v>
      </c>
      <c r="B84" s="128">
        <v>25</v>
      </c>
      <c r="C84" s="127">
        <v>35.0471</v>
      </c>
      <c r="D84" s="126">
        <v>53.14</v>
      </c>
      <c r="E84" s="126">
        <v>23.41</v>
      </c>
      <c r="F84" s="126">
        <v>8.34</v>
      </c>
      <c r="G84" s="126">
        <v>-0.09</v>
      </c>
      <c r="H84" s="126">
        <v>0.03</v>
      </c>
      <c r="I84" s="126">
        <v>88.59</v>
      </c>
      <c r="J84" s="126">
        <v>5.98</v>
      </c>
      <c r="K84">
        <f t="shared" si="6"/>
        <v>5980</v>
      </c>
      <c r="L84">
        <f t="shared" si="7"/>
        <v>373.76401615060564</v>
      </c>
      <c r="N84" s="132">
        <v>7.59</v>
      </c>
      <c r="O84" s="132">
        <v>25.03</v>
      </c>
      <c r="P84" s="133">
        <v>35.064500000000002</v>
      </c>
      <c r="Q84" s="132">
        <v>53.19</v>
      </c>
      <c r="R84" s="132">
        <v>23.41</v>
      </c>
      <c r="S84" s="132">
        <v>8.34</v>
      </c>
      <c r="T84" s="132">
        <v>-0.13</v>
      </c>
      <c r="U84" s="132">
        <v>0.04</v>
      </c>
      <c r="V84" s="132">
        <v>87.05</v>
      </c>
      <c r="W84" s="132">
        <v>5.87</v>
      </c>
      <c r="X84" s="130">
        <v>5870</v>
      </c>
      <c r="Y84" s="130">
        <v>366.88875832843735</v>
      </c>
      <c r="AA84" s="126">
        <v>6.68</v>
      </c>
      <c r="AB84" s="126">
        <v>25.09</v>
      </c>
      <c r="AC84" s="127">
        <v>35.1128</v>
      </c>
      <c r="AD84" s="126">
        <v>53.32</v>
      </c>
      <c r="AE84" s="126">
        <v>23.43</v>
      </c>
      <c r="AF84" s="126">
        <v>8.31</v>
      </c>
      <c r="AG84" s="126">
        <v>-0.11</v>
      </c>
      <c r="AH84" s="126">
        <v>0.04</v>
      </c>
      <c r="AI84" s="126">
        <v>86.23</v>
      </c>
      <c r="AJ84" s="126">
        <v>5.81</v>
      </c>
      <c r="AK84">
        <f t="shared" si="8"/>
        <v>5810</v>
      </c>
      <c r="AL84">
        <f t="shared" si="9"/>
        <v>363.13861769816367</v>
      </c>
      <c r="AN84">
        <v>9.1</v>
      </c>
      <c r="AO84">
        <v>25.16</v>
      </c>
      <c r="AP84">
        <v>35.119</v>
      </c>
      <c r="AQ84">
        <v>53.4</v>
      </c>
      <c r="AR84">
        <v>23.42</v>
      </c>
      <c r="AS84">
        <v>8.32</v>
      </c>
      <c r="AT84">
        <v>-7.0000000000000007E-2</v>
      </c>
      <c r="AU84">
        <v>0.04</v>
      </c>
      <c r="AV84">
        <v>87.45</v>
      </c>
      <c r="AW84">
        <v>5.88</v>
      </c>
      <c r="AX84">
        <v>5880</v>
      </c>
      <c r="AY84">
        <v>367.5137818</v>
      </c>
      <c r="BA84" s="126">
        <v>6.66</v>
      </c>
      <c r="BB84" s="126">
        <v>25.2</v>
      </c>
      <c r="BC84" s="127">
        <v>35.142899999999997</v>
      </c>
      <c r="BD84" s="126">
        <v>53.48</v>
      </c>
      <c r="BE84" s="126">
        <v>23.42</v>
      </c>
      <c r="BF84" s="126">
        <v>8.32</v>
      </c>
      <c r="BG84" s="126">
        <v>-7.0000000000000007E-2</v>
      </c>
      <c r="BH84" s="126">
        <v>0.05</v>
      </c>
      <c r="BI84" s="126">
        <v>81.58</v>
      </c>
      <c r="BJ84" s="126">
        <v>5.48</v>
      </c>
      <c r="BK84">
        <f t="shared" si="10"/>
        <v>5480</v>
      </c>
      <c r="BL84">
        <f t="shared" si="11"/>
        <v>342.51284423165868</v>
      </c>
      <c r="BN84" s="126">
        <v>4.05</v>
      </c>
      <c r="BO84" s="126">
        <v>25.1</v>
      </c>
      <c r="BP84" s="127">
        <v>35.155700000000003</v>
      </c>
      <c r="BQ84" s="126">
        <v>53.38</v>
      </c>
      <c r="BR84" s="126">
        <v>23.45</v>
      </c>
      <c r="BS84" s="126">
        <v>8.32</v>
      </c>
      <c r="BT84" s="126">
        <v>-0.05</v>
      </c>
      <c r="BU84" s="126">
        <v>0.05</v>
      </c>
      <c r="BV84" s="126">
        <v>82.87</v>
      </c>
      <c r="BW84" s="126">
        <v>5.58</v>
      </c>
    </row>
    <row r="85" spans="1:75" x14ac:dyDescent="0.2">
      <c r="A85" s="126">
        <v>7.54</v>
      </c>
      <c r="B85" s="128">
        <v>25</v>
      </c>
      <c r="C85" s="127">
        <v>35.048299999999998</v>
      </c>
      <c r="D85" s="126">
        <v>53.14</v>
      </c>
      <c r="E85" s="126">
        <v>23.41</v>
      </c>
      <c r="F85" s="126">
        <v>8.34</v>
      </c>
      <c r="G85" s="126">
        <v>-0.09</v>
      </c>
      <c r="H85" s="126">
        <v>0.02</v>
      </c>
      <c r="I85" s="126">
        <v>88.61</v>
      </c>
      <c r="J85" s="126">
        <v>5.98</v>
      </c>
      <c r="K85">
        <f t="shared" si="6"/>
        <v>5980</v>
      </c>
      <c r="L85">
        <f t="shared" si="7"/>
        <v>373.76401615060564</v>
      </c>
      <c r="N85" s="132">
        <v>7.63</v>
      </c>
      <c r="O85" s="132">
        <v>25.03</v>
      </c>
      <c r="P85" s="133">
        <v>35.067999999999998</v>
      </c>
      <c r="Q85" s="132">
        <v>53.19</v>
      </c>
      <c r="R85" s="132">
        <v>23.42</v>
      </c>
      <c r="S85" s="132">
        <v>8.34</v>
      </c>
      <c r="T85" s="132">
        <v>-0.13</v>
      </c>
      <c r="U85" s="132">
        <v>0.04</v>
      </c>
      <c r="V85" s="132">
        <v>87.04</v>
      </c>
      <c r="W85" s="132">
        <v>5.87</v>
      </c>
      <c r="X85" s="130">
        <v>5870</v>
      </c>
      <c r="Y85" s="130">
        <v>366.88875832843735</v>
      </c>
      <c r="AA85" s="126">
        <v>6.78</v>
      </c>
      <c r="AB85" s="126">
        <v>25.09</v>
      </c>
      <c r="AC85" s="127">
        <v>35.109900000000003</v>
      </c>
      <c r="AD85" s="126">
        <v>53.31</v>
      </c>
      <c r="AE85" s="126">
        <v>23.43</v>
      </c>
      <c r="AF85" s="126">
        <v>8.31</v>
      </c>
      <c r="AG85" s="126">
        <v>-0.11</v>
      </c>
      <c r="AH85" s="126">
        <v>0.05</v>
      </c>
      <c r="AI85" s="126">
        <v>86.24</v>
      </c>
      <c r="AJ85" s="126">
        <v>5.81</v>
      </c>
      <c r="AK85">
        <f t="shared" si="8"/>
        <v>5810</v>
      </c>
      <c r="AL85">
        <f t="shared" si="9"/>
        <v>363.13861769816367</v>
      </c>
      <c r="AN85">
        <v>9.17</v>
      </c>
      <c r="AO85">
        <v>25.16</v>
      </c>
      <c r="AP85">
        <v>35.116999999999997</v>
      </c>
      <c r="AQ85">
        <v>53.4</v>
      </c>
      <c r="AR85">
        <v>23.42</v>
      </c>
      <c r="AS85">
        <v>8.32</v>
      </c>
      <c r="AT85">
        <v>-0.06</v>
      </c>
      <c r="AU85">
        <v>0.05</v>
      </c>
      <c r="AV85">
        <v>87.43</v>
      </c>
      <c r="AW85">
        <v>5.88</v>
      </c>
      <c r="AX85">
        <v>5880</v>
      </c>
      <c r="AY85">
        <v>367.5137818</v>
      </c>
      <c r="BA85" s="126">
        <v>6.78</v>
      </c>
      <c r="BB85" s="126">
        <v>25.2</v>
      </c>
      <c r="BC85" s="127">
        <v>35.139000000000003</v>
      </c>
      <c r="BD85" s="126">
        <v>53.47</v>
      </c>
      <c r="BE85" s="126">
        <v>23.41</v>
      </c>
      <c r="BF85" s="126">
        <v>8.32</v>
      </c>
      <c r="BG85" s="126">
        <v>-7.0000000000000007E-2</v>
      </c>
      <c r="BH85" s="126">
        <v>0.04</v>
      </c>
      <c r="BI85" s="126">
        <v>81.61</v>
      </c>
      <c r="BJ85" s="126">
        <v>5.49</v>
      </c>
      <c r="BK85">
        <f t="shared" si="10"/>
        <v>5490</v>
      </c>
      <c r="BL85">
        <f t="shared" si="11"/>
        <v>343.13786767003762</v>
      </c>
      <c r="BN85" s="126">
        <v>4.08</v>
      </c>
      <c r="BO85" s="126">
        <v>25.1</v>
      </c>
      <c r="BP85" s="127">
        <v>35.156100000000002</v>
      </c>
      <c r="BQ85" s="126">
        <v>53.38</v>
      </c>
      <c r="BR85" s="126">
        <v>23.45</v>
      </c>
      <c r="BS85" s="126">
        <v>8.32</v>
      </c>
      <c r="BT85" s="126">
        <v>-0.05</v>
      </c>
      <c r="BU85" s="126">
        <v>0.04</v>
      </c>
      <c r="BV85" s="126">
        <v>82.85</v>
      </c>
      <c r="BW85" s="126">
        <v>5.58</v>
      </c>
    </row>
    <row r="86" spans="1:75" x14ac:dyDescent="0.2">
      <c r="A86" s="126">
        <v>7.69</v>
      </c>
      <c r="B86" s="128">
        <v>25</v>
      </c>
      <c r="C86" s="127">
        <v>35.0473</v>
      </c>
      <c r="D86" s="126">
        <v>53.13</v>
      </c>
      <c r="E86" s="126">
        <v>23.41</v>
      </c>
      <c r="F86" s="126">
        <v>8.34</v>
      </c>
      <c r="G86" s="126">
        <v>-0.1</v>
      </c>
      <c r="H86" s="126">
        <v>0.03</v>
      </c>
      <c r="I86" s="126">
        <v>88.63</v>
      </c>
      <c r="J86" s="126">
        <v>5.98</v>
      </c>
      <c r="K86">
        <f t="shared" si="6"/>
        <v>5980</v>
      </c>
      <c r="L86">
        <f t="shared" si="7"/>
        <v>373.76401615060564</v>
      </c>
      <c r="N86" s="132">
        <v>7.67</v>
      </c>
      <c r="O86" s="132">
        <v>25.02</v>
      </c>
      <c r="P86" s="133">
        <v>35.068100000000001</v>
      </c>
      <c r="Q86" s="132">
        <v>53.19</v>
      </c>
      <c r="R86" s="132">
        <v>23.42</v>
      </c>
      <c r="S86" s="132">
        <v>8.34</v>
      </c>
      <c r="T86" s="132">
        <v>-0.12</v>
      </c>
      <c r="U86" s="132">
        <v>0.05</v>
      </c>
      <c r="V86" s="132">
        <v>87.03</v>
      </c>
      <c r="W86" s="132">
        <v>5.87</v>
      </c>
      <c r="X86" s="130">
        <v>5870</v>
      </c>
      <c r="Y86" s="130">
        <v>366.88875832843735</v>
      </c>
      <c r="AA86" s="126">
        <v>6.87</v>
      </c>
      <c r="AB86" s="126">
        <v>25.09</v>
      </c>
      <c r="AC86" s="127">
        <v>35.110300000000002</v>
      </c>
      <c r="AD86" s="126">
        <v>53.31</v>
      </c>
      <c r="AE86" s="126">
        <v>23.43</v>
      </c>
      <c r="AF86" s="126">
        <v>8.31</v>
      </c>
      <c r="AG86" s="126">
        <v>-0.1</v>
      </c>
      <c r="AH86" s="126">
        <v>0.05</v>
      </c>
      <c r="AI86" s="126">
        <v>86.25</v>
      </c>
      <c r="AJ86" s="126">
        <v>5.81</v>
      </c>
      <c r="AK86">
        <f t="shared" si="8"/>
        <v>5810</v>
      </c>
      <c r="AL86">
        <f t="shared" si="9"/>
        <v>363.13861769816367</v>
      </c>
      <c r="AN86">
        <v>9.23</v>
      </c>
      <c r="AO86">
        <v>25.16</v>
      </c>
      <c r="AP86">
        <v>35.124000000000002</v>
      </c>
      <c r="AQ86">
        <v>53.41</v>
      </c>
      <c r="AR86">
        <v>23.43</v>
      </c>
      <c r="AS86">
        <v>8.32</v>
      </c>
      <c r="AT86">
        <v>-0.06</v>
      </c>
      <c r="AU86">
        <v>0.04</v>
      </c>
      <c r="AV86">
        <v>87.42</v>
      </c>
      <c r="AW86">
        <v>5.88</v>
      </c>
      <c r="AX86">
        <v>5880</v>
      </c>
      <c r="AY86">
        <v>367.5137818</v>
      </c>
      <c r="BA86" s="126">
        <v>6.91</v>
      </c>
      <c r="BB86" s="126">
        <v>25.2</v>
      </c>
      <c r="BC86" s="127">
        <v>35.140999999999998</v>
      </c>
      <c r="BD86" s="126">
        <v>53.48</v>
      </c>
      <c r="BE86" s="126">
        <v>23.42</v>
      </c>
      <c r="BF86" s="126">
        <v>8.32</v>
      </c>
      <c r="BG86" s="126">
        <v>-7.0000000000000007E-2</v>
      </c>
      <c r="BH86" s="126">
        <v>0.05</v>
      </c>
      <c r="BI86" s="126">
        <v>81.66</v>
      </c>
      <c r="BJ86" s="126">
        <v>5.49</v>
      </c>
      <c r="BK86">
        <f t="shared" si="10"/>
        <v>5490</v>
      </c>
      <c r="BL86">
        <f t="shared" si="11"/>
        <v>343.13786767003762</v>
      </c>
      <c r="BN86" s="126">
        <v>4.12</v>
      </c>
      <c r="BO86" s="126">
        <v>25.1</v>
      </c>
      <c r="BP86" s="127">
        <v>35.155700000000003</v>
      </c>
      <c r="BQ86" s="126">
        <v>53.38</v>
      </c>
      <c r="BR86" s="126">
        <v>23.45</v>
      </c>
      <c r="BS86" s="126">
        <v>8.32</v>
      </c>
      <c r="BT86" s="126">
        <v>-0.04</v>
      </c>
      <c r="BU86" s="126">
        <v>0.04</v>
      </c>
      <c r="BV86" s="126">
        <v>82.85</v>
      </c>
      <c r="BW86" s="126">
        <v>5.58</v>
      </c>
    </row>
    <row r="87" spans="1:75" x14ac:dyDescent="0.2">
      <c r="A87" s="126">
        <v>7.82</v>
      </c>
      <c r="B87" s="128">
        <v>25</v>
      </c>
      <c r="C87" s="127">
        <v>35.0456</v>
      </c>
      <c r="D87" s="126">
        <v>53.13</v>
      </c>
      <c r="E87" s="126">
        <v>23.41</v>
      </c>
      <c r="F87" s="126">
        <v>8.34</v>
      </c>
      <c r="G87" s="126">
        <v>-0.09</v>
      </c>
      <c r="H87" s="126">
        <v>0.03</v>
      </c>
      <c r="I87" s="126">
        <v>88.64</v>
      </c>
      <c r="J87" s="126">
        <v>5.98</v>
      </c>
      <c r="K87">
        <f t="shared" si="6"/>
        <v>5980</v>
      </c>
      <c r="L87">
        <f t="shared" si="7"/>
        <v>373.76401615060564</v>
      </c>
      <c r="N87" s="132">
        <v>7.71</v>
      </c>
      <c r="O87" s="132">
        <v>25.02</v>
      </c>
      <c r="P87" s="133">
        <v>35.067</v>
      </c>
      <c r="Q87" s="132">
        <v>53.19</v>
      </c>
      <c r="R87" s="132">
        <v>23.42</v>
      </c>
      <c r="S87" s="132">
        <v>8.34</v>
      </c>
      <c r="T87" s="132">
        <v>-0.12</v>
      </c>
      <c r="U87" s="132">
        <v>0.04</v>
      </c>
      <c r="V87" s="132">
        <v>87.01</v>
      </c>
      <c r="W87" s="132">
        <v>5.87</v>
      </c>
      <c r="X87" s="130">
        <v>5870</v>
      </c>
      <c r="Y87" s="130">
        <v>366.88875832843735</v>
      </c>
      <c r="AA87" s="126">
        <v>6.94</v>
      </c>
      <c r="AB87" s="126">
        <v>25.09</v>
      </c>
      <c r="AC87" s="127">
        <v>35.109000000000002</v>
      </c>
      <c r="AD87" s="126">
        <v>53.31</v>
      </c>
      <c r="AE87" s="126">
        <v>23.43</v>
      </c>
      <c r="AF87" s="126">
        <v>8.31</v>
      </c>
      <c r="AG87" s="126">
        <v>-0.1</v>
      </c>
      <c r="AH87" s="126">
        <v>0.04</v>
      </c>
      <c r="AI87" s="126">
        <v>86.26</v>
      </c>
      <c r="AJ87" s="126">
        <v>5.81</v>
      </c>
      <c r="AK87">
        <f t="shared" si="8"/>
        <v>5810</v>
      </c>
      <c r="AL87">
        <f t="shared" si="9"/>
        <v>363.13861769816367</v>
      </c>
      <c r="AN87">
        <v>9.3000000000000007</v>
      </c>
      <c r="AO87">
        <v>25.16</v>
      </c>
      <c r="AP87">
        <v>35.122</v>
      </c>
      <c r="AQ87">
        <v>53.4</v>
      </c>
      <c r="AR87">
        <v>23.43</v>
      </c>
      <c r="AS87">
        <v>8.32</v>
      </c>
      <c r="AT87">
        <v>-7.0000000000000007E-2</v>
      </c>
      <c r="AU87">
        <v>0.04</v>
      </c>
      <c r="AV87">
        <v>87.4</v>
      </c>
      <c r="AW87">
        <v>5.88</v>
      </c>
      <c r="AX87">
        <v>5880</v>
      </c>
      <c r="AY87">
        <v>367.5137818</v>
      </c>
      <c r="BA87" s="126">
        <v>7.03</v>
      </c>
      <c r="BB87" s="126">
        <v>25.2</v>
      </c>
      <c r="BC87" s="127">
        <v>35.1417</v>
      </c>
      <c r="BD87" s="126">
        <v>53.48</v>
      </c>
      <c r="BE87" s="126">
        <v>23.42</v>
      </c>
      <c r="BF87" s="126">
        <v>8.32</v>
      </c>
      <c r="BG87" s="126">
        <v>-0.08</v>
      </c>
      <c r="BH87" s="126">
        <v>0.05</v>
      </c>
      <c r="BI87" s="126">
        <v>81.72</v>
      </c>
      <c r="BJ87" s="126">
        <v>5.49</v>
      </c>
      <c r="BK87">
        <f t="shared" si="10"/>
        <v>5490</v>
      </c>
      <c r="BL87">
        <f t="shared" si="11"/>
        <v>343.13786767003762</v>
      </c>
      <c r="BN87" s="126">
        <v>4.18</v>
      </c>
      <c r="BO87" s="126">
        <v>25.1</v>
      </c>
      <c r="BP87" s="127">
        <v>35.155299999999997</v>
      </c>
      <c r="BQ87" s="126">
        <v>53.38</v>
      </c>
      <c r="BR87" s="126">
        <v>23.45</v>
      </c>
      <c r="BS87" s="126">
        <v>8.32</v>
      </c>
      <c r="BT87" s="126">
        <v>-0.04</v>
      </c>
      <c r="BU87" s="126">
        <v>0.04</v>
      </c>
      <c r="BV87" s="126">
        <v>82.85</v>
      </c>
      <c r="BW87" s="126">
        <v>5.58</v>
      </c>
    </row>
    <row r="88" spans="1:75" x14ac:dyDescent="0.2">
      <c r="A88" s="126">
        <v>7.95</v>
      </c>
      <c r="B88" s="128">
        <v>24.99</v>
      </c>
      <c r="C88" s="127">
        <v>35.046900000000001</v>
      </c>
      <c r="D88" s="126">
        <v>53.13</v>
      </c>
      <c r="E88" s="126">
        <v>23.41</v>
      </c>
      <c r="F88" s="126">
        <v>8.34</v>
      </c>
      <c r="G88" s="126">
        <v>-0.09</v>
      </c>
      <c r="H88" s="126">
        <v>0.03</v>
      </c>
      <c r="I88" s="126">
        <v>88.66</v>
      </c>
      <c r="J88" s="126">
        <v>5.98</v>
      </c>
      <c r="K88">
        <f t="shared" si="6"/>
        <v>5980</v>
      </c>
      <c r="L88">
        <f t="shared" si="7"/>
        <v>373.76401615060564</v>
      </c>
      <c r="N88" s="132">
        <v>7.78</v>
      </c>
      <c r="O88" s="132">
        <v>25.02</v>
      </c>
      <c r="P88" s="133">
        <v>35.068100000000001</v>
      </c>
      <c r="Q88" s="132">
        <v>53.19</v>
      </c>
      <c r="R88" s="132">
        <v>23.42</v>
      </c>
      <c r="S88" s="132">
        <v>8.34</v>
      </c>
      <c r="T88" s="132">
        <v>-0.1</v>
      </c>
      <c r="U88" s="132">
        <v>0.04</v>
      </c>
      <c r="V88" s="132">
        <v>86.98</v>
      </c>
      <c r="W88" s="132">
        <v>5.87</v>
      </c>
      <c r="X88" s="130">
        <v>5870</v>
      </c>
      <c r="Y88" s="130">
        <v>366.88875832843735</v>
      </c>
      <c r="AA88" s="126">
        <v>6.99</v>
      </c>
      <c r="AB88" s="126">
        <v>25.09</v>
      </c>
      <c r="AC88" s="127">
        <v>35.111800000000002</v>
      </c>
      <c r="AD88" s="126">
        <v>53.32</v>
      </c>
      <c r="AE88" s="126">
        <v>23.43</v>
      </c>
      <c r="AF88" s="126">
        <v>8.31</v>
      </c>
      <c r="AG88" s="126">
        <v>-0.09</v>
      </c>
      <c r="AH88" s="126">
        <v>0.04</v>
      </c>
      <c r="AI88" s="126">
        <v>86.28</v>
      </c>
      <c r="AJ88" s="126">
        <v>5.81</v>
      </c>
      <c r="AK88">
        <f t="shared" si="8"/>
        <v>5810</v>
      </c>
      <c r="AL88">
        <f t="shared" si="9"/>
        <v>363.13861769816367</v>
      </c>
      <c r="AN88">
        <v>9.4</v>
      </c>
      <c r="AO88">
        <v>25.16</v>
      </c>
      <c r="AP88">
        <v>35.122</v>
      </c>
      <c r="AQ88">
        <v>53.4</v>
      </c>
      <c r="AR88">
        <v>23.43</v>
      </c>
      <c r="AS88">
        <v>8.32</v>
      </c>
      <c r="AT88">
        <v>-7.0000000000000007E-2</v>
      </c>
      <c r="AU88">
        <v>0.04</v>
      </c>
      <c r="AV88">
        <v>87.38</v>
      </c>
      <c r="AW88">
        <v>5.88</v>
      </c>
      <c r="AX88">
        <v>5880</v>
      </c>
      <c r="AY88">
        <v>367.5137818</v>
      </c>
      <c r="BA88" s="126">
        <v>7.15</v>
      </c>
      <c r="BB88" s="126">
        <v>25.2</v>
      </c>
      <c r="BC88" s="127">
        <v>35.142899999999997</v>
      </c>
      <c r="BD88" s="126">
        <v>53.48</v>
      </c>
      <c r="BE88" s="126">
        <v>23.42</v>
      </c>
      <c r="BF88" s="126">
        <v>8.32</v>
      </c>
      <c r="BG88" s="126">
        <v>-0.08</v>
      </c>
      <c r="BH88" s="126">
        <v>0.04</v>
      </c>
      <c r="BI88" s="126">
        <v>81.77</v>
      </c>
      <c r="BJ88" s="126">
        <v>5.5</v>
      </c>
      <c r="BK88">
        <f t="shared" si="10"/>
        <v>5500</v>
      </c>
      <c r="BL88">
        <f t="shared" si="11"/>
        <v>343.76289110841657</v>
      </c>
      <c r="BN88" s="126">
        <v>4.25</v>
      </c>
      <c r="BO88" s="126">
        <v>25.1</v>
      </c>
      <c r="BP88" s="127">
        <v>35.157600000000002</v>
      </c>
      <c r="BQ88" s="126">
        <v>53.39</v>
      </c>
      <c r="BR88" s="126">
        <v>23.45</v>
      </c>
      <c r="BS88" s="126">
        <v>8.32</v>
      </c>
      <c r="BT88" s="126">
        <v>-0.04</v>
      </c>
      <c r="BU88" s="126">
        <v>0.05</v>
      </c>
      <c r="BV88" s="126">
        <v>82.86</v>
      </c>
      <c r="BW88" s="126">
        <v>5.58</v>
      </c>
    </row>
    <row r="89" spans="1:75" x14ac:dyDescent="0.2">
      <c r="A89" s="126">
        <v>8.1</v>
      </c>
      <c r="B89" s="128">
        <v>24.99</v>
      </c>
      <c r="C89" s="127">
        <v>35.049199999999999</v>
      </c>
      <c r="D89" s="126">
        <v>53.14</v>
      </c>
      <c r="E89" s="126">
        <v>23.41</v>
      </c>
      <c r="F89" s="126">
        <v>8.34</v>
      </c>
      <c r="G89" s="126">
        <v>-0.09</v>
      </c>
      <c r="H89" s="126">
        <v>0.02</v>
      </c>
      <c r="I89" s="126">
        <v>88.66</v>
      </c>
      <c r="J89" s="126">
        <v>5.98</v>
      </c>
      <c r="K89">
        <f t="shared" si="6"/>
        <v>5980</v>
      </c>
      <c r="L89">
        <f t="shared" si="7"/>
        <v>373.76401615060564</v>
      </c>
      <c r="N89" s="132">
        <v>7.87</v>
      </c>
      <c r="O89" s="132">
        <v>25.02</v>
      </c>
      <c r="P89" s="133">
        <v>35.065399999999997</v>
      </c>
      <c r="Q89" s="132">
        <v>53.19</v>
      </c>
      <c r="R89" s="132">
        <v>23.42</v>
      </c>
      <c r="S89" s="132">
        <v>8.34</v>
      </c>
      <c r="T89" s="132">
        <v>-0.1</v>
      </c>
      <c r="U89" s="132">
        <v>0.04</v>
      </c>
      <c r="V89" s="132">
        <v>86.95</v>
      </c>
      <c r="W89" s="132">
        <v>5.86</v>
      </c>
      <c r="X89" s="130">
        <v>5860</v>
      </c>
      <c r="Y89" s="130">
        <v>366.2637348900584</v>
      </c>
      <c r="AA89" s="126">
        <v>7.06</v>
      </c>
      <c r="AB89" s="126">
        <v>25.09</v>
      </c>
      <c r="AC89" s="127">
        <v>35.104199999999999</v>
      </c>
      <c r="AD89" s="126">
        <v>53.31</v>
      </c>
      <c r="AE89" s="126">
        <v>23.42</v>
      </c>
      <c r="AF89" s="126">
        <v>8.31</v>
      </c>
      <c r="AG89" s="126">
        <v>-0.09</v>
      </c>
      <c r="AH89" s="126">
        <v>0.05</v>
      </c>
      <c r="AI89" s="126">
        <v>86.28</v>
      </c>
      <c r="AJ89" s="126">
        <v>5.81</v>
      </c>
      <c r="AK89">
        <f t="shared" si="8"/>
        <v>5810</v>
      </c>
      <c r="AL89">
        <f t="shared" si="9"/>
        <v>363.13861769816367</v>
      </c>
      <c r="AN89">
        <v>9.5500000000000007</v>
      </c>
      <c r="AO89">
        <v>25.16</v>
      </c>
      <c r="AP89">
        <v>35.122</v>
      </c>
      <c r="AQ89">
        <v>53.4</v>
      </c>
      <c r="AR89">
        <v>23.43</v>
      </c>
      <c r="AS89">
        <v>8.32</v>
      </c>
      <c r="AT89">
        <v>-0.08</v>
      </c>
      <c r="AU89">
        <v>0.04</v>
      </c>
      <c r="AV89">
        <v>87.34</v>
      </c>
      <c r="AW89">
        <v>5.88</v>
      </c>
      <c r="AX89">
        <v>5880</v>
      </c>
      <c r="AY89">
        <v>367.5137818</v>
      </c>
      <c r="BA89" s="126">
        <v>7.25</v>
      </c>
      <c r="BB89" s="126">
        <v>25.2</v>
      </c>
      <c r="BC89" s="127">
        <v>35.141199999999998</v>
      </c>
      <c r="BD89" s="126">
        <v>53.48</v>
      </c>
      <c r="BE89" s="126">
        <v>23.42</v>
      </c>
      <c r="BF89" s="126">
        <v>8.32</v>
      </c>
      <c r="BG89" s="126">
        <v>-0.09</v>
      </c>
      <c r="BH89" s="126">
        <v>0.05</v>
      </c>
      <c r="BI89" s="126">
        <v>81.83</v>
      </c>
      <c r="BJ89" s="126">
        <v>5.5</v>
      </c>
      <c r="BK89">
        <f t="shared" si="10"/>
        <v>5500</v>
      </c>
      <c r="BL89">
        <f t="shared" si="11"/>
        <v>343.76289110841657</v>
      </c>
      <c r="BN89" s="126">
        <v>4.33</v>
      </c>
      <c r="BO89" s="126">
        <v>25.1</v>
      </c>
      <c r="BP89" s="127">
        <v>35.160699999999999</v>
      </c>
      <c r="BQ89" s="126">
        <v>53.39</v>
      </c>
      <c r="BR89" s="126">
        <v>23.45</v>
      </c>
      <c r="BS89" s="126">
        <v>8.32</v>
      </c>
      <c r="BT89" s="126">
        <v>-0.05</v>
      </c>
      <c r="BU89" s="126">
        <v>0.04</v>
      </c>
      <c r="BV89" s="126">
        <v>82.88</v>
      </c>
      <c r="BW89" s="126">
        <v>5.58</v>
      </c>
    </row>
    <row r="90" spans="1:75" x14ac:dyDescent="0.2">
      <c r="A90" s="126">
        <v>8.23</v>
      </c>
      <c r="B90" s="128">
        <v>24.99</v>
      </c>
      <c r="C90" s="127">
        <v>35.043799999999997</v>
      </c>
      <c r="D90" s="126">
        <v>53.13</v>
      </c>
      <c r="E90" s="126">
        <v>23.41</v>
      </c>
      <c r="F90" s="126">
        <v>8.34</v>
      </c>
      <c r="G90" s="126">
        <v>-0.09</v>
      </c>
      <c r="H90" s="126">
        <v>0.02</v>
      </c>
      <c r="I90" s="126">
        <v>88.65</v>
      </c>
      <c r="J90" s="126">
        <v>5.98</v>
      </c>
      <c r="K90">
        <f t="shared" si="6"/>
        <v>5980</v>
      </c>
      <c r="L90">
        <f t="shared" si="7"/>
        <v>373.76401615060564</v>
      </c>
      <c r="N90" s="132">
        <v>7.98</v>
      </c>
      <c r="O90" s="132">
        <v>25.02</v>
      </c>
      <c r="P90" s="133">
        <v>35.072000000000003</v>
      </c>
      <c r="Q90" s="132">
        <v>53.2</v>
      </c>
      <c r="R90" s="132">
        <v>23.42</v>
      </c>
      <c r="S90" s="132">
        <v>8.34</v>
      </c>
      <c r="T90" s="132">
        <v>-0.1</v>
      </c>
      <c r="U90" s="132">
        <v>0.04</v>
      </c>
      <c r="V90" s="132">
        <v>86.92</v>
      </c>
      <c r="W90" s="132">
        <v>5.86</v>
      </c>
      <c r="X90" s="130">
        <v>5860</v>
      </c>
      <c r="Y90" s="130">
        <v>366.2637348900584</v>
      </c>
      <c r="AA90" s="126">
        <v>7.14</v>
      </c>
      <c r="AB90" s="126">
        <v>25.09</v>
      </c>
      <c r="AC90" s="127">
        <v>35.107399999999998</v>
      </c>
      <c r="AD90" s="126">
        <v>53.31</v>
      </c>
      <c r="AE90" s="126">
        <v>23.43</v>
      </c>
      <c r="AF90" s="126">
        <v>8.31</v>
      </c>
      <c r="AG90" s="126">
        <v>-0.08</v>
      </c>
      <c r="AH90" s="126">
        <v>0.05</v>
      </c>
      <c r="AI90" s="126">
        <v>86.3</v>
      </c>
      <c r="AJ90" s="126">
        <v>5.81</v>
      </c>
      <c r="AK90">
        <f t="shared" si="8"/>
        <v>5810</v>
      </c>
      <c r="AL90">
        <f t="shared" si="9"/>
        <v>363.13861769816367</v>
      </c>
      <c r="AN90">
        <v>9.6999999999999993</v>
      </c>
      <c r="AO90">
        <v>25.16</v>
      </c>
      <c r="AP90">
        <v>35.118000000000002</v>
      </c>
      <c r="AQ90">
        <v>53.4</v>
      </c>
      <c r="AR90">
        <v>23.42</v>
      </c>
      <c r="AS90">
        <v>8.32</v>
      </c>
      <c r="AT90">
        <v>-0.09</v>
      </c>
      <c r="AU90">
        <v>0.04</v>
      </c>
      <c r="AV90">
        <v>87.31</v>
      </c>
      <c r="AW90">
        <v>5.87</v>
      </c>
      <c r="AX90">
        <v>5870</v>
      </c>
      <c r="AY90">
        <v>366.88875830000001</v>
      </c>
      <c r="BA90" s="126">
        <v>7.33</v>
      </c>
      <c r="BB90" s="126">
        <v>25.2</v>
      </c>
      <c r="BC90" s="127">
        <v>35.143099999999997</v>
      </c>
      <c r="BD90" s="126">
        <v>53.48</v>
      </c>
      <c r="BE90" s="126">
        <v>23.42</v>
      </c>
      <c r="BF90" s="126">
        <v>8.32</v>
      </c>
      <c r="BG90" s="126">
        <v>-0.09</v>
      </c>
      <c r="BH90" s="126">
        <v>0.05</v>
      </c>
      <c r="BI90" s="126">
        <v>81.88</v>
      </c>
      <c r="BJ90" s="126">
        <v>5.5</v>
      </c>
      <c r="BK90">
        <f t="shared" si="10"/>
        <v>5500</v>
      </c>
      <c r="BL90">
        <f t="shared" si="11"/>
        <v>343.76289110841657</v>
      </c>
      <c r="BN90" s="126">
        <v>4.43</v>
      </c>
      <c r="BO90" s="126">
        <v>25.1</v>
      </c>
      <c r="BP90" s="127">
        <v>35.168999999999997</v>
      </c>
      <c r="BQ90" s="126">
        <v>53.41</v>
      </c>
      <c r="BR90" s="126">
        <v>23.46</v>
      </c>
      <c r="BS90" s="126">
        <v>8.32</v>
      </c>
      <c r="BT90" s="126">
        <v>-0.06</v>
      </c>
      <c r="BU90" s="126">
        <v>0.04</v>
      </c>
      <c r="BV90" s="126">
        <v>82.89</v>
      </c>
      <c r="BW90" s="126">
        <v>5.58</v>
      </c>
    </row>
    <row r="91" spans="1:75" x14ac:dyDescent="0.2">
      <c r="A91" s="126">
        <v>8.3000000000000007</v>
      </c>
      <c r="B91" s="128">
        <v>24.99</v>
      </c>
      <c r="C91" s="127">
        <v>35.046999999999997</v>
      </c>
      <c r="D91" s="126">
        <v>53.13</v>
      </c>
      <c r="E91" s="126">
        <v>23.41</v>
      </c>
      <c r="F91" s="126">
        <v>8.34</v>
      </c>
      <c r="G91" s="126">
        <v>-0.09</v>
      </c>
      <c r="H91" s="126">
        <v>0.03</v>
      </c>
      <c r="I91" s="126">
        <v>88.64</v>
      </c>
      <c r="J91" s="126">
        <v>5.98</v>
      </c>
      <c r="K91">
        <f t="shared" si="6"/>
        <v>5980</v>
      </c>
      <c r="L91">
        <f t="shared" si="7"/>
        <v>373.76401615060564</v>
      </c>
      <c r="N91" s="132">
        <v>8.1</v>
      </c>
      <c r="O91" s="132">
        <v>25.02</v>
      </c>
      <c r="P91" s="133">
        <v>35.070399999999999</v>
      </c>
      <c r="Q91" s="132">
        <v>53.19</v>
      </c>
      <c r="R91" s="132">
        <v>23.42</v>
      </c>
      <c r="S91" s="132">
        <v>8.34</v>
      </c>
      <c r="T91" s="132">
        <v>-0.11</v>
      </c>
      <c r="U91" s="132">
        <v>0.04</v>
      </c>
      <c r="V91" s="132">
        <v>86.9</v>
      </c>
      <c r="W91" s="132">
        <v>5.86</v>
      </c>
      <c r="X91" s="130">
        <v>5860</v>
      </c>
      <c r="Y91" s="130">
        <v>366.2637348900584</v>
      </c>
      <c r="AA91" s="126">
        <v>7.24</v>
      </c>
      <c r="AB91" s="126">
        <v>25.09</v>
      </c>
      <c r="AC91" s="127">
        <v>35.110199999999999</v>
      </c>
      <c r="AD91" s="126">
        <v>53.31</v>
      </c>
      <c r="AE91" s="126">
        <v>23.43</v>
      </c>
      <c r="AF91" s="126">
        <v>8.31</v>
      </c>
      <c r="AG91" s="126">
        <v>-0.08</v>
      </c>
      <c r="AH91" s="126">
        <v>0.04</v>
      </c>
      <c r="AI91" s="126">
        <v>86.3</v>
      </c>
      <c r="AJ91" s="126">
        <v>5.81</v>
      </c>
      <c r="AK91">
        <f t="shared" si="8"/>
        <v>5810</v>
      </c>
      <c r="AL91">
        <f t="shared" si="9"/>
        <v>363.13861769816367</v>
      </c>
      <c r="AN91">
        <v>9.84</v>
      </c>
      <c r="AO91">
        <v>25.16</v>
      </c>
      <c r="AP91">
        <v>35.121000000000002</v>
      </c>
      <c r="AQ91">
        <v>53.4</v>
      </c>
      <c r="AR91">
        <v>23.43</v>
      </c>
      <c r="AS91">
        <v>8.32</v>
      </c>
      <c r="AT91">
        <v>-0.09</v>
      </c>
      <c r="AU91">
        <v>0.04</v>
      </c>
      <c r="AV91">
        <v>87.3</v>
      </c>
      <c r="AW91">
        <v>5.87</v>
      </c>
      <c r="AX91">
        <v>5870</v>
      </c>
      <c r="AY91">
        <v>366.88875830000001</v>
      </c>
      <c r="BA91" s="126">
        <v>7.4</v>
      </c>
      <c r="BB91" s="126">
        <v>25.2</v>
      </c>
      <c r="BC91" s="127">
        <v>35.139600000000002</v>
      </c>
      <c r="BD91" s="126">
        <v>53.48</v>
      </c>
      <c r="BE91" s="126">
        <v>23.42</v>
      </c>
      <c r="BF91" s="126">
        <v>8.32</v>
      </c>
      <c r="BG91" s="126">
        <v>-0.09</v>
      </c>
      <c r="BH91" s="126">
        <v>0.05</v>
      </c>
      <c r="BI91" s="126">
        <v>81.93</v>
      </c>
      <c r="BJ91" s="126">
        <v>5.51</v>
      </c>
      <c r="BK91">
        <f t="shared" si="10"/>
        <v>5510</v>
      </c>
      <c r="BL91">
        <f t="shared" si="11"/>
        <v>344.38791454679551</v>
      </c>
      <c r="BN91" s="126">
        <v>4.55</v>
      </c>
      <c r="BO91" s="126">
        <v>25.11</v>
      </c>
      <c r="BP91" s="127">
        <v>35.157299999999999</v>
      </c>
      <c r="BQ91" s="126">
        <v>53.4</v>
      </c>
      <c r="BR91" s="126">
        <v>23.45</v>
      </c>
      <c r="BS91" s="126">
        <v>8.32</v>
      </c>
      <c r="BT91" s="126">
        <v>-0.05</v>
      </c>
      <c r="BU91" s="126">
        <v>0.04</v>
      </c>
      <c r="BV91" s="126">
        <v>82.93</v>
      </c>
      <c r="BW91" s="126">
        <v>5.58</v>
      </c>
    </row>
    <row r="92" spans="1:75" x14ac:dyDescent="0.2">
      <c r="A92" s="126">
        <v>8.36</v>
      </c>
      <c r="B92" s="128">
        <v>24.99</v>
      </c>
      <c r="C92" s="127">
        <v>35.050400000000003</v>
      </c>
      <c r="D92" s="126">
        <v>53.14</v>
      </c>
      <c r="E92" s="126">
        <v>23.42</v>
      </c>
      <c r="F92" s="126">
        <v>8.34</v>
      </c>
      <c r="G92" s="126">
        <v>-0.08</v>
      </c>
      <c r="H92" s="126">
        <v>0.02</v>
      </c>
      <c r="I92" s="126">
        <v>88.63</v>
      </c>
      <c r="J92" s="126">
        <v>5.98</v>
      </c>
      <c r="K92">
        <f t="shared" si="6"/>
        <v>5980</v>
      </c>
      <c r="L92">
        <f t="shared" si="7"/>
        <v>373.76401615060564</v>
      </c>
      <c r="N92" s="132">
        <v>8.1999999999999993</v>
      </c>
      <c r="O92" s="132">
        <v>25.02</v>
      </c>
      <c r="P92" s="133">
        <v>35.069899999999997</v>
      </c>
      <c r="Q92" s="132">
        <v>53.19</v>
      </c>
      <c r="R92" s="132">
        <v>23.42</v>
      </c>
      <c r="S92" s="132">
        <v>8.34</v>
      </c>
      <c r="T92" s="132">
        <v>-0.12</v>
      </c>
      <c r="U92" s="132">
        <v>0.04</v>
      </c>
      <c r="V92" s="132">
        <v>86.89</v>
      </c>
      <c r="W92" s="132">
        <v>5.86</v>
      </c>
      <c r="X92" s="130">
        <v>5860</v>
      </c>
      <c r="Y92" s="130">
        <v>366.2637348900584</v>
      </c>
      <c r="AA92" s="126">
        <v>7.35</v>
      </c>
      <c r="AB92" s="126">
        <v>25.09</v>
      </c>
      <c r="AC92" s="127">
        <v>35.107799999999997</v>
      </c>
      <c r="AD92" s="126">
        <v>53.31</v>
      </c>
      <c r="AE92" s="126">
        <v>23.43</v>
      </c>
      <c r="AF92" s="126">
        <v>8.31</v>
      </c>
      <c r="AG92" s="126">
        <v>-0.08</v>
      </c>
      <c r="AH92" s="126">
        <v>0.04</v>
      </c>
      <c r="AI92" s="126">
        <v>86.31</v>
      </c>
      <c r="AJ92" s="126">
        <v>5.81</v>
      </c>
      <c r="AK92">
        <f t="shared" si="8"/>
        <v>5810</v>
      </c>
      <c r="AL92">
        <f t="shared" si="9"/>
        <v>363.13861769816367</v>
      </c>
      <c r="AN92">
        <v>9.9600000000000009</v>
      </c>
      <c r="AO92">
        <v>25.16</v>
      </c>
      <c r="AP92">
        <v>35.122</v>
      </c>
      <c r="AQ92">
        <v>53.41</v>
      </c>
      <c r="AR92">
        <v>23.43</v>
      </c>
      <c r="AS92">
        <v>8.32</v>
      </c>
      <c r="AT92">
        <v>-0.09</v>
      </c>
      <c r="AU92">
        <v>0.09</v>
      </c>
      <c r="AV92">
        <v>87.29</v>
      </c>
      <c r="AW92">
        <v>5.87</v>
      </c>
      <c r="AX92">
        <v>5870</v>
      </c>
      <c r="AY92">
        <v>366.88875830000001</v>
      </c>
      <c r="BA92" s="126">
        <v>7.47</v>
      </c>
      <c r="BB92" s="126">
        <v>25.2</v>
      </c>
      <c r="BC92" s="127">
        <v>35.140799999999999</v>
      </c>
      <c r="BD92" s="126">
        <v>53.48</v>
      </c>
      <c r="BE92" s="126">
        <v>23.42</v>
      </c>
      <c r="BF92" s="126">
        <v>8.32</v>
      </c>
      <c r="BG92" s="126">
        <v>-0.09</v>
      </c>
      <c r="BH92" s="126">
        <v>0.05</v>
      </c>
      <c r="BI92" s="126">
        <v>81.97</v>
      </c>
      <c r="BJ92" s="126">
        <v>5.51</v>
      </c>
      <c r="BK92">
        <f t="shared" si="10"/>
        <v>5510</v>
      </c>
      <c r="BL92">
        <f t="shared" si="11"/>
        <v>344.38791454679551</v>
      </c>
      <c r="BN92" s="126">
        <v>4.66</v>
      </c>
      <c r="BO92" s="126">
        <v>25.1</v>
      </c>
      <c r="BP92" s="127">
        <v>35.152700000000003</v>
      </c>
      <c r="BQ92" s="126">
        <v>53.38</v>
      </c>
      <c r="BR92" s="126">
        <v>23.45</v>
      </c>
      <c r="BS92" s="126">
        <v>8.32</v>
      </c>
      <c r="BT92" s="126">
        <v>-0.05</v>
      </c>
      <c r="BU92" s="126">
        <v>0.04</v>
      </c>
      <c r="BV92" s="126">
        <v>82.98</v>
      </c>
      <c r="BW92" s="126">
        <v>5.59</v>
      </c>
    </row>
    <row r="93" spans="1:75" x14ac:dyDescent="0.2">
      <c r="A93" s="126">
        <v>8.44</v>
      </c>
      <c r="B93" s="128">
        <v>24.99</v>
      </c>
      <c r="C93" s="127">
        <v>35.047400000000003</v>
      </c>
      <c r="D93" s="126">
        <v>53.13</v>
      </c>
      <c r="E93" s="126">
        <v>23.42</v>
      </c>
      <c r="F93" s="126">
        <v>8.34</v>
      </c>
      <c r="G93" s="126">
        <v>-7.0000000000000007E-2</v>
      </c>
      <c r="H93" s="126">
        <v>0.03</v>
      </c>
      <c r="I93" s="126">
        <v>88.64</v>
      </c>
      <c r="J93" s="126">
        <v>5.98</v>
      </c>
      <c r="K93">
        <f t="shared" si="6"/>
        <v>5980</v>
      </c>
      <c r="L93">
        <f t="shared" si="7"/>
        <v>373.76401615060564</v>
      </c>
      <c r="N93" s="132">
        <v>8.2899999999999991</v>
      </c>
      <c r="O93" s="132">
        <v>25.02</v>
      </c>
      <c r="P93" s="133">
        <v>35.067700000000002</v>
      </c>
      <c r="Q93" s="132">
        <v>53.19</v>
      </c>
      <c r="R93" s="132">
        <v>23.42</v>
      </c>
      <c r="S93" s="132">
        <v>8.34</v>
      </c>
      <c r="T93" s="132">
        <v>-0.13</v>
      </c>
      <c r="U93" s="132">
        <v>0.03</v>
      </c>
      <c r="V93" s="132">
        <v>86.9</v>
      </c>
      <c r="W93" s="132">
        <v>5.86</v>
      </c>
      <c r="X93" s="130">
        <v>5860</v>
      </c>
      <c r="Y93" s="130">
        <v>366.2637348900584</v>
      </c>
      <c r="AA93" s="126">
        <v>7.46</v>
      </c>
      <c r="AB93" s="126">
        <v>25.09</v>
      </c>
      <c r="AC93" s="127">
        <v>35.107799999999997</v>
      </c>
      <c r="AD93" s="126">
        <v>53.31</v>
      </c>
      <c r="AE93" s="126">
        <v>23.43</v>
      </c>
      <c r="AF93" s="126">
        <v>8.31</v>
      </c>
      <c r="AG93" s="126">
        <v>-0.08</v>
      </c>
      <c r="AH93" s="126">
        <v>0.06</v>
      </c>
      <c r="AI93" s="126">
        <v>86.31</v>
      </c>
      <c r="AJ93" s="126">
        <v>5.81</v>
      </c>
      <c r="AK93">
        <f t="shared" si="8"/>
        <v>5810</v>
      </c>
      <c r="AL93">
        <f t="shared" si="9"/>
        <v>363.13861769816367</v>
      </c>
      <c r="AN93">
        <v>10.050000000000001</v>
      </c>
      <c r="AO93">
        <v>25.16</v>
      </c>
      <c r="AP93">
        <v>35.119999999999997</v>
      </c>
      <c r="AQ93">
        <v>53.4</v>
      </c>
      <c r="AR93">
        <v>23.43</v>
      </c>
      <c r="AS93">
        <v>8.32</v>
      </c>
      <c r="AT93">
        <v>-0.08</v>
      </c>
      <c r="AU93">
        <v>0.04</v>
      </c>
      <c r="AV93">
        <v>87.29</v>
      </c>
      <c r="AW93">
        <v>5.87</v>
      </c>
      <c r="AX93">
        <v>5870</v>
      </c>
      <c r="AY93">
        <v>366.88875830000001</v>
      </c>
      <c r="BA93" s="126">
        <v>7.55</v>
      </c>
      <c r="BB93" s="126">
        <v>25.2</v>
      </c>
      <c r="BC93" s="127">
        <v>35.140599999999999</v>
      </c>
      <c r="BD93" s="126">
        <v>53.48</v>
      </c>
      <c r="BE93" s="126">
        <v>23.42</v>
      </c>
      <c r="BF93" s="126">
        <v>8.32</v>
      </c>
      <c r="BG93" s="126">
        <v>-0.08</v>
      </c>
      <c r="BH93" s="126">
        <v>0.04</v>
      </c>
      <c r="BI93" s="126">
        <v>81.99</v>
      </c>
      <c r="BJ93" s="126">
        <v>5.51</v>
      </c>
      <c r="BK93">
        <f t="shared" si="10"/>
        <v>5510</v>
      </c>
      <c r="BL93">
        <f t="shared" si="11"/>
        <v>344.38791454679551</v>
      </c>
      <c r="BN93" s="126">
        <v>4.76</v>
      </c>
      <c r="BO93" s="126">
        <v>25.09</v>
      </c>
      <c r="BP93" s="127">
        <v>35.156199999999998</v>
      </c>
      <c r="BQ93" s="126">
        <v>53.38</v>
      </c>
      <c r="BR93" s="126">
        <v>23.45</v>
      </c>
      <c r="BS93" s="126">
        <v>8.32</v>
      </c>
      <c r="BT93" s="126">
        <v>-0.04</v>
      </c>
      <c r="BU93" s="126">
        <v>0.05</v>
      </c>
      <c r="BV93" s="126">
        <v>83.03</v>
      </c>
      <c r="BW93" s="126">
        <v>5.59</v>
      </c>
    </row>
    <row r="94" spans="1:75" x14ac:dyDescent="0.2">
      <c r="A94" s="126">
        <v>8.5500000000000007</v>
      </c>
      <c r="B94" s="128">
        <v>24.99</v>
      </c>
      <c r="C94" s="127">
        <v>35.046399999999998</v>
      </c>
      <c r="D94" s="126">
        <v>53.13</v>
      </c>
      <c r="E94" s="126">
        <v>23.41</v>
      </c>
      <c r="F94" s="126">
        <v>8.34</v>
      </c>
      <c r="G94" s="126">
        <v>-7.0000000000000007E-2</v>
      </c>
      <c r="H94" s="126">
        <v>0.03</v>
      </c>
      <c r="I94" s="126">
        <v>88.65</v>
      </c>
      <c r="J94" s="126">
        <v>5.98</v>
      </c>
      <c r="K94">
        <f t="shared" si="6"/>
        <v>5980</v>
      </c>
      <c r="L94">
        <f t="shared" si="7"/>
        <v>373.76401615060564</v>
      </c>
      <c r="N94" s="132">
        <v>8.4</v>
      </c>
      <c r="O94" s="132">
        <v>25.02</v>
      </c>
      <c r="P94" s="133">
        <v>35.067999999999998</v>
      </c>
      <c r="Q94" s="132">
        <v>53.19</v>
      </c>
      <c r="R94" s="132">
        <v>23.42</v>
      </c>
      <c r="S94" s="132">
        <v>8.34</v>
      </c>
      <c r="T94" s="132">
        <v>-0.13</v>
      </c>
      <c r="U94" s="132">
        <v>0.04</v>
      </c>
      <c r="V94" s="132">
        <v>86.9</v>
      </c>
      <c r="W94" s="132">
        <v>5.86</v>
      </c>
      <c r="X94" s="130">
        <v>5860</v>
      </c>
      <c r="Y94" s="130">
        <v>366.2637348900584</v>
      </c>
      <c r="AA94" s="126">
        <v>7.55</v>
      </c>
      <c r="AB94" s="126">
        <v>25.09</v>
      </c>
      <c r="AC94" s="127">
        <v>35.110199999999999</v>
      </c>
      <c r="AD94" s="126">
        <v>53.31</v>
      </c>
      <c r="AE94" s="126">
        <v>23.43</v>
      </c>
      <c r="AF94" s="126">
        <v>8.31</v>
      </c>
      <c r="AG94" s="126">
        <v>-0.08</v>
      </c>
      <c r="AH94" s="126">
        <v>0.05</v>
      </c>
      <c r="AI94" s="126">
        <v>86.32</v>
      </c>
      <c r="AJ94" s="126">
        <v>5.81</v>
      </c>
      <c r="AK94">
        <f t="shared" si="8"/>
        <v>5810</v>
      </c>
      <c r="AL94">
        <f t="shared" si="9"/>
        <v>363.13861769816367</v>
      </c>
      <c r="AN94">
        <v>10.14</v>
      </c>
      <c r="AO94">
        <v>25.16</v>
      </c>
      <c r="AP94">
        <v>35.119</v>
      </c>
      <c r="AQ94">
        <v>53.4</v>
      </c>
      <c r="AR94">
        <v>23.43</v>
      </c>
      <c r="AS94">
        <v>8.32</v>
      </c>
      <c r="AT94">
        <v>-0.08</v>
      </c>
      <c r="AU94">
        <v>0.04</v>
      </c>
      <c r="AV94">
        <v>87.3</v>
      </c>
      <c r="AW94">
        <v>5.87</v>
      </c>
      <c r="AX94">
        <v>5870</v>
      </c>
      <c r="AY94">
        <v>366.88875830000001</v>
      </c>
      <c r="BA94" s="126">
        <v>7.61</v>
      </c>
      <c r="BB94" s="126">
        <v>25.2</v>
      </c>
      <c r="BC94" s="127">
        <v>35.137799999999999</v>
      </c>
      <c r="BD94" s="126">
        <v>53.47</v>
      </c>
      <c r="BE94" s="126">
        <v>23.42</v>
      </c>
      <c r="BF94" s="126">
        <v>8.32</v>
      </c>
      <c r="BG94" s="126">
        <v>-0.08</v>
      </c>
      <c r="BH94" s="126">
        <v>0.04</v>
      </c>
      <c r="BI94" s="126">
        <v>82</v>
      </c>
      <c r="BJ94" s="126">
        <v>5.51</v>
      </c>
      <c r="BK94">
        <f t="shared" si="10"/>
        <v>5510</v>
      </c>
      <c r="BL94">
        <f t="shared" si="11"/>
        <v>344.38791454679551</v>
      </c>
      <c r="BN94" s="126">
        <v>4.83</v>
      </c>
      <c r="BO94" s="126">
        <v>25.09</v>
      </c>
      <c r="BP94" s="127">
        <v>35.155900000000003</v>
      </c>
      <c r="BQ94" s="126">
        <v>53.38</v>
      </c>
      <c r="BR94" s="126">
        <v>23.45</v>
      </c>
      <c r="BS94" s="126">
        <v>8.32</v>
      </c>
      <c r="BT94" s="126">
        <v>-0.04</v>
      </c>
      <c r="BU94" s="126">
        <v>0.05</v>
      </c>
      <c r="BV94" s="126">
        <v>83.09</v>
      </c>
      <c r="BW94" s="126">
        <v>5.59</v>
      </c>
    </row>
    <row r="95" spans="1:75" x14ac:dyDescent="0.2">
      <c r="A95" s="126">
        <v>8.64</v>
      </c>
      <c r="B95" s="128">
        <v>24.99</v>
      </c>
      <c r="C95" s="127">
        <v>35.0441</v>
      </c>
      <c r="D95" s="126">
        <v>53.13</v>
      </c>
      <c r="E95" s="126">
        <v>23.41</v>
      </c>
      <c r="F95" s="126">
        <v>8.34</v>
      </c>
      <c r="G95" s="126">
        <v>-0.08</v>
      </c>
      <c r="H95" s="126">
        <v>0.03</v>
      </c>
      <c r="I95" s="126">
        <v>88.66</v>
      </c>
      <c r="J95" s="126">
        <v>5.98</v>
      </c>
      <c r="K95">
        <f t="shared" si="6"/>
        <v>5980</v>
      </c>
      <c r="L95">
        <f t="shared" si="7"/>
        <v>373.76401615060564</v>
      </c>
      <c r="N95" s="132">
        <v>8.49</v>
      </c>
      <c r="O95" s="132">
        <v>25.02</v>
      </c>
      <c r="P95" s="133">
        <v>35.070599999999999</v>
      </c>
      <c r="Q95" s="132">
        <v>53.19</v>
      </c>
      <c r="R95" s="132">
        <v>23.42</v>
      </c>
      <c r="S95" s="132">
        <v>8.34</v>
      </c>
      <c r="T95" s="132">
        <v>-0.12</v>
      </c>
      <c r="U95" s="132">
        <v>0.04</v>
      </c>
      <c r="V95" s="132">
        <v>86.92</v>
      </c>
      <c r="W95" s="132">
        <v>5.86</v>
      </c>
      <c r="X95" s="130">
        <v>5860</v>
      </c>
      <c r="Y95" s="130">
        <v>366.2637348900584</v>
      </c>
      <c r="AA95" s="126">
        <v>7.61</v>
      </c>
      <c r="AB95" s="126">
        <v>25.09</v>
      </c>
      <c r="AC95" s="127">
        <v>35.108699999999999</v>
      </c>
      <c r="AD95" s="126">
        <v>53.31</v>
      </c>
      <c r="AE95" s="126">
        <v>23.43</v>
      </c>
      <c r="AF95" s="126">
        <v>8.31</v>
      </c>
      <c r="AG95" s="126">
        <v>-0.08</v>
      </c>
      <c r="AH95" s="126">
        <v>0.05</v>
      </c>
      <c r="AI95" s="126">
        <v>86.33</v>
      </c>
      <c r="AJ95" s="126">
        <v>5.81</v>
      </c>
      <c r="AK95">
        <f t="shared" si="8"/>
        <v>5810</v>
      </c>
      <c r="AL95">
        <f t="shared" si="9"/>
        <v>363.13861769816367</v>
      </c>
      <c r="AN95">
        <v>10.24</v>
      </c>
      <c r="AO95">
        <v>25.16</v>
      </c>
      <c r="AP95">
        <v>35.119</v>
      </c>
      <c r="AQ95">
        <v>53.4</v>
      </c>
      <c r="AR95">
        <v>23.43</v>
      </c>
      <c r="AS95">
        <v>8.32</v>
      </c>
      <c r="AT95">
        <v>-0.08</v>
      </c>
      <c r="AU95">
        <v>0.04</v>
      </c>
      <c r="AV95">
        <v>87.31</v>
      </c>
      <c r="AW95">
        <v>5.87</v>
      </c>
      <c r="AX95">
        <v>5870</v>
      </c>
      <c r="AY95">
        <v>366.88875830000001</v>
      </c>
      <c r="BA95" s="126">
        <v>7.66</v>
      </c>
      <c r="BB95" s="126">
        <v>25.21</v>
      </c>
      <c r="BC95" s="127">
        <v>35.1389</v>
      </c>
      <c r="BD95" s="126">
        <v>53.48</v>
      </c>
      <c r="BE95" s="126">
        <v>23.42</v>
      </c>
      <c r="BF95" s="126">
        <v>8.32</v>
      </c>
      <c r="BG95" s="126">
        <v>-0.08</v>
      </c>
      <c r="BH95" s="126">
        <v>0.05</v>
      </c>
      <c r="BI95" s="126">
        <v>82.01</v>
      </c>
      <c r="BJ95" s="126">
        <v>5.51</v>
      </c>
      <c r="BK95">
        <f t="shared" si="10"/>
        <v>5510</v>
      </c>
      <c r="BL95">
        <f t="shared" si="11"/>
        <v>344.38791454679551</v>
      </c>
      <c r="BN95" s="126">
        <v>4.87</v>
      </c>
      <c r="BO95" s="126">
        <v>25.09</v>
      </c>
      <c r="BP95" s="127">
        <v>35.157899999999998</v>
      </c>
      <c r="BQ95" s="126">
        <v>53.38</v>
      </c>
      <c r="BR95" s="126">
        <v>23.45</v>
      </c>
      <c r="BS95" s="126">
        <v>8.32</v>
      </c>
      <c r="BT95" s="126">
        <v>-0.04</v>
      </c>
      <c r="BU95" s="126">
        <v>0.04</v>
      </c>
      <c r="BV95" s="126">
        <v>83.14</v>
      </c>
      <c r="BW95" s="126">
        <v>5.6</v>
      </c>
    </row>
    <row r="96" spans="1:75" x14ac:dyDescent="0.2">
      <c r="A96" s="126">
        <v>8.6999999999999993</v>
      </c>
      <c r="B96" s="128">
        <v>25</v>
      </c>
      <c r="C96" s="127">
        <v>35.0473</v>
      </c>
      <c r="D96" s="126">
        <v>53.13</v>
      </c>
      <c r="E96" s="126">
        <v>23.42</v>
      </c>
      <c r="F96" s="126">
        <v>8.34</v>
      </c>
      <c r="G96" s="126">
        <v>-0.09</v>
      </c>
      <c r="H96" s="126">
        <v>0.03</v>
      </c>
      <c r="I96" s="126">
        <v>88.66</v>
      </c>
      <c r="J96" s="126">
        <v>5.98</v>
      </c>
      <c r="K96">
        <f t="shared" si="6"/>
        <v>5980</v>
      </c>
      <c r="L96">
        <f t="shared" si="7"/>
        <v>373.76401615060564</v>
      </c>
      <c r="N96" s="132">
        <v>8.58</v>
      </c>
      <c r="O96" s="132">
        <v>25.03</v>
      </c>
      <c r="P96" s="133">
        <v>35.066099999999999</v>
      </c>
      <c r="Q96" s="132">
        <v>53.19</v>
      </c>
      <c r="R96" s="132">
        <v>23.42</v>
      </c>
      <c r="S96" s="132">
        <v>8.34</v>
      </c>
      <c r="T96" s="132">
        <v>-0.12</v>
      </c>
      <c r="U96" s="132">
        <v>0.04</v>
      </c>
      <c r="V96" s="132">
        <v>86.93</v>
      </c>
      <c r="W96" s="132">
        <v>5.86</v>
      </c>
      <c r="X96" s="130">
        <v>5860</v>
      </c>
      <c r="Y96" s="130">
        <v>366.2637348900584</v>
      </c>
      <c r="AA96" s="126">
        <v>7.63</v>
      </c>
      <c r="AB96" s="126">
        <v>25.09</v>
      </c>
      <c r="AC96" s="127">
        <v>35.109900000000003</v>
      </c>
      <c r="AD96" s="126">
        <v>53.31</v>
      </c>
      <c r="AE96" s="126">
        <v>23.43</v>
      </c>
      <c r="AF96" s="126">
        <v>8.31</v>
      </c>
      <c r="AG96" s="126">
        <v>-0.1</v>
      </c>
      <c r="AH96" s="126">
        <v>0.03</v>
      </c>
      <c r="AI96" s="126">
        <v>86.34</v>
      </c>
      <c r="AJ96" s="126">
        <v>5.82</v>
      </c>
      <c r="AK96">
        <f t="shared" si="8"/>
        <v>5820</v>
      </c>
      <c r="AL96">
        <f t="shared" si="9"/>
        <v>363.76364113654262</v>
      </c>
      <c r="AN96">
        <v>10.36</v>
      </c>
      <c r="AO96">
        <v>25.16</v>
      </c>
      <c r="AP96">
        <v>35.119</v>
      </c>
      <c r="AQ96">
        <v>53.4</v>
      </c>
      <c r="AR96">
        <v>23.43</v>
      </c>
      <c r="AS96">
        <v>8.32</v>
      </c>
      <c r="AT96">
        <v>-0.09</v>
      </c>
      <c r="AU96">
        <v>0.05</v>
      </c>
      <c r="AV96">
        <v>87.32</v>
      </c>
      <c r="AW96">
        <v>5.87</v>
      </c>
      <c r="AX96">
        <v>5870</v>
      </c>
      <c r="AY96">
        <v>366.88875830000001</v>
      </c>
      <c r="BA96" s="126">
        <v>7.7</v>
      </c>
      <c r="BB96" s="126">
        <v>25.2</v>
      </c>
      <c r="BC96" s="127">
        <v>35.140700000000002</v>
      </c>
      <c r="BD96" s="126">
        <v>53.48</v>
      </c>
      <c r="BE96" s="126">
        <v>23.42</v>
      </c>
      <c r="BF96" s="126">
        <v>8.32</v>
      </c>
      <c r="BG96" s="126">
        <v>-0.09</v>
      </c>
      <c r="BH96" s="126">
        <v>0.04</v>
      </c>
      <c r="BI96" s="126">
        <v>82.02</v>
      </c>
      <c r="BJ96" s="126">
        <v>5.51</v>
      </c>
      <c r="BK96">
        <f t="shared" si="10"/>
        <v>5510</v>
      </c>
      <c r="BL96">
        <f t="shared" si="11"/>
        <v>344.38791454679551</v>
      </c>
      <c r="BN96" s="126">
        <v>4.9000000000000004</v>
      </c>
      <c r="BO96" s="126">
        <v>25.09</v>
      </c>
      <c r="BP96" s="127">
        <v>35.158900000000003</v>
      </c>
      <c r="BQ96" s="126">
        <v>53.39</v>
      </c>
      <c r="BR96" s="126">
        <v>23.45</v>
      </c>
      <c r="BS96" s="126">
        <v>8.32</v>
      </c>
      <c r="BT96" s="126">
        <v>-0.03</v>
      </c>
      <c r="BU96" s="126">
        <v>0.04</v>
      </c>
      <c r="BV96" s="126">
        <v>83.18</v>
      </c>
      <c r="BW96" s="126">
        <v>5.6</v>
      </c>
    </row>
    <row r="97" spans="1:75" x14ac:dyDescent="0.2">
      <c r="A97" s="126">
        <v>8.76</v>
      </c>
      <c r="B97" s="128">
        <v>25</v>
      </c>
      <c r="C97" s="127">
        <v>35.045000000000002</v>
      </c>
      <c r="D97" s="126">
        <v>53.13</v>
      </c>
      <c r="E97" s="126">
        <v>23.41</v>
      </c>
      <c r="F97" s="126">
        <v>8.34</v>
      </c>
      <c r="G97" s="126">
        <v>-0.09</v>
      </c>
      <c r="H97" s="126">
        <v>0.03</v>
      </c>
      <c r="I97" s="126">
        <v>88.66</v>
      </c>
      <c r="J97" s="126">
        <v>5.98</v>
      </c>
      <c r="K97">
        <f t="shared" si="6"/>
        <v>5980</v>
      </c>
      <c r="L97">
        <f t="shared" si="7"/>
        <v>373.76401615060564</v>
      </c>
      <c r="N97" s="132">
        <v>8.67</v>
      </c>
      <c r="O97" s="132">
        <v>25.02</v>
      </c>
      <c r="P97" s="133">
        <v>35.070399999999999</v>
      </c>
      <c r="Q97" s="132">
        <v>53.19</v>
      </c>
      <c r="R97" s="132">
        <v>23.43</v>
      </c>
      <c r="S97" s="132">
        <v>8.34</v>
      </c>
      <c r="T97" s="132">
        <v>-0.13</v>
      </c>
      <c r="U97" s="132">
        <v>0.04</v>
      </c>
      <c r="V97" s="132">
        <v>86.95</v>
      </c>
      <c r="W97" s="132">
        <v>5.86</v>
      </c>
      <c r="X97" s="130">
        <v>5860</v>
      </c>
      <c r="Y97" s="130">
        <v>366.2637348900584</v>
      </c>
      <c r="AA97" s="126">
        <v>7.64</v>
      </c>
      <c r="AB97" s="126">
        <v>25.09</v>
      </c>
      <c r="AC97" s="127">
        <v>35.107700000000001</v>
      </c>
      <c r="AD97" s="126">
        <v>53.31</v>
      </c>
      <c r="AE97" s="126">
        <v>23.43</v>
      </c>
      <c r="AF97" s="126">
        <v>8.31</v>
      </c>
      <c r="AG97" s="126">
        <v>-0.11</v>
      </c>
      <c r="AH97" s="126">
        <v>0.04</v>
      </c>
      <c r="AI97" s="126">
        <v>86.34</v>
      </c>
      <c r="AJ97" s="126">
        <v>5.82</v>
      </c>
      <c r="AK97">
        <f t="shared" si="8"/>
        <v>5820</v>
      </c>
      <c r="AL97">
        <f t="shared" si="9"/>
        <v>363.76364113654262</v>
      </c>
      <c r="AN97">
        <v>10.47</v>
      </c>
      <c r="AO97">
        <v>25.16</v>
      </c>
      <c r="AP97">
        <v>35.119</v>
      </c>
      <c r="AQ97">
        <v>53.4</v>
      </c>
      <c r="AR97">
        <v>23.43</v>
      </c>
      <c r="AS97">
        <v>8.32</v>
      </c>
      <c r="AT97">
        <v>-0.1</v>
      </c>
      <c r="AU97">
        <v>0.05</v>
      </c>
      <c r="AV97">
        <v>87.32</v>
      </c>
      <c r="AW97">
        <v>5.87</v>
      </c>
      <c r="AX97">
        <v>5870</v>
      </c>
      <c r="AY97">
        <v>366.88875830000001</v>
      </c>
      <c r="BA97" s="126">
        <v>7.75</v>
      </c>
      <c r="BB97" s="126">
        <v>25.2</v>
      </c>
      <c r="BC97" s="127">
        <v>35.140900000000002</v>
      </c>
      <c r="BD97" s="126">
        <v>53.48</v>
      </c>
      <c r="BE97" s="126">
        <v>23.42</v>
      </c>
      <c r="BF97" s="126">
        <v>8.32</v>
      </c>
      <c r="BG97" s="126">
        <v>-0.09</v>
      </c>
      <c r="BH97" s="126">
        <v>0.05</v>
      </c>
      <c r="BI97" s="126">
        <v>82.01</v>
      </c>
      <c r="BJ97" s="126">
        <v>5.51</v>
      </c>
      <c r="BK97">
        <f t="shared" si="10"/>
        <v>5510</v>
      </c>
      <c r="BL97">
        <f t="shared" si="11"/>
        <v>344.38791454679551</v>
      </c>
      <c r="BN97" s="126">
        <v>4.92</v>
      </c>
      <c r="BO97" s="126">
        <v>25.09</v>
      </c>
      <c r="BP97" s="127">
        <v>35.156300000000002</v>
      </c>
      <c r="BQ97" s="126">
        <v>53.38</v>
      </c>
      <c r="BR97" s="126">
        <v>23.45</v>
      </c>
      <c r="BS97" s="126">
        <v>8.32</v>
      </c>
      <c r="BT97" s="126">
        <v>-0.04</v>
      </c>
      <c r="BU97" s="126">
        <v>0.04</v>
      </c>
      <c r="BV97" s="126">
        <v>83.21</v>
      </c>
      <c r="BW97" s="126">
        <v>5.6</v>
      </c>
    </row>
    <row r="98" spans="1:75" x14ac:dyDescent="0.2">
      <c r="A98" s="126">
        <v>8.83</v>
      </c>
      <c r="B98" s="128">
        <v>25</v>
      </c>
      <c r="C98" s="127">
        <v>35.041800000000002</v>
      </c>
      <c r="D98" s="126">
        <v>53.13</v>
      </c>
      <c r="E98" s="126">
        <v>23.41</v>
      </c>
      <c r="F98" s="126">
        <v>8.34</v>
      </c>
      <c r="G98" s="126">
        <v>-0.1</v>
      </c>
      <c r="H98" s="126">
        <v>0.02</v>
      </c>
      <c r="I98" s="126">
        <v>88.66</v>
      </c>
      <c r="J98" s="126">
        <v>5.98</v>
      </c>
      <c r="K98">
        <f t="shared" si="6"/>
        <v>5980</v>
      </c>
      <c r="L98">
        <f t="shared" si="7"/>
        <v>373.76401615060564</v>
      </c>
      <c r="N98" s="132">
        <v>8.76</v>
      </c>
      <c r="O98" s="132">
        <v>25.02</v>
      </c>
      <c r="P98" s="133">
        <v>35.067599999999999</v>
      </c>
      <c r="Q98" s="132">
        <v>53.19</v>
      </c>
      <c r="R98" s="132">
        <v>23.42</v>
      </c>
      <c r="S98" s="132">
        <v>8.34</v>
      </c>
      <c r="T98" s="132">
        <v>-0.13</v>
      </c>
      <c r="U98" s="132">
        <v>0.03</v>
      </c>
      <c r="V98" s="132">
        <v>86.96</v>
      </c>
      <c r="W98" s="132">
        <v>5.86</v>
      </c>
      <c r="X98" s="130">
        <v>5860</v>
      </c>
      <c r="Y98" s="130">
        <v>366.2637348900584</v>
      </c>
      <c r="AA98" s="126">
        <v>7.65</v>
      </c>
      <c r="AB98" s="126">
        <v>25.09</v>
      </c>
      <c r="AC98" s="127">
        <v>35.105400000000003</v>
      </c>
      <c r="AD98" s="126">
        <v>53.31</v>
      </c>
      <c r="AE98" s="126">
        <v>23.43</v>
      </c>
      <c r="AF98" s="126">
        <v>8.31</v>
      </c>
      <c r="AG98" s="126">
        <v>-0.11</v>
      </c>
      <c r="AH98" s="126">
        <v>0.05</v>
      </c>
      <c r="AI98" s="126">
        <v>86.31</v>
      </c>
      <c r="AJ98" s="126">
        <v>5.81</v>
      </c>
      <c r="AK98">
        <f t="shared" si="8"/>
        <v>5810</v>
      </c>
      <c r="AL98">
        <f t="shared" si="9"/>
        <v>363.13861769816367</v>
      </c>
      <c r="AN98">
        <v>10.57</v>
      </c>
      <c r="AO98">
        <v>25.16</v>
      </c>
      <c r="AP98">
        <v>35.119999999999997</v>
      </c>
      <c r="AQ98">
        <v>53.4</v>
      </c>
      <c r="AR98">
        <v>23.43</v>
      </c>
      <c r="AS98">
        <v>8.32</v>
      </c>
      <c r="AT98">
        <v>-0.11</v>
      </c>
      <c r="AU98">
        <v>0.04</v>
      </c>
      <c r="AV98">
        <v>87.32</v>
      </c>
      <c r="AW98">
        <v>5.87</v>
      </c>
      <c r="AX98">
        <v>5870</v>
      </c>
      <c r="AY98">
        <v>366.88875830000001</v>
      </c>
      <c r="BA98" s="126">
        <v>7.8</v>
      </c>
      <c r="BB98" s="126">
        <v>25.2</v>
      </c>
      <c r="BC98" s="127">
        <v>35.143300000000004</v>
      </c>
      <c r="BD98" s="126">
        <v>53.48</v>
      </c>
      <c r="BE98" s="126">
        <v>23.42</v>
      </c>
      <c r="BF98" s="126">
        <v>8.32</v>
      </c>
      <c r="BG98" s="126">
        <v>-0.09</v>
      </c>
      <c r="BH98" s="126">
        <v>0.06</v>
      </c>
      <c r="BI98" s="126">
        <v>82</v>
      </c>
      <c r="BJ98" s="126">
        <v>5.51</v>
      </c>
      <c r="BK98">
        <f t="shared" si="10"/>
        <v>5510</v>
      </c>
      <c r="BL98">
        <f t="shared" si="11"/>
        <v>344.38791454679551</v>
      </c>
      <c r="BN98" s="126">
        <v>4.96</v>
      </c>
      <c r="BO98" s="126">
        <v>25.09</v>
      </c>
      <c r="BP98" s="127">
        <v>35.159799999999997</v>
      </c>
      <c r="BQ98" s="126">
        <v>53.39</v>
      </c>
      <c r="BR98" s="126">
        <v>23.46</v>
      </c>
      <c r="BS98" s="126">
        <v>8.32</v>
      </c>
      <c r="BT98" s="126">
        <v>-0.04</v>
      </c>
      <c r="BU98" s="126">
        <v>0.04</v>
      </c>
      <c r="BV98" s="126">
        <v>83.21</v>
      </c>
      <c r="BW98" s="126">
        <v>5.6</v>
      </c>
    </row>
    <row r="99" spans="1:75" x14ac:dyDescent="0.2">
      <c r="A99" s="126">
        <v>8.8800000000000008</v>
      </c>
      <c r="B99" s="128">
        <v>25</v>
      </c>
      <c r="C99" s="127">
        <v>35.043700000000001</v>
      </c>
      <c r="D99" s="126">
        <v>53.13</v>
      </c>
      <c r="E99" s="126">
        <v>23.41</v>
      </c>
      <c r="F99" s="126">
        <v>8.34</v>
      </c>
      <c r="G99" s="126">
        <v>-0.1</v>
      </c>
      <c r="H99" s="126">
        <v>0.02</v>
      </c>
      <c r="I99" s="126">
        <v>88.67</v>
      </c>
      <c r="J99" s="126">
        <v>5.98</v>
      </c>
      <c r="K99">
        <f t="shared" si="6"/>
        <v>5980</v>
      </c>
      <c r="L99">
        <f t="shared" si="7"/>
        <v>373.76401615060564</v>
      </c>
      <c r="N99" s="132">
        <v>8.86</v>
      </c>
      <c r="O99" s="132">
        <v>25.02</v>
      </c>
      <c r="P99" s="133">
        <v>35.067900000000002</v>
      </c>
      <c r="Q99" s="132">
        <v>53.19</v>
      </c>
      <c r="R99" s="132">
        <v>23.42</v>
      </c>
      <c r="S99" s="132">
        <v>8.34</v>
      </c>
      <c r="T99" s="132">
        <v>-0.12</v>
      </c>
      <c r="U99" s="132">
        <v>0.04</v>
      </c>
      <c r="V99" s="132">
        <v>86.97</v>
      </c>
      <c r="W99" s="132">
        <v>5.87</v>
      </c>
      <c r="X99" s="130">
        <v>5870</v>
      </c>
      <c r="Y99" s="130">
        <v>366.88875832843735</v>
      </c>
      <c r="AA99" s="126">
        <v>7.68</v>
      </c>
      <c r="AB99" s="126">
        <v>25.09</v>
      </c>
      <c r="AC99" s="127">
        <v>35.106200000000001</v>
      </c>
      <c r="AD99" s="126">
        <v>53.31</v>
      </c>
      <c r="AE99" s="126">
        <v>23.43</v>
      </c>
      <c r="AF99" s="126">
        <v>8.31</v>
      </c>
      <c r="AG99" s="126">
        <v>-0.11</v>
      </c>
      <c r="AH99" s="126">
        <v>7.0000000000000007E-2</v>
      </c>
      <c r="AI99" s="126">
        <v>86.26</v>
      </c>
      <c r="AJ99" s="126">
        <v>5.81</v>
      </c>
      <c r="AK99">
        <f t="shared" si="8"/>
        <v>5810</v>
      </c>
      <c r="AL99">
        <f t="shared" si="9"/>
        <v>363.13861769816367</v>
      </c>
      <c r="AN99">
        <v>10.68</v>
      </c>
      <c r="AO99">
        <v>25.16</v>
      </c>
      <c r="AP99">
        <v>35.121000000000002</v>
      </c>
      <c r="AQ99">
        <v>53.4</v>
      </c>
      <c r="AR99">
        <v>23.43</v>
      </c>
      <c r="AS99">
        <v>8.32</v>
      </c>
      <c r="AT99">
        <v>-0.1</v>
      </c>
      <c r="AU99">
        <v>0.04</v>
      </c>
      <c r="AV99">
        <v>87.33</v>
      </c>
      <c r="AW99">
        <v>5.87</v>
      </c>
      <c r="AX99">
        <v>5870</v>
      </c>
      <c r="AY99">
        <v>366.88875830000001</v>
      </c>
      <c r="BA99" s="126">
        <v>7.86</v>
      </c>
      <c r="BB99" s="126">
        <v>25.2</v>
      </c>
      <c r="BC99" s="127">
        <v>35.1419</v>
      </c>
      <c r="BD99" s="126">
        <v>53.48</v>
      </c>
      <c r="BE99" s="126">
        <v>23.42</v>
      </c>
      <c r="BF99" s="126">
        <v>8.32</v>
      </c>
      <c r="BG99" s="126">
        <v>-0.1</v>
      </c>
      <c r="BH99" s="126">
        <v>0.04</v>
      </c>
      <c r="BI99" s="126">
        <v>81.98</v>
      </c>
      <c r="BJ99" s="126">
        <v>5.51</v>
      </c>
      <c r="BK99">
        <f t="shared" si="10"/>
        <v>5510</v>
      </c>
      <c r="BL99">
        <f t="shared" si="11"/>
        <v>344.38791454679551</v>
      </c>
      <c r="BN99" s="126">
        <v>4.9800000000000004</v>
      </c>
      <c r="BO99" s="126">
        <v>25.09</v>
      </c>
      <c r="BP99" s="127">
        <v>35.153799999999997</v>
      </c>
      <c r="BQ99" s="126">
        <v>53.38</v>
      </c>
      <c r="BR99" s="126">
        <v>23.45</v>
      </c>
      <c r="BS99" s="126">
        <v>8.32</v>
      </c>
      <c r="BT99" s="126">
        <v>-0.03</v>
      </c>
      <c r="BU99" s="126">
        <v>0.05</v>
      </c>
      <c r="BV99" s="126">
        <v>83.2</v>
      </c>
      <c r="BW99" s="126">
        <v>5.6</v>
      </c>
    </row>
    <row r="100" spans="1:75" x14ac:dyDescent="0.2">
      <c r="A100" s="126">
        <v>8.94</v>
      </c>
      <c r="B100" s="128">
        <v>25</v>
      </c>
      <c r="C100" s="127">
        <v>35.044499999999999</v>
      </c>
      <c r="D100" s="126">
        <v>53.13</v>
      </c>
      <c r="E100" s="126">
        <v>23.41</v>
      </c>
      <c r="F100" s="126">
        <v>8.34</v>
      </c>
      <c r="G100" s="126">
        <v>-0.1</v>
      </c>
      <c r="H100" s="126">
        <v>0.03</v>
      </c>
      <c r="I100" s="126">
        <v>88.66</v>
      </c>
      <c r="J100" s="126">
        <v>5.98</v>
      </c>
      <c r="K100">
        <f t="shared" si="6"/>
        <v>5980</v>
      </c>
      <c r="L100">
        <f t="shared" si="7"/>
        <v>373.76401615060564</v>
      </c>
      <c r="N100" s="132">
        <v>8.9700000000000006</v>
      </c>
      <c r="O100" s="132">
        <v>25.02</v>
      </c>
      <c r="P100" s="133">
        <v>35.069200000000002</v>
      </c>
      <c r="Q100" s="132">
        <v>53.19</v>
      </c>
      <c r="R100" s="132">
        <v>23.42</v>
      </c>
      <c r="S100" s="132">
        <v>8.34</v>
      </c>
      <c r="T100" s="132">
        <v>-0.11</v>
      </c>
      <c r="U100" s="132">
        <v>0.04</v>
      </c>
      <c r="V100" s="132">
        <v>86.97</v>
      </c>
      <c r="W100" s="132">
        <v>5.87</v>
      </c>
      <c r="X100" s="130">
        <v>5870</v>
      </c>
      <c r="Y100" s="130">
        <v>366.88875832843735</v>
      </c>
      <c r="AA100" s="126">
        <v>7.76</v>
      </c>
      <c r="AB100" s="126">
        <v>25.09</v>
      </c>
      <c r="AC100" s="127">
        <v>35.105600000000003</v>
      </c>
      <c r="AD100" s="126">
        <v>53.31</v>
      </c>
      <c r="AE100" s="126">
        <v>23.43</v>
      </c>
      <c r="AF100" s="126">
        <v>8.31</v>
      </c>
      <c r="AG100" s="126">
        <v>-0.1</v>
      </c>
      <c r="AH100" s="126">
        <v>0.04</v>
      </c>
      <c r="AI100" s="126">
        <v>86.18</v>
      </c>
      <c r="AJ100" s="126">
        <v>5.8</v>
      </c>
      <c r="AK100">
        <f t="shared" si="8"/>
        <v>5800</v>
      </c>
      <c r="AL100">
        <f t="shared" si="9"/>
        <v>362.51359425978472</v>
      </c>
      <c r="AN100">
        <v>10.8</v>
      </c>
      <c r="AO100">
        <v>25.16</v>
      </c>
      <c r="AP100">
        <v>35.119</v>
      </c>
      <c r="AQ100">
        <v>53.4</v>
      </c>
      <c r="AR100">
        <v>23.43</v>
      </c>
      <c r="AS100">
        <v>8.32</v>
      </c>
      <c r="AT100">
        <v>-0.1</v>
      </c>
      <c r="AU100">
        <v>0.04</v>
      </c>
      <c r="AV100">
        <v>87.34</v>
      </c>
      <c r="AW100">
        <v>5.88</v>
      </c>
      <c r="AX100">
        <v>5880</v>
      </c>
      <c r="AY100">
        <v>367.5137818</v>
      </c>
      <c r="BA100" s="126">
        <v>7.93</v>
      </c>
      <c r="BB100" s="126">
        <v>25.2</v>
      </c>
      <c r="BC100" s="127">
        <v>35.143300000000004</v>
      </c>
      <c r="BD100" s="126">
        <v>53.48</v>
      </c>
      <c r="BE100" s="126">
        <v>23.42</v>
      </c>
      <c r="BF100" s="126">
        <v>8.32</v>
      </c>
      <c r="BG100" s="126">
        <v>-0.1</v>
      </c>
      <c r="BH100" s="126">
        <v>0.05</v>
      </c>
      <c r="BI100" s="126">
        <v>81.95</v>
      </c>
      <c r="BJ100" s="126">
        <v>5.51</v>
      </c>
      <c r="BK100">
        <f t="shared" si="10"/>
        <v>5510</v>
      </c>
      <c r="BL100">
        <f t="shared" si="11"/>
        <v>344.38791454679551</v>
      </c>
      <c r="BN100" s="126">
        <v>4.99</v>
      </c>
      <c r="BO100" s="126">
        <v>25.09</v>
      </c>
      <c r="BP100" s="127">
        <v>35.1554</v>
      </c>
      <c r="BQ100" s="126">
        <v>53.38</v>
      </c>
      <c r="BR100" s="126">
        <v>23.45</v>
      </c>
      <c r="BS100" s="126">
        <v>8.32</v>
      </c>
      <c r="BT100" s="126">
        <v>-0.02</v>
      </c>
      <c r="BU100" s="126">
        <v>0.04</v>
      </c>
      <c r="BV100" s="126">
        <v>83.17</v>
      </c>
      <c r="BW100" s="126">
        <v>5.6</v>
      </c>
    </row>
    <row r="101" spans="1:75" x14ac:dyDescent="0.2">
      <c r="A101" s="126">
        <v>9</v>
      </c>
      <c r="B101" s="128">
        <v>25</v>
      </c>
      <c r="C101" s="127">
        <v>35.044800000000002</v>
      </c>
      <c r="D101" s="126">
        <v>53.13</v>
      </c>
      <c r="E101" s="126">
        <v>23.41</v>
      </c>
      <c r="F101" s="126">
        <v>8.34</v>
      </c>
      <c r="G101" s="126">
        <v>-0.1</v>
      </c>
      <c r="H101" s="126">
        <v>0.03</v>
      </c>
      <c r="I101" s="126">
        <v>88.65</v>
      </c>
      <c r="J101" s="126">
        <v>5.98</v>
      </c>
      <c r="K101">
        <f t="shared" si="6"/>
        <v>5980</v>
      </c>
      <c r="L101">
        <f t="shared" si="7"/>
        <v>373.76401615060564</v>
      </c>
      <c r="N101" s="132">
        <v>9.1</v>
      </c>
      <c r="O101" s="132">
        <v>25.02</v>
      </c>
      <c r="P101" s="133">
        <v>35.068600000000004</v>
      </c>
      <c r="Q101" s="132">
        <v>53.19</v>
      </c>
      <c r="R101" s="132">
        <v>23.43</v>
      </c>
      <c r="S101" s="132">
        <v>8.34</v>
      </c>
      <c r="T101" s="132">
        <v>-0.1</v>
      </c>
      <c r="U101" s="132">
        <v>0.04</v>
      </c>
      <c r="V101" s="132">
        <v>86.98</v>
      </c>
      <c r="W101" s="132">
        <v>5.87</v>
      </c>
      <c r="X101" s="130">
        <v>5870</v>
      </c>
      <c r="Y101" s="130">
        <v>366.88875832843735</v>
      </c>
      <c r="AA101" s="126">
        <v>7.87</v>
      </c>
      <c r="AB101" s="126">
        <v>25.09</v>
      </c>
      <c r="AC101" s="127">
        <v>35.109299999999998</v>
      </c>
      <c r="AD101" s="126">
        <v>53.31</v>
      </c>
      <c r="AE101" s="126">
        <v>23.43</v>
      </c>
      <c r="AF101" s="126">
        <v>8.31</v>
      </c>
      <c r="AG101" s="126">
        <v>-0.09</v>
      </c>
      <c r="AH101" s="126">
        <v>0.04</v>
      </c>
      <c r="AI101" s="126">
        <v>86.1</v>
      </c>
      <c r="AJ101" s="126">
        <v>5.8</v>
      </c>
      <c r="AK101">
        <f t="shared" si="8"/>
        <v>5800</v>
      </c>
      <c r="AL101">
        <f t="shared" si="9"/>
        <v>362.51359425978472</v>
      </c>
      <c r="AN101">
        <v>10.92</v>
      </c>
      <c r="AO101">
        <v>25.16</v>
      </c>
      <c r="AP101">
        <v>35.122999999999998</v>
      </c>
      <c r="AQ101">
        <v>53.41</v>
      </c>
      <c r="AR101">
        <v>23.43</v>
      </c>
      <c r="AS101">
        <v>8.32</v>
      </c>
      <c r="AT101">
        <v>-0.11</v>
      </c>
      <c r="AU101">
        <v>0.04</v>
      </c>
      <c r="AV101">
        <v>87.35</v>
      </c>
      <c r="AW101">
        <v>5.88</v>
      </c>
      <c r="AX101">
        <v>5880</v>
      </c>
      <c r="AY101">
        <v>367.5137818</v>
      </c>
      <c r="BA101" s="126">
        <v>8</v>
      </c>
      <c r="BB101" s="126">
        <v>25.2</v>
      </c>
      <c r="BC101" s="127">
        <v>35.139099999999999</v>
      </c>
      <c r="BD101" s="126">
        <v>53.47</v>
      </c>
      <c r="BE101" s="126">
        <v>23.42</v>
      </c>
      <c r="BF101" s="126">
        <v>8.32</v>
      </c>
      <c r="BG101" s="126">
        <v>-0.1</v>
      </c>
      <c r="BH101" s="126">
        <v>0.04</v>
      </c>
      <c r="BI101" s="126">
        <v>81.93</v>
      </c>
      <c r="BJ101" s="126">
        <v>5.51</v>
      </c>
      <c r="BK101">
        <f t="shared" si="10"/>
        <v>5510</v>
      </c>
      <c r="BL101">
        <f t="shared" si="11"/>
        <v>344.38791454679551</v>
      </c>
      <c r="BN101" s="126">
        <v>4.99</v>
      </c>
      <c r="BO101" s="126">
        <v>25.09</v>
      </c>
      <c r="BP101" s="127">
        <v>35.154899999999998</v>
      </c>
      <c r="BQ101" s="126">
        <v>53.38</v>
      </c>
      <c r="BR101" s="126">
        <v>23.45</v>
      </c>
      <c r="BS101" s="126">
        <v>8.32</v>
      </c>
      <c r="BT101" s="126">
        <v>-0.02</v>
      </c>
      <c r="BU101" s="126">
        <v>0.04</v>
      </c>
      <c r="BV101" s="126">
        <v>83.14</v>
      </c>
      <c r="BW101" s="126">
        <v>5.6</v>
      </c>
    </row>
    <row r="102" spans="1:75" x14ac:dyDescent="0.2">
      <c r="A102" s="126">
        <v>9.09</v>
      </c>
      <c r="B102" s="128">
        <v>25</v>
      </c>
      <c r="C102" s="127">
        <v>35.045499999999997</v>
      </c>
      <c r="D102" s="126">
        <v>53.13</v>
      </c>
      <c r="E102" s="126">
        <v>23.42</v>
      </c>
      <c r="F102" s="126">
        <v>8.34</v>
      </c>
      <c r="G102" s="126">
        <v>-0.1</v>
      </c>
      <c r="H102" s="126">
        <v>0.03</v>
      </c>
      <c r="I102" s="126">
        <v>88.63</v>
      </c>
      <c r="J102" s="126">
        <v>5.98</v>
      </c>
      <c r="K102">
        <f t="shared" si="6"/>
        <v>5980</v>
      </c>
      <c r="L102">
        <f t="shared" si="7"/>
        <v>373.76401615060564</v>
      </c>
      <c r="N102" s="132">
        <v>9.24</v>
      </c>
      <c r="O102" s="132">
        <v>25.02</v>
      </c>
      <c r="P102" s="133">
        <v>35.069699999999997</v>
      </c>
      <c r="Q102" s="132">
        <v>53.19</v>
      </c>
      <c r="R102" s="132">
        <v>23.43</v>
      </c>
      <c r="S102" s="132">
        <v>8.34</v>
      </c>
      <c r="T102" s="132">
        <v>-0.1</v>
      </c>
      <c r="U102" s="132">
        <v>0.03</v>
      </c>
      <c r="V102" s="132">
        <v>86.99</v>
      </c>
      <c r="W102" s="132">
        <v>5.87</v>
      </c>
      <c r="X102" s="130">
        <v>5870</v>
      </c>
      <c r="Y102" s="130">
        <v>366.88875832843735</v>
      </c>
      <c r="AA102" s="126">
        <v>8</v>
      </c>
      <c r="AB102" s="126">
        <v>25.09</v>
      </c>
      <c r="AC102" s="127">
        <v>35.108800000000002</v>
      </c>
      <c r="AD102" s="126">
        <v>53.31</v>
      </c>
      <c r="AE102" s="126">
        <v>23.43</v>
      </c>
      <c r="AF102" s="126">
        <v>8.31</v>
      </c>
      <c r="AG102" s="126">
        <v>-0.08</v>
      </c>
      <c r="AH102" s="126">
        <v>0.05</v>
      </c>
      <c r="AI102" s="126">
        <v>86.03</v>
      </c>
      <c r="AJ102" s="126">
        <v>5.79</v>
      </c>
      <c r="AK102">
        <f t="shared" si="8"/>
        <v>5790</v>
      </c>
      <c r="AL102">
        <f t="shared" si="9"/>
        <v>361.88857082140584</v>
      </c>
      <c r="AN102">
        <v>11.05</v>
      </c>
      <c r="AO102">
        <v>25.16</v>
      </c>
      <c r="AP102">
        <v>35.121000000000002</v>
      </c>
      <c r="AQ102">
        <v>53.41</v>
      </c>
      <c r="AR102">
        <v>23.43</v>
      </c>
      <c r="AS102">
        <v>8.32</v>
      </c>
      <c r="AT102">
        <v>-0.12</v>
      </c>
      <c r="AU102">
        <v>0.04</v>
      </c>
      <c r="AV102">
        <v>87.35</v>
      </c>
      <c r="AW102">
        <v>5.88</v>
      </c>
      <c r="AX102">
        <v>5880</v>
      </c>
      <c r="AY102">
        <v>367.5137818</v>
      </c>
      <c r="BA102" s="126">
        <v>8.09</v>
      </c>
      <c r="BB102" s="126">
        <v>25.2</v>
      </c>
      <c r="BC102" s="127">
        <v>35.140099999999997</v>
      </c>
      <c r="BD102" s="126">
        <v>53.48</v>
      </c>
      <c r="BE102" s="126">
        <v>23.42</v>
      </c>
      <c r="BF102" s="126">
        <v>8.32</v>
      </c>
      <c r="BG102" s="126">
        <v>-0.1</v>
      </c>
      <c r="BH102" s="126">
        <v>0.05</v>
      </c>
      <c r="BI102" s="126">
        <v>81.91</v>
      </c>
      <c r="BJ102" s="126">
        <v>5.5</v>
      </c>
      <c r="BK102">
        <f t="shared" si="10"/>
        <v>5500</v>
      </c>
      <c r="BL102">
        <f t="shared" si="11"/>
        <v>343.76289110841657</v>
      </c>
      <c r="BN102" s="126">
        <v>4.97</v>
      </c>
      <c r="BO102" s="126">
        <v>25.09</v>
      </c>
      <c r="BP102" s="127">
        <v>35.158099999999997</v>
      </c>
      <c r="BQ102" s="126">
        <v>53.38</v>
      </c>
      <c r="BR102" s="126">
        <v>23.45</v>
      </c>
      <c r="BS102" s="126">
        <v>8.32</v>
      </c>
      <c r="BT102" s="126">
        <v>-0.03</v>
      </c>
      <c r="BU102" s="126">
        <v>0.04</v>
      </c>
      <c r="BV102" s="126">
        <v>83.09</v>
      </c>
      <c r="BW102" s="126">
        <v>5.59</v>
      </c>
    </row>
    <row r="103" spans="1:75" x14ac:dyDescent="0.2">
      <c r="A103" s="126">
        <v>9.1999999999999993</v>
      </c>
      <c r="B103" s="128">
        <v>25</v>
      </c>
      <c r="C103" s="127">
        <v>35.044699999999999</v>
      </c>
      <c r="D103" s="126">
        <v>53.13</v>
      </c>
      <c r="E103" s="126">
        <v>23.42</v>
      </c>
      <c r="F103" s="126">
        <v>8.34</v>
      </c>
      <c r="G103" s="126">
        <v>-0.09</v>
      </c>
      <c r="H103" s="126">
        <v>0.03</v>
      </c>
      <c r="I103" s="126">
        <v>88.62</v>
      </c>
      <c r="J103" s="126">
        <v>5.98</v>
      </c>
      <c r="K103">
        <f t="shared" si="6"/>
        <v>5980</v>
      </c>
      <c r="L103">
        <f t="shared" si="7"/>
        <v>373.76401615060564</v>
      </c>
      <c r="N103" s="132">
        <v>9.35</v>
      </c>
      <c r="O103" s="132">
        <v>25.02</v>
      </c>
      <c r="P103" s="133">
        <v>35.069200000000002</v>
      </c>
      <c r="Q103" s="132">
        <v>53.19</v>
      </c>
      <c r="R103" s="132">
        <v>23.43</v>
      </c>
      <c r="S103" s="132">
        <v>8.34</v>
      </c>
      <c r="T103" s="132">
        <v>-0.11</v>
      </c>
      <c r="U103" s="132">
        <v>0.04</v>
      </c>
      <c r="V103" s="132">
        <v>86.99</v>
      </c>
      <c r="W103" s="132">
        <v>5.87</v>
      </c>
      <c r="X103" s="130">
        <v>5870</v>
      </c>
      <c r="Y103" s="130">
        <v>366.88875832843735</v>
      </c>
      <c r="AA103" s="126">
        <v>8.1199999999999992</v>
      </c>
      <c r="AB103" s="126">
        <v>25.09</v>
      </c>
      <c r="AC103" s="127">
        <v>35.1068</v>
      </c>
      <c r="AD103" s="126">
        <v>53.31</v>
      </c>
      <c r="AE103" s="126">
        <v>23.43</v>
      </c>
      <c r="AF103" s="126">
        <v>8.31</v>
      </c>
      <c r="AG103" s="126">
        <v>-0.08</v>
      </c>
      <c r="AH103" s="126">
        <v>0.03</v>
      </c>
      <c r="AI103" s="126">
        <v>85.98</v>
      </c>
      <c r="AJ103" s="126">
        <v>5.79</v>
      </c>
      <c r="AK103">
        <f t="shared" si="8"/>
        <v>5790</v>
      </c>
      <c r="AL103">
        <f t="shared" si="9"/>
        <v>361.88857082140584</v>
      </c>
      <c r="AN103">
        <v>11.18</v>
      </c>
      <c r="AO103">
        <v>25.16</v>
      </c>
      <c r="AP103">
        <v>35.122</v>
      </c>
      <c r="AQ103">
        <v>53.41</v>
      </c>
      <c r="AR103">
        <v>23.43</v>
      </c>
      <c r="AS103">
        <v>8.32</v>
      </c>
      <c r="AT103">
        <v>-0.11</v>
      </c>
      <c r="AU103">
        <v>0.08</v>
      </c>
      <c r="AV103">
        <v>87.36</v>
      </c>
      <c r="AW103">
        <v>5.88</v>
      </c>
      <c r="AX103">
        <v>5880</v>
      </c>
      <c r="AY103">
        <v>367.5137818</v>
      </c>
      <c r="BA103" s="126">
        <v>8.19</v>
      </c>
      <c r="BB103" s="126">
        <v>25.2</v>
      </c>
      <c r="BC103" s="127">
        <v>35.140300000000003</v>
      </c>
      <c r="BD103" s="126">
        <v>53.48</v>
      </c>
      <c r="BE103" s="126">
        <v>23.42</v>
      </c>
      <c r="BF103" s="126">
        <v>8.32</v>
      </c>
      <c r="BG103" s="126">
        <v>-0.12</v>
      </c>
      <c r="BH103" s="126">
        <v>0.04</v>
      </c>
      <c r="BI103" s="126">
        <v>81.89</v>
      </c>
      <c r="BJ103" s="126">
        <v>5.5</v>
      </c>
      <c r="BK103">
        <f t="shared" si="10"/>
        <v>5500</v>
      </c>
      <c r="BL103">
        <f t="shared" si="11"/>
        <v>343.76289110841657</v>
      </c>
      <c r="BN103" s="126">
        <v>4.96</v>
      </c>
      <c r="BO103" s="126">
        <v>25.09</v>
      </c>
      <c r="BP103" s="127">
        <v>35.157699999999998</v>
      </c>
      <c r="BQ103" s="126">
        <v>53.38</v>
      </c>
      <c r="BR103" s="126">
        <v>23.45</v>
      </c>
      <c r="BS103" s="126">
        <v>8.32</v>
      </c>
      <c r="BT103" s="126">
        <v>-0.03</v>
      </c>
      <c r="BU103" s="126">
        <v>0.04</v>
      </c>
      <c r="BV103" s="126">
        <v>83.04</v>
      </c>
      <c r="BW103" s="126">
        <v>5.59</v>
      </c>
    </row>
    <row r="104" spans="1:75" x14ac:dyDescent="0.2">
      <c r="A104" s="126">
        <v>9.32</v>
      </c>
      <c r="B104" s="128">
        <v>25</v>
      </c>
      <c r="C104" s="127">
        <v>35.054499999999997</v>
      </c>
      <c r="D104" s="126">
        <v>53.14</v>
      </c>
      <c r="E104" s="126">
        <v>23.42</v>
      </c>
      <c r="F104" s="126">
        <v>8.34</v>
      </c>
      <c r="G104" s="126">
        <v>-0.09</v>
      </c>
      <c r="H104" s="126">
        <v>0.04</v>
      </c>
      <c r="I104" s="126">
        <v>88.64</v>
      </c>
      <c r="J104" s="126">
        <v>5.98</v>
      </c>
      <c r="K104">
        <f t="shared" si="6"/>
        <v>5980</v>
      </c>
      <c r="L104">
        <f t="shared" si="7"/>
        <v>373.76401615060564</v>
      </c>
      <c r="N104" s="132">
        <v>9.4499999999999993</v>
      </c>
      <c r="O104" s="132">
        <v>25.02</v>
      </c>
      <c r="P104" s="133">
        <v>35.0672</v>
      </c>
      <c r="Q104" s="132">
        <v>53.19</v>
      </c>
      <c r="R104" s="132">
        <v>23.43</v>
      </c>
      <c r="S104" s="132">
        <v>8.34</v>
      </c>
      <c r="T104" s="132">
        <v>-0.11</v>
      </c>
      <c r="U104" s="132">
        <v>0.04</v>
      </c>
      <c r="V104" s="132">
        <v>87</v>
      </c>
      <c r="W104" s="132">
        <v>5.87</v>
      </c>
      <c r="X104" s="130">
        <v>5870</v>
      </c>
      <c r="Y104" s="130">
        <v>366.88875832843735</v>
      </c>
      <c r="AA104" s="126">
        <v>8.2100000000000009</v>
      </c>
      <c r="AB104" s="126">
        <v>25.09</v>
      </c>
      <c r="AC104" s="127">
        <v>35.109499999999997</v>
      </c>
      <c r="AD104" s="126">
        <v>53.31</v>
      </c>
      <c r="AE104" s="126">
        <v>23.43</v>
      </c>
      <c r="AF104" s="126">
        <v>8.31</v>
      </c>
      <c r="AG104" s="126">
        <v>-0.08</v>
      </c>
      <c r="AH104" s="126">
        <v>0.04</v>
      </c>
      <c r="AI104" s="126">
        <v>85.97</v>
      </c>
      <c r="AJ104" s="126">
        <v>5.79</v>
      </c>
      <c r="AK104">
        <f t="shared" si="8"/>
        <v>5790</v>
      </c>
      <c r="AL104">
        <f t="shared" si="9"/>
        <v>361.88857082140584</v>
      </c>
      <c r="AN104">
        <v>11.31</v>
      </c>
      <c r="AO104">
        <v>25.16</v>
      </c>
      <c r="AP104">
        <v>35.121000000000002</v>
      </c>
      <c r="AQ104">
        <v>53.4</v>
      </c>
      <c r="AR104">
        <v>23.43</v>
      </c>
      <c r="AS104">
        <v>8.32</v>
      </c>
      <c r="AT104">
        <v>-0.09</v>
      </c>
      <c r="AU104">
        <v>0.05</v>
      </c>
      <c r="AV104">
        <v>87.36</v>
      </c>
      <c r="AW104">
        <v>5.88</v>
      </c>
      <c r="AX104">
        <v>5880</v>
      </c>
      <c r="AY104">
        <v>367.5137818</v>
      </c>
      <c r="BA104" s="126">
        <v>8.2799999999999994</v>
      </c>
      <c r="BB104" s="126">
        <v>25.2</v>
      </c>
      <c r="BC104" s="127">
        <v>35.142400000000002</v>
      </c>
      <c r="BD104" s="126">
        <v>53.48</v>
      </c>
      <c r="BE104" s="126">
        <v>23.42</v>
      </c>
      <c r="BF104" s="126">
        <v>8.32</v>
      </c>
      <c r="BG104" s="126">
        <v>-0.12</v>
      </c>
      <c r="BH104" s="126">
        <v>0.04</v>
      </c>
      <c r="BI104" s="126">
        <v>81.88</v>
      </c>
      <c r="BJ104" s="126">
        <v>5.5</v>
      </c>
      <c r="BK104">
        <f t="shared" si="10"/>
        <v>5500</v>
      </c>
      <c r="BL104">
        <f t="shared" si="11"/>
        <v>343.76289110841657</v>
      </c>
      <c r="BN104" s="126">
        <v>4.97</v>
      </c>
      <c r="BO104" s="126">
        <v>25.09</v>
      </c>
      <c r="BP104" s="127">
        <v>35.161099999999998</v>
      </c>
      <c r="BQ104" s="126">
        <v>53.39</v>
      </c>
      <c r="BR104" s="126">
        <v>23.46</v>
      </c>
      <c r="BS104" s="126">
        <v>8.32</v>
      </c>
      <c r="BT104" s="126">
        <v>-0.03</v>
      </c>
      <c r="BU104" s="126">
        <v>0.05</v>
      </c>
      <c r="BV104" s="126">
        <v>82.97</v>
      </c>
      <c r="BW104" s="126">
        <v>5.59</v>
      </c>
    </row>
    <row r="105" spans="1:75" x14ac:dyDescent="0.2">
      <c r="A105" s="126">
        <v>9.48</v>
      </c>
      <c r="B105" s="128">
        <v>25</v>
      </c>
      <c r="C105" s="127">
        <v>35.051099999999998</v>
      </c>
      <c r="D105" s="126">
        <v>53.14</v>
      </c>
      <c r="E105" s="126">
        <v>23.42</v>
      </c>
      <c r="F105" s="126">
        <v>8.34</v>
      </c>
      <c r="G105" s="126">
        <v>-0.08</v>
      </c>
      <c r="H105" s="126">
        <v>0.03</v>
      </c>
      <c r="I105" s="126">
        <v>88.67</v>
      </c>
      <c r="J105" s="126">
        <v>5.98</v>
      </c>
      <c r="K105">
        <f t="shared" si="6"/>
        <v>5980</v>
      </c>
      <c r="L105">
        <f t="shared" si="7"/>
        <v>373.76401615060564</v>
      </c>
      <c r="N105" s="132">
        <v>9.52</v>
      </c>
      <c r="O105" s="132">
        <v>25.02</v>
      </c>
      <c r="P105" s="133">
        <v>35.067799999999998</v>
      </c>
      <c r="Q105" s="132">
        <v>53.19</v>
      </c>
      <c r="R105" s="132">
        <v>23.43</v>
      </c>
      <c r="S105" s="132">
        <v>8.34</v>
      </c>
      <c r="T105" s="132">
        <v>-0.11</v>
      </c>
      <c r="U105" s="132">
        <v>0.04</v>
      </c>
      <c r="V105" s="132">
        <v>87.02</v>
      </c>
      <c r="W105" s="132">
        <v>5.87</v>
      </c>
      <c r="X105" s="130">
        <v>5870</v>
      </c>
      <c r="Y105" s="130">
        <v>366.88875832843735</v>
      </c>
      <c r="AA105" s="126">
        <v>8.27</v>
      </c>
      <c r="AB105" s="126">
        <v>25.09</v>
      </c>
      <c r="AC105" s="127">
        <v>35.108400000000003</v>
      </c>
      <c r="AD105" s="126">
        <v>53.31</v>
      </c>
      <c r="AE105" s="126">
        <v>23.43</v>
      </c>
      <c r="AF105" s="126">
        <v>8.31</v>
      </c>
      <c r="AG105" s="126">
        <v>-7.0000000000000007E-2</v>
      </c>
      <c r="AH105" s="126">
        <v>0.04</v>
      </c>
      <c r="AI105" s="126">
        <v>85.98</v>
      </c>
      <c r="AJ105" s="126">
        <v>5.79</v>
      </c>
      <c r="AK105">
        <f t="shared" si="8"/>
        <v>5790</v>
      </c>
      <c r="AL105">
        <f t="shared" si="9"/>
        <v>361.88857082140584</v>
      </c>
      <c r="AN105">
        <v>11.43</v>
      </c>
      <c r="AO105">
        <v>25.16</v>
      </c>
      <c r="AP105">
        <v>35.119</v>
      </c>
      <c r="AQ105">
        <v>53.4</v>
      </c>
      <c r="AR105">
        <v>23.43</v>
      </c>
      <c r="AS105">
        <v>8.32</v>
      </c>
      <c r="AT105">
        <v>-0.04</v>
      </c>
      <c r="AU105">
        <v>0.05</v>
      </c>
      <c r="AV105">
        <v>87.36</v>
      </c>
      <c r="AW105">
        <v>5.88</v>
      </c>
      <c r="AX105">
        <v>5880</v>
      </c>
      <c r="AY105">
        <v>367.5137818</v>
      </c>
      <c r="BA105" s="126">
        <v>8.4</v>
      </c>
      <c r="BB105" s="126">
        <v>25.2</v>
      </c>
      <c r="BC105" s="127">
        <v>35.144199999999998</v>
      </c>
      <c r="BD105" s="126">
        <v>53.48</v>
      </c>
      <c r="BE105" s="126">
        <v>23.43</v>
      </c>
      <c r="BF105" s="126">
        <v>8.32</v>
      </c>
      <c r="BG105" s="126">
        <v>-0.12</v>
      </c>
      <c r="BH105" s="126">
        <v>0.05</v>
      </c>
      <c r="BI105" s="126">
        <v>81.89</v>
      </c>
      <c r="BJ105" s="126">
        <v>5.5</v>
      </c>
      <c r="BK105">
        <f t="shared" si="10"/>
        <v>5500</v>
      </c>
      <c r="BL105">
        <f t="shared" si="11"/>
        <v>343.76289110841657</v>
      </c>
      <c r="BN105" s="126">
        <v>5.01</v>
      </c>
      <c r="BO105" s="126">
        <v>25.1</v>
      </c>
      <c r="BP105" s="127">
        <v>35.153700000000001</v>
      </c>
      <c r="BQ105" s="126">
        <v>53.38</v>
      </c>
      <c r="BR105" s="126">
        <v>23.45</v>
      </c>
      <c r="BS105" s="126">
        <v>8.32</v>
      </c>
      <c r="BT105" s="126">
        <v>-0.03</v>
      </c>
      <c r="BU105" s="126">
        <v>0.04</v>
      </c>
      <c r="BV105" s="126">
        <v>82.92</v>
      </c>
      <c r="BW105" s="126">
        <v>5.58</v>
      </c>
    </row>
    <row r="106" spans="1:75" x14ac:dyDescent="0.2">
      <c r="A106" s="126">
        <v>9.6199999999999992</v>
      </c>
      <c r="B106" s="128">
        <v>25</v>
      </c>
      <c r="C106" s="127">
        <v>35.0486</v>
      </c>
      <c r="D106" s="126">
        <v>53.14</v>
      </c>
      <c r="E106" s="126">
        <v>23.42</v>
      </c>
      <c r="F106" s="126">
        <v>8.34</v>
      </c>
      <c r="G106" s="126">
        <v>-0.08</v>
      </c>
      <c r="H106" s="126">
        <v>0.03</v>
      </c>
      <c r="I106" s="126">
        <v>88.68</v>
      </c>
      <c r="J106" s="126">
        <v>5.98</v>
      </c>
      <c r="K106">
        <f t="shared" si="6"/>
        <v>5980</v>
      </c>
      <c r="L106">
        <f t="shared" si="7"/>
        <v>373.76401615060564</v>
      </c>
      <c r="N106" s="132">
        <v>9.57</v>
      </c>
      <c r="O106" s="132">
        <v>25.02</v>
      </c>
      <c r="P106" s="133">
        <v>35.069299999999998</v>
      </c>
      <c r="Q106" s="132">
        <v>53.19</v>
      </c>
      <c r="R106" s="132">
        <v>23.43</v>
      </c>
      <c r="S106" s="132">
        <v>8.34</v>
      </c>
      <c r="T106" s="132">
        <v>-0.11</v>
      </c>
      <c r="U106" s="132">
        <v>0.05</v>
      </c>
      <c r="V106" s="132">
        <v>87.03</v>
      </c>
      <c r="W106" s="132">
        <v>5.87</v>
      </c>
      <c r="X106" s="130">
        <v>5870</v>
      </c>
      <c r="Y106" s="130">
        <v>366.88875832843735</v>
      </c>
      <c r="AA106" s="126">
        <v>8.3000000000000007</v>
      </c>
      <c r="AB106" s="126">
        <v>25.09</v>
      </c>
      <c r="AC106" s="127">
        <v>35.110399999999998</v>
      </c>
      <c r="AD106" s="126">
        <v>53.31</v>
      </c>
      <c r="AE106" s="126">
        <v>23.43</v>
      </c>
      <c r="AF106" s="126">
        <v>8.31</v>
      </c>
      <c r="AG106" s="126">
        <v>-0.08</v>
      </c>
      <c r="AH106" s="126">
        <v>0.03</v>
      </c>
      <c r="AI106" s="126">
        <v>86</v>
      </c>
      <c r="AJ106" s="126">
        <v>5.79</v>
      </c>
      <c r="AK106">
        <f t="shared" si="8"/>
        <v>5790</v>
      </c>
      <c r="AL106">
        <f t="shared" si="9"/>
        <v>361.88857082140584</v>
      </c>
      <c r="AN106">
        <v>11.55</v>
      </c>
      <c r="AO106">
        <v>25.16</v>
      </c>
      <c r="AP106">
        <v>35.119999999999997</v>
      </c>
      <c r="AQ106">
        <v>53.4</v>
      </c>
      <c r="AR106">
        <v>23.43</v>
      </c>
      <c r="AS106">
        <v>8.32</v>
      </c>
      <c r="AT106">
        <v>-0.03</v>
      </c>
      <c r="AU106">
        <v>0.04</v>
      </c>
      <c r="AV106">
        <v>87.38</v>
      </c>
      <c r="AW106">
        <v>5.88</v>
      </c>
      <c r="AX106">
        <v>5880</v>
      </c>
      <c r="AY106">
        <v>367.5137818</v>
      </c>
      <c r="BA106" s="126">
        <v>8.5</v>
      </c>
      <c r="BB106" s="126">
        <v>25.2</v>
      </c>
      <c r="BC106" s="127">
        <v>35.144300000000001</v>
      </c>
      <c r="BD106" s="126">
        <v>53.48</v>
      </c>
      <c r="BE106" s="126">
        <v>23.43</v>
      </c>
      <c r="BF106" s="126">
        <v>8.32</v>
      </c>
      <c r="BG106" s="126">
        <v>-0.11</v>
      </c>
      <c r="BH106" s="126">
        <v>0.04</v>
      </c>
      <c r="BI106" s="126">
        <v>81.89</v>
      </c>
      <c r="BJ106" s="126">
        <v>5.5</v>
      </c>
      <c r="BK106">
        <f t="shared" si="10"/>
        <v>5500</v>
      </c>
      <c r="BL106">
        <f t="shared" si="11"/>
        <v>343.76289110841657</v>
      </c>
      <c r="BN106" s="126">
        <v>5.05</v>
      </c>
      <c r="BO106" s="126">
        <v>25.09</v>
      </c>
      <c r="BP106" s="127">
        <v>35.153199999999998</v>
      </c>
      <c r="BQ106" s="126">
        <v>53.38</v>
      </c>
      <c r="BR106" s="126">
        <v>23.45</v>
      </c>
      <c r="BS106" s="126">
        <v>8.32</v>
      </c>
      <c r="BT106" s="126">
        <v>-0.03</v>
      </c>
      <c r="BU106" s="126">
        <v>0.04</v>
      </c>
      <c r="BV106" s="126">
        <v>82.88</v>
      </c>
      <c r="BW106" s="126">
        <v>5.58</v>
      </c>
    </row>
    <row r="107" spans="1:75" x14ac:dyDescent="0.2">
      <c r="A107" s="126">
        <v>9.74</v>
      </c>
      <c r="B107" s="128">
        <v>25.01</v>
      </c>
      <c r="C107" s="127">
        <v>35.045099999999998</v>
      </c>
      <c r="D107" s="126">
        <v>53.14</v>
      </c>
      <c r="E107" s="126">
        <v>23.42</v>
      </c>
      <c r="F107" s="126">
        <v>8.34</v>
      </c>
      <c r="G107" s="126">
        <v>-0.08</v>
      </c>
      <c r="H107" s="126">
        <v>0.03</v>
      </c>
      <c r="I107" s="126">
        <v>88.68</v>
      </c>
      <c r="J107" s="126">
        <v>5.98</v>
      </c>
      <c r="K107">
        <f t="shared" si="6"/>
        <v>5980</v>
      </c>
      <c r="L107">
        <f t="shared" si="7"/>
        <v>373.76401615060564</v>
      </c>
      <c r="N107" s="132">
        <v>9.6199999999999992</v>
      </c>
      <c r="O107" s="132">
        <v>25.02</v>
      </c>
      <c r="P107" s="133">
        <v>35.068399999999997</v>
      </c>
      <c r="Q107" s="132">
        <v>53.19</v>
      </c>
      <c r="R107" s="132">
        <v>23.43</v>
      </c>
      <c r="S107" s="132">
        <v>8.34</v>
      </c>
      <c r="T107" s="132">
        <v>-0.1</v>
      </c>
      <c r="U107" s="132">
        <v>0.05</v>
      </c>
      <c r="V107" s="132">
        <v>87.02</v>
      </c>
      <c r="W107" s="132">
        <v>5.87</v>
      </c>
      <c r="X107" s="130">
        <v>5870</v>
      </c>
      <c r="Y107" s="130">
        <v>366.88875832843735</v>
      </c>
      <c r="AA107" s="126">
        <v>8.32</v>
      </c>
      <c r="AB107" s="126">
        <v>25.09</v>
      </c>
      <c r="AC107" s="127">
        <v>35.108899999999998</v>
      </c>
      <c r="AD107" s="126">
        <v>53.31</v>
      </c>
      <c r="AE107" s="126">
        <v>23.43</v>
      </c>
      <c r="AF107" s="126">
        <v>8.31</v>
      </c>
      <c r="AG107" s="126">
        <v>-0.09</v>
      </c>
      <c r="AH107" s="126">
        <v>0.06</v>
      </c>
      <c r="AI107" s="126">
        <v>86.02</v>
      </c>
      <c r="AJ107" s="126">
        <v>5.79</v>
      </c>
      <c r="AK107">
        <f t="shared" si="8"/>
        <v>5790</v>
      </c>
      <c r="AL107">
        <f t="shared" si="9"/>
        <v>361.88857082140584</v>
      </c>
      <c r="AN107">
        <v>11.66</v>
      </c>
      <c r="AO107">
        <v>25.16</v>
      </c>
      <c r="AP107">
        <v>35.116999999999997</v>
      </c>
      <c r="AQ107">
        <v>53.4</v>
      </c>
      <c r="AR107">
        <v>23.43</v>
      </c>
      <c r="AS107">
        <v>8.32</v>
      </c>
      <c r="AT107">
        <v>-0.04</v>
      </c>
      <c r="AU107">
        <v>0.04</v>
      </c>
      <c r="AV107">
        <v>87.4</v>
      </c>
      <c r="AW107">
        <v>5.88</v>
      </c>
      <c r="AX107">
        <v>5880</v>
      </c>
      <c r="AY107">
        <v>367.5137818</v>
      </c>
      <c r="BA107" s="126">
        <v>8.59</v>
      </c>
      <c r="BB107" s="126">
        <v>25.2</v>
      </c>
      <c r="BC107" s="127">
        <v>35.141800000000003</v>
      </c>
      <c r="BD107" s="126">
        <v>53.48</v>
      </c>
      <c r="BE107" s="126">
        <v>23.42</v>
      </c>
      <c r="BF107" s="126">
        <v>8.32</v>
      </c>
      <c r="BG107" s="126">
        <v>-0.1</v>
      </c>
      <c r="BH107" s="126">
        <v>0.05</v>
      </c>
      <c r="BI107" s="126">
        <v>81.91</v>
      </c>
      <c r="BJ107" s="126">
        <v>5.51</v>
      </c>
      <c r="BK107">
        <f t="shared" si="10"/>
        <v>5510</v>
      </c>
      <c r="BL107">
        <f t="shared" si="11"/>
        <v>344.38791454679551</v>
      </c>
      <c r="BN107" s="126">
        <v>5.09</v>
      </c>
      <c r="BO107" s="126">
        <v>25.09</v>
      </c>
      <c r="BP107" s="127">
        <v>35.153799999999997</v>
      </c>
      <c r="BQ107" s="126">
        <v>53.38</v>
      </c>
      <c r="BR107" s="126">
        <v>23.45</v>
      </c>
      <c r="BS107" s="126">
        <v>8.32</v>
      </c>
      <c r="BT107" s="126">
        <v>-0.03</v>
      </c>
      <c r="BU107" s="126">
        <v>0.03</v>
      </c>
      <c r="BV107" s="126">
        <v>82.86</v>
      </c>
      <c r="BW107" s="126">
        <v>5.58</v>
      </c>
    </row>
    <row r="108" spans="1:75" x14ac:dyDescent="0.2">
      <c r="A108" s="126">
        <v>9.82</v>
      </c>
      <c r="B108" s="128">
        <v>25.01</v>
      </c>
      <c r="C108" s="127">
        <v>35.046599999999998</v>
      </c>
      <c r="D108" s="126">
        <v>53.14</v>
      </c>
      <c r="E108" s="126">
        <v>23.42</v>
      </c>
      <c r="F108" s="126">
        <v>8.34</v>
      </c>
      <c r="G108" s="126">
        <v>-0.08</v>
      </c>
      <c r="H108" s="126">
        <v>0.02</v>
      </c>
      <c r="I108" s="126">
        <v>88.69</v>
      </c>
      <c r="J108" s="126">
        <v>5.98</v>
      </c>
      <c r="K108">
        <f t="shared" si="6"/>
        <v>5980</v>
      </c>
      <c r="L108">
        <f t="shared" si="7"/>
        <v>373.76401615060564</v>
      </c>
      <c r="N108" s="132">
        <v>9.6999999999999993</v>
      </c>
      <c r="O108" s="132">
        <v>25.02</v>
      </c>
      <c r="P108" s="133">
        <v>35.068100000000001</v>
      </c>
      <c r="Q108" s="132">
        <v>53.19</v>
      </c>
      <c r="R108" s="132">
        <v>23.43</v>
      </c>
      <c r="S108" s="132">
        <v>8.34</v>
      </c>
      <c r="T108" s="132">
        <v>-0.1</v>
      </c>
      <c r="U108" s="132">
        <v>0.04</v>
      </c>
      <c r="V108" s="132">
        <v>87.01</v>
      </c>
      <c r="W108" s="132">
        <v>5.87</v>
      </c>
      <c r="X108" s="130">
        <v>5870</v>
      </c>
      <c r="Y108" s="130">
        <v>366.88875832843735</v>
      </c>
      <c r="AA108" s="126">
        <v>8.36</v>
      </c>
      <c r="AB108" s="126">
        <v>25.09</v>
      </c>
      <c r="AC108" s="127">
        <v>35.107300000000002</v>
      </c>
      <c r="AD108" s="126">
        <v>53.31</v>
      </c>
      <c r="AE108" s="126">
        <v>23.43</v>
      </c>
      <c r="AF108" s="126">
        <v>8.31</v>
      </c>
      <c r="AG108" s="126">
        <v>-0.09</v>
      </c>
      <c r="AH108" s="126">
        <v>0.06</v>
      </c>
      <c r="AI108" s="126">
        <v>86.02</v>
      </c>
      <c r="AJ108" s="126">
        <v>5.79</v>
      </c>
      <c r="AK108">
        <f t="shared" si="8"/>
        <v>5790</v>
      </c>
      <c r="AL108">
        <f t="shared" si="9"/>
        <v>361.88857082140584</v>
      </c>
      <c r="AN108">
        <v>11.77</v>
      </c>
      <c r="AO108">
        <v>25.16</v>
      </c>
      <c r="AP108">
        <v>35.122999999999998</v>
      </c>
      <c r="AQ108">
        <v>53.41</v>
      </c>
      <c r="AR108">
        <v>23.44</v>
      </c>
      <c r="AS108">
        <v>8.32</v>
      </c>
      <c r="AT108">
        <v>-0.06</v>
      </c>
      <c r="AU108">
        <v>0.05</v>
      </c>
      <c r="AV108">
        <v>87.42</v>
      </c>
      <c r="AW108">
        <v>5.88</v>
      </c>
      <c r="AX108">
        <v>5880</v>
      </c>
      <c r="AY108">
        <v>367.5137818</v>
      </c>
      <c r="BA108" s="126">
        <v>8.68</v>
      </c>
      <c r="BB108" s="126">
        <v>25.2</v>
      </c>
      <c r="BC108" s="127">
        <v>35.142499999999998</v>
      </c>
      <c r="BD108" s="126">
        <v>53.48</v>
      </c>
      <c r="BE108" s="126">
        <v>23.43</v>
      </c>
      <c r="BF108" s="126">
        <v>8.32</v>
      </c>
      <c r="BG108" s="126">
        <v>-0.09</v>
      </c>
      <c r="BH108" s="126">
        <v>0.06</v>
      </c>
      <c r="BI108" s="126">
        <v>81.94</v>
      </c>
      <c r="BJ108" s="126">
        <v>5.51</v>
      </c>
      <c r="BK108">
        <f t="shared" si="10"/>
        <v>5510</v>
      </c>
      <c r="BL108">
        <f t="shared" si="11"/>
        <v>344.38791454679551</v>
      </c>
      <c r="BN108" s="126">
        <v>5.12</v>
      </c>
      <c r="BO108" s="126">
        <v>25.09</v>
      </c>
      <c r="BP108" s="127">
        <v>35.156500000000001</v>
      </c>
      <c r="BQ108" s="126">
        <v>53.38</v>
      </c>
      <c r="BR108" s="126">
        <v>23.45</v>
      </c>
      <c r="BS108" s="126">
        <v>8.32</v>
      </c>
      <c r="BT108" s="126">
        <v>-0.03</v>
      </c>
      <c r="BU108" s="126">
        <v>0.04</v>
      </c>
      <c r="BV108" s="126">
        <v>82.85</v>
      </c>
      <c r="BW108" s="126">
        <v>5.58</v>
      </c>
    </row>
    <row r="109" spans="1:75" x14ac:dyDescent="0.2">
      <c r="A109" s="126">
        <v>9.8800000000000008</v>
      </c>
      <c r="B109" s="128">
        <v>25.01</v>
      </c>
      <c r="C109" s="127">
        <v>35.045400000000001</v>
      </c>
      <c r="D109" s="126">
        <v>53.14</v>
      </c>
      <c r="E109" s="126">
        <v>23.42</v>
      </c>
      <c r="F109" s="126">
        <v>8.34</v>
      </c>
      <c r="G109" s="126">
        <v>-0.08</v>
      </c>
      <c r="H109" s="126">
        <v>0.03</v>
      </c>
      <c r="I109" s="126">
        <v>88.7</v>
      </c>
      <c r="J109" s="126">
        <v>5.98</v>
      </c>
      <c r="K109">
        <f t="shared" si="6"/>
        <v>5980</v>
      </c>
      <c r="L109">
        <f t="shared" si="7"/>
        <v>373.76401615060564</v>
      </c>
      <c r="N109" s="132">
        <v>9.7799999999999994</v>
      </c>
      <c r="O109" s="132">
        <v>25.02</v>
      </c>
      <c r="P109" s="133">
        <v>35.068199999999997</v>
      </c>
      <c r="Q109" s="132">
        <v>53.19</v>
      </c>
      <c r="R109" s="132">
        <v>23.43</v>
      </c>
      <c r="S109" s="132">
        <v>8.34</v>
      </c>
      <c r="T109" s="132">
        <v>-0.1</v>
      </c>
      <c r="U109" s="132">
        <v>0.04</v>
      </c>
      <c r="V109" s="132">
        <v>86.98</v>
      </c>
      <c r="W109" s="132">
        <v>5.87</v>
      </c>
      <c r="X109" s="130">
        <v>5870</v>
      </c>
      <c r="Y109" s="130">
        <v>366.88875832843735</v>
      </c>
      <c r="AA109" s="126">
        <v>8.43</v>
      </c>
      <c r="AB109" s="126">
        <v>25.09</v>
      </c>
      <c r="AC109" s="127">
        <v>35.104999999999997</v>
      </c>
      <c r="AD109" s="126">
        <v>53.31</v>
      </c>
      <c r="AE109" s="126">
        <v>23.43</v>
      </c>
      <c r="AF109" s="126">
        <v>8.31</v>
      </c>
      <c r="AG109" s="126">
        <v>-0.08</v>
      </c>
      <c r="AH109" s="126">
        <v>0.04</v>
      </c>
      <c r="AI109" s="126">
        <v>85.99</v>
      </c>
      <c r="AJ109" s="126">
        <v>5.79</v>
      </c>
      <c r="AK109">
        <f t="shared" si="8"/>
        <v>5790</v>
      </c>
      <c r="AL109">
        <f t="shared" si="9"/>
        <v>361.88857082140584</v>
      </c>
      <c r="AN109">
        <v>11.87</v>
      </c>
      <c r="AO109">
        <v>25.16</v>
      </c>
      <c r="AP109">
        <v>35.121000000000002</v>
      </c>
      <c r="AQ109">
        <v>53.41</v>
      </c>
      <c r="AR109">
        <v>23.43</v>
      </c>
      <c r="AS109">
        <v>8.32</v>
      </c>
      <c r="AT109">
        <v>-0.08</v>
      </c>
      <c r="AU109">
        <v>0.04</v>
      </c>
      <c r="AV109">
        <v>87.45</v>
      </c>
      <c r="AW109">
        <v>5.88</v>
      </c>
      <c r="AX109">
        <v>5880</v>
      </c>
      <c r="AY109">
        <v>367.5137818</v>
      </c>
      <c r="BA109" s="126">
        <v>8.7899999999999991</v>
      </c>
      <c r="BB109" s="126">
        <v>25.2</v>
      </c>
      <c r="BC109" s="127">
        <v>35.140500000000003</v>
      </c>
      <c r="BD109" s="126">
        <v>53.48</v>
      </c>
      <c r="BE109" s="126">
        <v>23.42</v>
      </c>
      <c r="BF109" s="126">
        <v>8.32</v>
      </c>
      <c r="BG109" s="126">
        <v>-0.09</v>
      </c>
      <c r="BH109" s="126">
        <v>0.05</v>
      </c>
      <c r="BI109" s="126">
        <v>81.96</v>
      </c>
      <c r="BJ109" s="126">
        <v>5.51</v>
      </c>
      <c r="BK109">
        <f t="shared" si="10"/>
        <v>5510</v>
      </c>
      <c r="BL109">
        <f t="shared" si="11"/>
        <v>344.38791454679551</v>
      </c>
      <c r="BN109" s="126">
        <v>5.18</v>
      </c>
      <c r="BO109" s="126">
        <v>25.09</v>
      </c>
      <c r="BP109" s="127">
        <v>35.160800000000002</v>
      </c>
      <c r="BQ109" s="126">
        <v>53.38</v>
      </c>
      <c r="BR109" s="126">
        <v>23.46</v>
      </c>
      <c r="BS109" s="126">
        <v>8.32</v>
      </c>
      <c r="BT109" s="126">
        <v>-0.04</v>
      </c>
      <c r="BU109" s="126">
        <v>0.04</v>
      </c>
      <c r="BV109" s="126">
        <v>82.85</v>
      </c>
      <c r="BW109" s="126">
        <v>5.58</v>
      </c>
    </row>
    <row r="110" spans="1:75" x14ac:dyDescent="0.2">
      <c r="A110" s="126">
        <v>9.94</v>
      </c>
      <c r="B110" s="128">
        <v>25.01</v>
      </c>
      <c r="C110" s="127">
        <v>35.043799999999997</v>
      </c>
      <c r="D110" s="126">
        <v>53.14</v>
      </c>
      <c r="E110" s="126">
        <v>23.42</v>
      </c>
      <c r="F110" s="126">
        <v>8.34</v>
      </c>
      <c r="G110" s="126">
        <v>-7.0000000000000007E-2</v>
      </c>
      <c r="H110" s="126">
        <v>0.02</v>
      </c>
      <c r="I110" s="126">
        <v>88.71</v>
      </c>
      <c r="J110" s="126">
        <v>5.99</v>
      </c>
      <c r="K110">
        <f t="shared" si="6"/>
        <v>5990</v>
      </c>
      <c r="L110">
        <f t="shared" si="7"/>
        <v>374.38903958898459</v>
      </c>
      <c r="N110" s="132">
        <v>9.86</v>
      </c>
      <c r="O110" s="132">
        <v>25.02</v>
      </c>
      <c r="P110" s="133">
        <v>35.067500000000003</v>
      </c>
      <c r="Q110" s="132">
        <v>53.19</v>
      </c>
      <c r="R110" s="132">
        <v>23.43</v>
      </c>
      <c r="S110" s="132">
        <v>8.34</v>
      </c>
      <c r="T110" s="132">
        <v>-0.1</v>
      </c>
      <c r="U110" s="132">
        <v>0.04</v>
      </c>
      <c r="V110" s="132">
        <v>86.96</v>
      </c>
      <c r="W110" s="132">
        <v>5.86</v>
      </c>
      <c r="X110" s="130">
        <v>5860</v>
      </c>
      <c r="Y110" s="130">
        <v>366.2637348900584</v>
      </c>
      <c r="AA110" s="126">
        <v>8.49</v>
      </c>
      <c r="AB110" s="126">
        <v>25.09</v>
      </c>
      <c r="AC110" s="127">
        <v>35.1053</v>
      </c>
      <c r="AD110" s="126">
        <v>53.31</v>
      </c>
      <c r="AE110" s="126">
        <v>23.43</v>
      </c>
      <c r="AF110" s="126">
        <v>8.31</v>
      </c>
      <c r="AG110" s="126">
        <v>-0.08</v>
      </c>
      <c r="AH110" s="126">
        <v>0.04</v>
      </c>
      <c r="AI110" s="126">
        <v>85.95</v>
      </c>
      <c r="AJ110" s="126">
        <v>5.79</v>
      </c>
      <c r="AK110">
        <f t="shared" si="8"/>
        <v>5790</v>
      </c>
      <c r="AL110">
        <f t="shared" si="9"/>
        <v>361.88857082140584</v>
      </c>
      <c r="AN110">
        <v>11.99</v>
      </c>
      <c r="AO110">
        <v>25.16</v>
      </c>
      <c r="AP110">
        <v>35.119</v>
      </c>
      <c r="AQ110">
        <v>53.41</v>
      </c>
      <c r="AR110">
        <v>23.43</v>
      </c>
      <c r="AS110">
        <v>8.32</v>
      </c>
      <c r="AT110">
        <v>-0.08</v>
      </c>
      <c r="AU110">
        <v>0.05</v>
      </c>
      <c r="AV110">
        <v>87.47</v>
      </c>
      <c r="AW110">
        <v>5.88</v>
      </c>
      <c r="AX110">
        <v>5880</v>
      </c>
      <c r="AY110">
        <v>367.5137818</v>
      </c>
      <c r="BA110" s="126">
        <v>8.8800000000000008</v>
      </c>
      <c r="BB110" s="126">
        <v>25.2</v>
      </c>
      <c r="BC110" s="127">
        <v>35.139699999999998</v>
      </c>
      <c r="BD110" s="126">
        <v>53.47</v>
      </c>
      <c r="BE110" s="126">
        <v>23.42</v>
      </c>
      <c r="BF110" s="126">
        <v>8.32</v>
      </c>
      <c r="BG110" s="126">
        <v>-0.08</v>
      </c>
      <c r="BH110" s="126">
        <v>0.05</v>
      </c>
      <c r="BI110" s="126">
        <v>81.99</v>
      </c>
      <c r="BJ110" s="126">
        <v>5.51</v>
      </c>
      <c r="BK110">
        <f t="shared" si="10"/>
        <v>5510</v>
      </c>
      <c r="BL110">
        <f t="shared" si="11"/>
        <v>344.38791454679551</v>
      </c>
      <c r="BN110" s="126">
        <v>5.23</v>
      </c>
      <c r="BO110" s="126">
        <v>25.09</v>
      </c>
      <c r="BP110" s="127">
        <v>35.157899999999998</v>
      </c>
      <c r="BQ110" s="126">
        <v>53.38</v>
      </c>
      <c r="BR110" s="126">
        <v>23.46</v>
      </c>
      <c r="BS110" s="126">
        <v>8.32</v>
      </c>
      <c r="BT110" s="126">
        <v>-0.04</v>
      </c>
      <c r="BU110" s="126">
        <v>0.04</v>
      </c>
      <c r="BV110" s="126">
        <v>82.85</v>
      </c>
      <c r="BW110" s="126">
        <v>5.58</v>
      </c>
    </row>
    <row r="111" spans="1:75" x14ac:dyDescent="0.2">
      <c r="A111" s="126">
        <v>10</v>
      </c>
      <c r="B111" s="128">
        <v>25</v>
      </c>
      <c r="C111" s="127">
        <v>35.043599999999998</v>
      </c>
      <c r="D111" s="126">
        <v>53.14</v>
      </c>
      <c r="E111" s="126">
        <v>23.42</v>
      </c>
      <c r="F111" s="126">
        <v>8.34</v>
      </c>
      <c r="G111" s="126">
        <v>-7.0000000000000007E-2</v>
      </c>
      <c r="H111" s="126">
        <v>0.03</v>
      </c>
      <c r="I111" s="126">
        <v>88.72</v>
      </c>
      <c r="J111" s="126">
        <v>5.99</v>
      </c>
      <c r="K111">
        <f t="shared" si="6"/>
        <v>5990</v>
      </c>
      <c r="L111">
        <f t="shared" si="7"/>
        <v>374.38903958898459</v>
      </c>
      <c r="N111" s="132">
        <v>9.94</v>
      </c>
      <c r="O111" s="132">
        <v>25.02</v>
      </c>
      <c r="P111" s="133">
        <v>35.070700000000002</v>
      </c>
      <c r="Q111" s="132">
        <v>53.19</v>
      </c>
      <c r="R111" s="132">
        <v>23.43</v>
      </c>
      <c r="S111" s="132">
        <v>8.34</v>
      </c>
      <c r="T111" s="132">
        <v>-0.1</v>
      </c>
      <c r="U111" s="132">
        <v>0.03</v>
      </c>
      <c r="V111" s="132">
        <v>86.94</v>
      </c>
      <c r="W111" s="132">
        <v>5.86</v>
      </c>
      <c r="X111" s="130">
        <v>5860</v>
      </c>
      <c r="Y111" s="130">
        <v>366.2637348900584</v>
      </c>
      <c r="AA111" s="126">
        <v>8.57</v>
      </c>
      <c r="AB111" s="126">
        <v>25.08</v>
      </c>
      <c r="AC111" s="127">
        <v>35.105400000000003</v>
      </c>
      <c r="AD111" s="126">
        <v>53.31</v>
      </c>
      <c r="AE111" s="126">
        <v>23.43</v>
      </c>
      <c r="AF111" s="126">
        <v>8.31</v>
      </c>
      <c r="AG111" s="126">
        <v>-0.08</v>
      </c>
      <c r="AH111" s="126">
        <v>0.04</v>
      </c>
      <c r="AI111" s="126">
        <v>85.91</v>
      </c>
      <c r="AJ111" s="126">
        <v>5.79</v>
      </c>
      <c r="AK111">
        <f t="shared" si="8"/>
        <v>5790</v>
      </c>
      <c r="AL111">
        <f t="shared" si="9"/>
        <v>361.88857082140584</v>
      </c>
      <c r="AN111">
        <v>12.09</v>
      </c>
      <c r="AO111">
        <v>25.16</v>
      </c>
      <c r="AP111">
        <v>35.121000000000002</v>
      </c>
      <c r="AQ111">
        <v>53.41</v>
      </c>
      <c r="AR111">
        <v>23.44</v>
      </c>
      <c r="AS111">
        <v>8.32</v>
      </c>
      <c r="AT111">
        <v>-0.09</v>
      </c>
      <c r="AU111">
        <v>0.04</v>
      </c>
      <c r="AV111">
        <v>87.49</v>
      </c>
      <c r="AW111">
        <v>5.89</v>
      </c>
      <c r="AX111">
        <v>5890</v>
      </c>
      <c r="AY111">
        <v>368.13880519999998</v>
      </c>
      <c r="BA111" s="126">
        <v>8.9700000000000006</v>
      </c>
      <c r="BB111" s="126">
        <v>25.2</v>
      </c>
      <c r="BC111" s="127">
        <v>35.138599999999997</v>
      </c>
      <c r="BD111" s="126">
        <v>53.47</v>
      </c>
      <c r="BE111" s="126">
        <v>23.42</v>
      </c>
      <c r="BF111" s="126">
        <v>8.32</v>
      </c>
      <c r="BG111" s="126">
        <v>-7.0000000000000007E-2</v>
      </c>
      <c r="BH111" s="126">
        <v>0.04</v>
      </c>
      <c r="BI111" s="126">
        <v>82.01</v>
      </c>
      <c r="BJ111" s="126">
        <v>5.51</v>
      </c>
      <c r="BK111">
        <f t="shared" si="10"/>
        <v>5510</v>
      </c>
      <c r="BL111">
        <f t="shared" si="11"/>
        <v>344.38791454679551</v>
      </c>
      <c r="BN111" s="126">
        <v>5.26</v>
      </c>
      <c r="BO111" s="126">
        <v>25.09</v>
      </c>
      <c r="BP111" s="127">
        <v>35.156199999999998</v>
      </c>
      <c r="BQ111" s="126">
        <v>53.38</v>
      </c>
      <c r="BR111" s="126">
        <v>23.45</v>
      </c>
      <c r="BS111" s="126">
        <v>8.32</v>
      </c>
      <c r="BT111" s="126">
        <v>-0.03</v>
      </c>
      <c r="BU111" s="126">
        <v>0.03</v>
      </c>
      <c r="BV111" s="126">
        <v>82.87</v>
      </c>
      <c r="BW111" s="126">
        <v>5.58</v>
      </c>
    </row>
    <row r="112" spans="1:75" x14ac:dyDescent="0.2">
      <c r="A112" s="126">
        <v>10.119999999999999</v>
      </c>
      <c r="B112" s="128">
        <v>25.01</v>
      </c>
      <c r="C112" s="127">
        <v>35.046100000000003</v>
      </c>
      <c r="D112" s="126">
        <v>53.14</v>
      </c>
      <c r="E112" s="126">
        <v>23.42</v>
      </c>
      <c r="F112" s="126">
        <v>8.34</v>
      </c>
      <c r="G112" s="126">
        <v>-7.0000000000000007E-2</v>
      </c>
      <c r="H112" s="126">
        <v>0.03</v>
      </c>
      <c r="I112" s="126">
        <v>88.71</v>
      </c>
      <c r="J112" s="126">
        <v>5.99</v>
      </c>
      <c r="K112">
        <f t="shared" si="6"/>
        <v>5990</v>
      </c>
      <c r="L112">
        <f t="shared" si="7"/>
        <v>374.38903958898459</v>
      </c>
      <c r="N112" s="132">
        <v>10</v>
      </c>
      <c r="O112" s="132">
        <v>25.02</v>
      </c>
      <c r="P112" s="133">
        <v>35.067500000000003</v>
      </c>
      <c r="Q112" s="132">
        <v>53.19</v>
      </c>
      <c r="R112" s="132">
        <v>23.43</v>
      </c>
      <c r="S112" s="132">
        <v>8.34</v>
      </c>
      <c r="T112" s="132">
        <v>-0.09</v>
      </c>
      <c r="U112" s="132">
        <v>0.04</v>
      </c>
      <c r="V112" s="132">
        <v>86.92</v>
      </c>
      <c r="W112" s="132">
        <v>5.86</v>
      </c>
      <c r="X112" s="130">
        <v>5860</v>
      </c>
      <c r="Y112" s="130">
        <v>366.2637348900584</v>
      </c>
      <c r="AA112" s="126">
        <v>8.65</v>
      </c>
      <c r="AB112" s="126">
        <v>25.09</v>
      </c>
      <c r="AC112" s="127">
        <v>35.110599999999998</v>
      </c>
      <c r="AD112" s="126">
        <v>53.31</v>
      </c>
      <c r="AE112" s="126">
        <v>23.44</v>
      </c>
      <c r="AF112" s="126">
        <v>8.31</v>
      </c>
      <c r="AG112" s="126">
        <v>-0.09</v>
      </c>
      <c r="AH112" s="126">
        <v>0.05</v>
      </c>
      <c r="AI112" s="126">
        <v>85.89</v>
      </c>
      <c r="AJ112" s="126">
        <v>5.78</v>
      </c>
      <c r="AK112">
        <f t="shared" si="8"/>
        <v>5780</v>
      </c>
      <c r="AL112">
        <f t="shared" si="9"/>
        <v>361.26354738302689</v>
      </c>
      <c r="AN112">
        <v>12.21</v>
      </c>
      <c r="AO112">
        <v>25.16</v>
      </c>
      <c r="AP112">
        <v>35.122</v>
      </c>
      <c r="AQ112">
        <v>53.41</v>
      </c>
      <c r="AR112">
        <v>23.44</v>
      </c>
      <c r="AS112">
        <v>8.32</v>
      </c>
      <c r="AT112">
        <v>-0.09</v>
      </c>
      <c r="AU112">
        <v>0.05</v>
      </c>
      <c r="AV112">
        <v>87.51</v>
      </c>
      <c r="AW112">
        <v>5.89</v>
      </c>
      <c r="AX112">
        <v>5890</v>
      </c>
      <c r="AY112">
        <v>368.13880519999998</v>
      </c>
      <c r="BA112" s="126">
        <v>9.06</v>
      </c>
      <c r="BB112" s="126">
        <v>25.2</v>
      </c>
      <c r="BC112" s="127">
        <v>35.138599999999997</v>
      </c>
      <c r="BD112" s="126">
        <v>53.47</v>
      </c>
      <c r="BE112" s="126">
        <v>23.42</v>
      </c>
      <c r="BF112" s="126">
        <v>8.32</v>
      </c>
      <c r="BG112" s="126">
        <v>-0.08</v>
      </c>
      <c r="BH112" s="126">
        <v>0.04</v>
      </c>
      <c r="BI112" s="126">
        <v>82.03</v>
      </c>
      <c r="BJ112" s="126">
        <v>5.51</v>
      </c>
      <c r="BK112">
        <f t="shared" si="10"/>
        <v>5510</v>
      </c>
      <c r="BL112">
        <f t="shared" si="11"/>
        <v>344.38791454679551</v>
      </c>
      <c r="BN112" s="126">
        <v>5.29</v>
      </c>
      <c r="BO112" s="126">
        <v>25.09</v>
      </c>
      <c r="BP112" s="127">
        <v>35.155799999999999</v>
      </c>
      <c r="BQ112" s="126">
        <v>53.38</v>
      </c>
      <c r="BR112" s="126">
        <v>23.45</v>
      </c>
      <c r="BS112" s="126">
        <v>8.32</v>
      </c>
      <c r="BT112" s="126">
        <v>-0.01</v>
      </c>
      <c r="BU112" s="126">
        <v>0.06</v>
      </c>
      <c r="BV112" s="126">
        <v>82.89</v>
      </c>
      <c r="BW112" s="126">
        <v>5.58</v>
      </c>
    </row>
    <row r="113" spans="1:75" x14ac:dyDescent="0.2">
      <c r="A113" s="126">
        <v>10.25</v>
      </c>
      <c r="B113" s="128">
        <v>25</v>
      </c>
      <c r="C113" s="127">
        <v>35.048499999999997</v>
      </c>
      <c r="D113" s="126">
        <v>53.15</v>
      </c>
      <c r="E113" s="126">
        <v>23.42</v>
      </c>
      <c r="F113" s="126">
        <v>8.34</v>
      </c>
      <c r="G113" s="126">
        <v>-0.08</v>
      </c>
      <c r="H113" s="126">
        <v>0.02</v>
      </c>
      <c r="I113" s="126">
        <v>88.7</v>
      </c>
      <c r="J113" s="126">
        <v>5.98</v>
      </c>
      <c r="K113">
        <f t="shared" si="6"/>
        <v>5980</v>
      </c>
      <c r="L113">
        <f t="shared" si="7"/>
        <v>373.76401615060564</v>
      </c>
      <c r="N113" s="132">
        <v>10.050000000000001</v>
      </c>
      <c r="O113" s="132">
        <v>25.02</v>
      </c>
      <c r="P113" s="133">
        <v>35.068300000000001</v>
      </c>
      <c r="Q113" s="132">
        <v>53.19</v>
      </c>
      <c r="R113" s="132">
        <v>23.43</v>
      </c>
      <c r="S113" s="132">
        <v>8.34</v>
      </c>
      <c r="T113" s="132">
        <v>-0.1</v>
      </c>
      <c r="U113" s="132">
        <v>0.04</v>
      </c>
      <c r="V113" s="132">
        <v>86.91</v>
      </c>
      <c r="W113" s="132">
        <v>5.86</v>
      </c>
      <c r="X113" s="130">
        <v>5860</v>
      </c>
      <c r="Y113" s="130">
        <v>366.2637348900584</v>
      </c>
      <c r="AA113" s="126">
        <v>8.73</v>
      </c>
      <c r="AB113" s="126">
        <v>25.09</v>
      </c>
      <c r="AC113" s="127">
        <v>35.109499999999997</v>
      </c>
      <c r="AD113" s="126">
        <v>53.31</v>
      </c>
      <c r="AE113" s="126">
        <v>23.44</v>
      </c>
      <c r="AF113" s="126">
        <v>8.31</v>
      </c>
      <c r="AG113" s="126">
        <v>-0.09</v>
      </c>
      <c r="AH113" s="126">
        <v>0.04</v>
      </c>
      <c r="AI113" s="126">
        <v>85.88</v>
      </c>
      <c r="AJ113" s="126">
        <v>5.78</v>
      </c>
      <c r="AK113">
        <f t="shared" si="8"/>
        <v>5780</v>
      </c>
      <c r="AL113">
        <f t="shared" si="9"/>
        <v>361.26354738302689</v>
      </c>
      <c r="AN113">
        <v>12.34</v>
      </c>
      <c r="AO113">
        <v>25.16</v>
      </c>
      <c r="AP113">
        <v>35.121000000000002</v>
      </c>
      <c r="AQ113">
        <v>53.41</v>
      </c>
      <c r="AR113">
        <v>23.44</v>
      </c>
      <c r="AS113">
        <v>8.32</v>
      </c>
      <c r="AT113">
        <v>-0.08</v>
      </c>
      <c r="AU113">
        <v>0.04</v>
      </c>
      <c r="AV113">
        <v>87.52</v>
      </c>
      <c r="AW113">
        <v>5.89</v>
      </c>
      <c r="AX113">
        <v>5890</v>
      </c>
      <c r="AY113">
        <v>368.13880519999998</v>
      </c>
      <c r="BA113" s="126">
        <v>9.15</v>
      </c>
      <c r="BB113" s="126">
        <v>25.2</v>
      </c>
      <c r="BC113" s="127">
        <v>35.141599999999997</v>
      </c>
      <c r="BD113" s="126">
        <v>53.48</v>
      </c>
      <c r="BE113" s="126">
        <v>23.43</v>
      </c>
      <c r="BF113" s="126">
        <v>8.32</v>
      </c>
      <c r="BG113" s="126">
        <v>-0.09</v>
      </c>
      <c r="BH113" s="126">
        <v>0.05</v>
      </c>
      <c r="BI113" s="126">
        <v>82.04</v>
      </c>
      <c r="BJ113" s="126">
        <v>5.51</v>
      </c>
      <c r="BK113">
        <f t="shared" si="10"/>
        <v>5510</v>
      </c>
      <c r="BL113">
        <f t="shared" si="11"/>
        <v>344.38791454679551</v>
      </c>
      <c r="BN113" s="126">
        <v>5.34</v>
      </c>
      <c r="BO113" s="126">
        <v>25.09</v>
      </c>
      <c r="BP113" s="127">
        <v>35.157699999999998</v>
      </c>
      <c r="BQ113" s="126">
        <v>53.38</v>
      </c>
      <c r="BR113" s="126">
        <v>23.46</v>
      </c>
      <c r="BS113" s="126">
        <v>8.32</v>
      </c>
      <c r="BT113" s="126">
        <v>-0.01</v>
      </c>
      <c r="BU113" s="126">
        <v>0.06</v>
      </c>
      <c r="BV113" s="126">
        <v>82.9</v>
      </c>
      <c r="BW113" s="126">
        <v>5.58</v>
      </c>
    </row>
    <row r="114" spans="1:75" x14ac:dyDescent="0.2">
      <c r="A114" s="126">
        <v>10.38</v>
      </c>
      <c r="B114" s="128">
        <v>25</v>
      </c>
      <c r="C114" s="127">
        <v>35.045000000000002</v>
      </c>
      <c r="D114" s="126">
        <v>53.14</v>
      </c>
      <c r="E114" s="126">
        <v>23.42</v>
      </c>
      <c r="F114" s="126">
        <v>8.34</v>
      </c>
      <c r="G114" s="126">
        <v>-0.08</v>
      </c>
      <c r="H114" s="126">
        <v>0.03</v>
      </c>
      <c r="I114" s="126">
        <v>88.68</v>
      </c>
      <c r="J114" s="126">
        <v>5.98</v>
      </c>
      <c r="K114">
        <f t="shared" si="6"/>
        <v>5980</v>
      </c>
      <c r="L114">
        <f t="shared" si="7"/>
        <v>373.76401615060564</v>
      </c>
      <c r="N114" s="132">
        <v>10.09</v>
      </c>
      <c r="O114" s="132">
        <v>25.02</v>
      </c>
      <c r="P114" s="133">
        <v>35.069499999999998</v>
      </c>
      <c r="Q114" s="132">
        <v>53.19</v>
      </c>
      <c r="R114" s="132">
        <v>23.43</v>
      </c>
      <c r="S114" s="132">
        <v>8.34</v>
      </c>
      <c r="T114" s="132">
        <v>-0.11</v>
      </c>
      <c r="U114" s="132">
        <v>0.04</v>
      </c>
      <c r="V114" s="132">
        <v>86.9</v>
      </c>
      <c r="W114" s="132">
        <v>5.86</v>
      </c>
      <c r="X114" s="130">
        <v>5860</v>
      </c>
      <c r="Y114" s="130">
        <v>366.2637348900584</v>
      </c>
      <c r="AA114" s="126">
        <v>8.81</v>
      </c>
      <c r="AB114" s="126">
        <v>25.09</v>
      </c>
      <c r="AC114" s="127">
        <v>35.107199999999999</v>
      </c>
      <c r="AD114" s="126">
        <v>53.31</v>
      </c>
      <c r="AE114" s="126">
        <v>23.43</v>
      </c>
      <c r="AF114" s="126">
        <v>8.31</v>
      </c>
      <c r="AG114" s="126">
        <v>-0.09</v>
      </c>
      <c r="AH114" s="126">
        <v>0.04</v>
      </c>
      <c r="AI114" s="126">
        <v>85.88</v>
      </c>
      <c r="AJ114" s="126">
        <v>5.78</v>
      </c>
      <c r="AK114">
        <f t="shared" si="8"/>
        <v>5780</v>
      </c>
      <c r="AL114">
        <f t="shared" si="9"/>
        <v>361.26354738302689</v>
      </c>
      <c r="AN114">
        <v>12.46</v>
      </c>
      <c r="AO114">
        <v>25.16</v>
      </c>
      <c r="AP114">
        <v>35.119999999999997</v>
      </c>
      <c r="AQ114">
        <v>53.41</v>
      </c>
      <c r="AR114">
        <v>23.44</v>
      </c>
      <c r="AS114">
        <v>8.32</v>
      </c>
      <c r="AT114">
        <v>-7.0000000000000007E-2</v>
      </c>
      <c r="AU114">
        <v>7.0000000000000007E-2</v>
      </c>
      <c r="AV114">
        <v>87.54</v>
      </c>
      <c r="AW114">
        <v>5.89</v>
      </c>
      <c r="AX114">
        <v>5890</v>
      </c>
      <c r="AY114">
        <v>368.13880519999998</v>
      </c>
      <c r="BA114" s="126">
        <v>9.24</v>
      </c>
      <c r="BB114" s="126">
        <v>25.2</v>
      </c>
      <c r="BC114" s="127">
        <v>35.139800000000001</v>
      </c>
      <c r="BD114" s="126">
        <v>53.47</v>
      </c>
      <c r="BE114" s="126">
        <v>23.43</v>
      </c>
      <c r="BF114" s="126">
        <v>8.32</v>
      </c>
      <c r="BG114" s="126">
        <v>-0.11</v>
      </c>
      <c r="BH114" s="126">
        <v>0.05</v>
      </c>
      <c r="BI114" s="126">
        <v>82.06</v>
      </c>
      <c r="BJ114" s="126">
        <v>5.52</v>
      </c>
      <c r="BK114">
        <f t="shared" si="10"/>
        <v>5520</v>
      </c>
      <c r="BL114">
        <f t="shared" si="11"/>
        <v>345.01293798517446</v>
      </c>
      <c r="BN114" s="126">
        <v>5.39</v>
      </c>
      <c r="BO114" s="126">
        <v>25.09</v>
      </c>
      <c r="BP114" s="127">
        <v>35.159300000000002</v>
      </c>
      <c r="BQ114" s="126">
        <v>53.38</v>
      </c>
      <c r="BR114" s="126">
        <v>23.46</v>
      </c>
      <c r="BS114" s="126">
        <v>8.32</v>
      </c>
      <c r="BT114" s="126">
        <v>-0.01</v>
      </c>
      <c r="BU114" s="126">
        <v>0.04</v>
      </c>
      <c r="BV114" s="126">
        <v>82.91</v>
      </c>
      <c r="BW114" s="126">
        <v>5.58</v>
      </c>
    </row>
    <row r="115" spans="1:75" x14ac:dyDescent="0.2">
      <c r="A115" s="126">
        <v>10.54</v>
      </c>
      <c r="B115" s="128">
        <v>25.01</v>
      </c>
      <c r="C115" s="127">
        <v>35.044800000000002</v>
      </c>
      <c r="D115" s="126">
        <v>53.14</v>
      </c>
      <c r="E115" s="126">
        <v>23.42</v>
      </c>
      <c r="F115" s="126">
        <v>8.34</v>
      </c>
      <c r="G115" s="126">
        <v>-0.09</v>
      </c>
      <c r="H115" s="126">
        <v>0.03</v>
      </c>
      <c r="I115" s="126">
        <v>88.68</v>
      </c>
      <c r="J115" s="126">
        <v>5.98</v>
      </c>
      <c r="K115">
        <f t="shared" si="6"/>
        <v>5980</v>
      </c>
      <c r="L115">
        <f t="shared" si="7"/>
        <v>373.76401615060564</v>
      </c>
      <c r="N115" s="132">
        <v>10.119999999999999</v>
      </c>
      <c r="O115" s="132">
        <v>25.02</v>
      </c>
      <c r="P115" s="133">
        <v>35.065199999999997</v>
      </c>
      <c r="Q115" s="132">
        <v>53.19</v>
      </c>
      <c r="R115" s="132">
        <v>23.43</v>
      </c>
      <c r="S115" s="132">
        <v>8.34</v>
      </c>
      <c r="T115" s="132">
        <v>-0.11</v>
      </c>
      <c r="U115" s="132">
        <v>0.04</v>
      </c>
      <c r="V115" s="132">
        <v>86.87</v>
      </c>
      <c r="W115" s="132">
        <v>5.86</v>
      </c>
      <c r="X115" s="130">
        <v>5860</v>
      </c>
      <c r="Y115" s="130">
        <v>366.2637348900584</v>
      </c>
      <c r="AA115" s="126">
        <v>8.8699999999999992</v>
      </c>
      <c r="AB115" s="126">
        <v>25.08</v>
      </c>
      <c r="AC115" s="127">
        <v>35.107599999999998</v>
      </c>
      <c r="AD115" s="126">
        <v>53.31</v>
      </c>
      <c r="AE115" s="126">
        <v>23.44</v>
      </c>
      <c r="AF115" s="126">
        <v>8.31</v>
      </c>
      <c r="AG115" s="126">
        <v>-0.09</v>
      </c>
      <c r="AH115" s="126">
        <v>0.03</v>
      </c>
      <c r="AI115" s="126">
        <v>85.9</v>
      </c>
      <c r="AJ115" s="126">
        <v>5.79</v>
      </c>
      <c r="AK115">
        <f t="shared" si="8"/>
        <v>5790</v>
      </c>
      <c r="AL115">
        <f t="shared" si="9"/>
        <v>361.88857082140584</v>
      </c>
      <c r="AN115">
        <v>12.6</v>
      </c>
      <c r="AO115">
        <v>25.16</v>
      </c>
      <c r="AP115">
        <v>35.119999999999997</v>
      </c>
      <c r="AQ115">
        <v>53.41</v>
      </c>
      <c r="AR115">
        <v>23.44</v>
      </c>
      <c r="AS115">
        <v>8.32</v>
      </c>
      <c r="AT115">
        <v>-7.0000000000000007E-2</v>
      </c>
      <c r="AU115">
        <v>0.04</v>
      </c>
      <c r="AV115">
        <v>87.55</v>
      </c>
      <c r="AW115">
        <v>5.89</v>
      </c>
      <c r="AX115">
        <v>5890</v>
      </c>
      <c r="AY115">
        <v>368.13880519999998</v>
      </c>
      <c r="BA115" s="126">
        <v>9.33</v>
      </c>
      <c r="BB115" s="126">
        <v>25.2</v>
      </c>
      <c r="BC115" s="127">
        <v>35.1417</v>
      </c>
      <c r="BD115" s="126">
        <v>53.48</v>
      </c>
      <c r="BE115" s="126">
        <v>23.43</v>
      </c>
      <c r="BF115" s="126">
        <v>8.32</v>
      </c>
      <c r="BG115" s="126">
        <v>-0.11</v>
      </c>
      <c r="BH115" s="126">
        <v>0.05</v>
      </c>
      <c r="BI115" s="126">
        <v>82.07</v>
      </c>
      <c r="BJ115" s="126">
        <v>5.52</v>
      </c>
      <c r="BK115">
        <f t="shared" si="10"/>
        <v>5520</v>
      </c>
      <c r="BL115">
        <f t="shared" si="11"/>
        <v>345.01293798517446</v>
      </c>
      <c r="BN115" s="126">
        <v>5.46</v>
      </c>
      <c r="BO115" s="126">
        <v>25.09</v>
      </c>
      <c r="BP115" s="127">
        <v>35.161299999999997</v>
      </c>
      <c r="BQ115" s="126">
        <v>53.39</v>
      </c>
      <c r="BR115" s="126">
        <v>23.46</v>
      </c>
      <c r="BS115" s="126">
        <v>8.32</v>
      </c>
      <c r="BT115" s="126">
        <v>-0.02</v>
      </c>
      <c r="BU115" s="126">
        <v>0.04</v>
      </c>
      <c r="BV115" s="126">
        <v>82.92</v>
      </c>
      <c r="BW115" s="126">
        <v>5.58</v>
      </c>
    </row>
    <row r="116" spans="1:75" x14ac:dyDescent="0.2">
      <c r="A116" s="126">
        <v>10.72</v>
      </c>
      <c r="B116" s="128">
        <v>25</v>
      </c>
      <c r="C116" s="127">
        <v>35.043700000000001</v>
      </c>
      <c r="D116" s="126">
        <v>53.14</v>
      </c>
      <c r="E116" s="126">
        <v>23.42</v>
      </c>
      <c r="F116" s="126">
        <v>8.34</v>
      </c>
      <c r="G116" s="126">
        <v>-0.1</v>
      </c>
      <c r="H116" s="126">
        <v>0.03</v>
      </c>
      <c r="I116" s="126">
        <v>88.68</v>
      </c>
      <c r="J116" s="126">
        <v>5.98</v>
      </c>
      <c r="K116">
        <f t="shared" si="6"/>
        <v>5980</v>
      </c>
      <c r="L116">
        <f t="shared" si="7"/>
        <v>373.76401615060564</v>
      </c>
      <c r="N116" s="132">
        <v>10.15</v>
      </c>
      <c r="O116" s="132">
        <v>25.02</v>
      </c>
      <c r="P116" s="133">
        <v>35.066200000000002</v>
      </c>
      <c r="Q116" s="132">
        <v>53.19</v>
      </c>
      <c r="R116" s="132">
        <v>23.43</v>
      </c>
      <c r="S116" s="132">
        <v>8.34</v>
      </c>
      <c r="T116" s="132">
        <v>-0.11</v>
      </c>
      <c r="U116" s="132">
        <v>0.04</v>
      </c>
      <c r="V116" s="132">
        <v>86.84</v>
      </c>
      <c r="W116" s="132">
        <v>5.86</v>
      </c>
      <c r="X116" s="130">
        <v>5860</v>
      </c>
      <c r="Y116" s="130">
        <v>366.2637348900584</v>
      </c>
      <c r="AA116" s="126">
        <v>8.93</v>
      </c>
      <c r="AB116" s="126">
        <v>25.09</v>
      </c>
      <c r="AC116" s="127">
        <v>35.107199999999999</v>
      </c>
      <c r="AD116" s="126">
        <v>53.31</v>
      </c>
      <c r="AE116" s="126">
        <v>23.43</v>
      </c>
      <c r="AF116" s="126">
        <v>8.31</v>
      </c>
      <c r="AG116" s="126">
        <v>-0.09</v>
      </c>
      <c r="AH116" s="126">
        <v>0.05</v>
      </c>
      <c r="AI116" s="126">
        <v>85.92</v>
      </c>
      <c r="AJ116" s="126">
        <v>5.79</v>
      </c>
      <c r="AK116">
        <f t="shared" si="8"/>
        <v>5790</v>
      </c>
      <c r="AL116">
        <f t="shared" si="9"/>
        <v>361.88857082140584</v>
      </c>
      <c r="AN116">
        <v>12.73</v>
      </c>
      <c r="AO116">
        <v>25.16</v>
      </c>
      <c r="AP116">
        <v>35.115000000000002</v>
      </c>
      <c r="AQ116">
        <v>53.4</v>
      </c>
      <c r="AR116">
        <v>23.43</v>
      </c>
      <c r="AS116">
        <v>8.32</v>
      </c>
      <c r="AT116">
        <v>-7.0000000000000007E-2</v>
      </c>
      <c r="AU116">
        <v>0.04</v>
      </c>
      <c r="AV116">
        <v>87.54</v>
      </c>
      <c r="AW116">
        <v>5.89</v>
      </c>
      <c r="AX116">
        <v>5890</v>
      </c>
      <c r="AY116">
        <v>368.13880519999998</v>
      </c>
      <c r="BA116" s="126">
        <v>9.4</v>
      </c>
      <c r="BB116" s="126">
        <v>25.2</v>
      </c>
      <c r="BC116" s="127">
        <v>35.1389</v>
      </c>
      <c r="BD116" s="126">
        <v>53.47</v>
      </c>
      <c r="BE116" s="126">
        <v>23.43</v>
      </c>
      <c r="BF116" s="126">
        <v>8.32</v>
      </c>
      <c r="BG116" s="126">
        <v>-0.11</v>
      </c>
      <c r="BH116" s="126">
        <v>0.04</v>
      </c>
      <c r="BI116" s="126">
        <v>82.07</v>
      </c>
      <c r="BJ116" s="126">
        <v>5.52</v>
      </c>
      <c r="BK116">
        <f t="shared" si="10"/>
        <v>5520</v>
      </c>
      <c r="BL116">
        <f t="shared" si="11"/>
        <v>345.01293798517446</v>
      </c>
      <c r="BN116" s="126">
        <v>5.51</v>
      </c>
      <c r="BO116" s="126">
        <v>25.09</v>
      </c>
      <c r="BP116" s="127">
        <v>35.159799999999997</v>
      </c>
      <c r="BQ116" s="126">
        <v>53.39</v>
      </c>
      <c r="BR116" s="126">
        <v>23.46</v>
      </c>
      <c r="BS116" s="126">
        <v>8.32</v>
      </c>
      <c r="BT116" s="126">
        <v>-0.02</v>
      </c>
      <c r="BU116" s="126">
        <v>0.05</v>
      </c>
      <c r="BV116" s="126">
        <v>82.93</v>
      </c>
      <c r="BW116" s="126">
        <v>5.58</v>
      </c>
    </row>
    <row r="117" spans="1:75" x14ac:dyDescent="0.2">
      <c r="A117" s="126">
        <v>10.88</v>
      </c>
      <c r="B117" s="128">
        <v>25</v>
      </c>
      <c r="C117" s="127">
        <v>35.046900000000001</v>
      </c>
      <c r="D117" s="126">
        <v>53.14</v>
      </c>
      <c r="E117" s="126">
        <v>23.42</v>
      </c>
      <c r="F117" s="126">
        <v>8.34</v>
      </c>
      <c r="G117" s="126">
        <v>-0.1</v>
      </c>
      <c r="H117" s="126">
        <v>0.03</v>
      </c>
      <c r="I117" s="126">
        <v>88.69</v>
      </c>
      <c r="J117" s="126">
        <v>5.98</v>
      </c>
      <c r="K117">
        <f t="shared" si="6"/>
        <v>5980</v>
      </c>
      <c r="L117">
        <f t="shared" si="7"/>
        <v>373.76401615060564</v>
      </c>
      <c r="N117" s="132">
        <v>10.199999999999999</v>
      </c>
      <c r="O117" s="132">
        <v>25.02</v>
      </c>
      <c r="P117" s="133">
        <v>35.068800000000003</v>
      </c>
      <c r="Q117" s="132">
        <v>53.19</v>
      </c>
      <c r="R117" s="132">
        <v>23.43</v>
      </c>
      <c r="S117" s="132">
        <v>8.34</v>
      </c>
      <c r="T117" s="132">
        <v>-0.1</v>
      </c>
      <c r="U117" s="132">
        <v>0.05</v>
      </c>
      <c r="V117" s="132">
        <v>86.81</v>
      </c>
      <c r="W117" s="132">
        <v>5.85</v>
      </c>
      <c r="X117" s="130">
        <v>5850</v>
      </c>
      <c r="Y117" s="130">
        <v>365.63871145167946</v>
      </c>
      <c r="AA117" s="126">
        <v>9</v>
      </c>
      <c r="AB117" s="126">
        <v>25.08</v>
      </c>
      <c r="AC117" s="127">
        <v>35.106099999999998</v>
      </c>
      <c r="AD117" s="126">
        <v>53.31</v>
      </c>
      <c r="AE117" s="126">
        <v>23.43</v>
      </c>
      <c r="AF117" s="126">
        <v>8.31</v>
      </c>
      <c r="AG117" s="126">
        <v>-0.1</v>
      </c>
      <c r="AH117" s="126">
        <v>0.04</v>
      </c>
      <c r="AI117" s="126">
        <v>85.95</v>
      </c>
      <c r="AJ117" s="126">
        <v>5.79</v>
      </c>
      <c r="AK117">
        <f t="shared" si="8"/>
        <v>5790</v>
      </c>
      <c r="AL117">
        <f t="shared" si="9"/>
        <v>361.88857082140584</v>
      </c>
      <c r="AN117">
        <v>12.85</v>
      </c>
      <c r="AO117">
        <v>25.16</v>
      </c>
      <c r="AP117">
        <v>35.121000000000002</v>
      </c>
      <c r="AQ117">
        <v>53.41</v>
      </c>
      <c r="AR117">
        <v>23.44</v>
      </c>
      <c r="AS117">
        <v>8.32</v>
      </c>
      <c r="AT117">
        <v>-7.0000000000000007E-2</v>
      </c>
      <c r="AU117">
        <v>0.04</v>
      </c>
      <c r="AV117">
        <v>87.51</v>
      </c>
      <c r="AW117">
        <v>5.89</v>
      </c>
      <c r="AX117">
        <v>5890</v>
      </c>
      <c r="AY117">
        <v>368.13880519999998</v>
      </c>
      <c r="BA117" s="126">
        <v>9.48</v>
      </c>
      <c r="BB117" s="126">
        <v>25.2</v>
      </c>
      <c r="BC117" s="127">
        <v>35.139800000000001</v>
      </c>
      <c r="BD117" s="126">
        <v>53.48</v>
      </c>
      <c r="BE117" s="126">
        <v>23.43</v>
      </c>
      <c r="BF117" s="126">
        <v>8.32</v>
      </c>
      <c r="BG117" s="126">
        <v>-0.09</v>
      </c>
      <c r="BH117" s="126">
        <v>0.04</v>
      </c>
      <c r="BI117" s="126">
        <v>82.08</v>
      </c>
      <c r="BJ117" s="126">
        <v>5.52</v>
      </c>
      <c r="BK117">
        <f t="shared" si="10"/>
        <v>5520</v>
      </c>
      <c r="BL117">
        <f t="shared" si="11"/>
        <v>345.01293798517446</v>
      </c>
      <c r="BN117" s="126">
        <v>5.57</v>
      </c>
      <c r="BO117" s="126">
        <v>25.1</v>
      </c>
      <c r="BP117" s="127">
        <v>35.157200000000003</v>
      </c>
      <c r="BQ117" s="126">
        <v>53.39</v>
      </c>
      <c r="BR117" s="126">
        <v>23.45</v>
      </c>
      <c r="BS117" s="126">
        <v>8.32</v>
      </c>
      <c r="BT117" s="126">
        <v>-0.01</v>
      </c>
      <c r="BU117" s="126">
        <v>0.04</v>
      </c>
      <c r="BV117" s="126">
        <v>82.95</v>
      </c>
      <c r="BW117" s="126">
        <v>5.58</v>
      </c>
    </row>
    <row r="118" spans="1:75" x14ac:dyDescent="0.2">
      <c r="A118" s="126">
        <v>11.01</v>
      </c>
      <c r="B118" s="128">
        <v>25</v>
      </c>
      <c r="C118" s="127">
        <v>35.0471</v>
      </c>
      <c r="D118" s="126">
        <v>53.14</v>
      </c>
      <c r="E118" s="126">
        <v>23.42</v>
      </c>
      <c r="F118" s="126">
        <v>8.34</v>
      </c>
      <c r="G118" s="126">
        <v>-0.1</v>
      </c>
      <c r="H118" s="126">
        <v>0.12</v>
      </c>
      <c r="I118" s="126">
        <v>88.7</v>
      </c>
      <c r="J118" s="126">
        <v>5.98</v>
      </c>
      <c r="K118">
        <f t="shared" si="6"/>
        <v>5980</v>
      </c>
      <c r="L118">
        <f t="shared" si="7"/>
        <v>373.76401615060564</v>
      </c>
      <c r="N118" s="132">
        <v>10.25</v>
      </c>
      <c r="O118" s="132">
        <v>25.02</v>
      </c>
      <c r="P118" s="133">
        <v>35.067999999999998</v>
      </c>
      <c r="Q118" s="132">
        <v>53.19</v>
      </c>
      <c r="R118" s="132">
        <v>23.43</v>
      </c>
      <c r="S118" s="132">
        <v>8.34</v>
      </c>
      <c r="T118" s="132">
        <v>-0.09</v>
      </c>
      <c r="U118" s="132">
        <v>0.04</v>
      </c>
      <c r="V118" s="132">
        <v>86.77</v>
      </c>
      <c r="W118" s="132">
        <v>5.85</v>
      </c>
      <c r="X118" s="130">
        <v>5850</v>
      </c>
      <c r="Y118" s="130">
        <v>365.63871145167946</v>
      </c>
      <c r="AA118" s="126">
        <v>9.06</v>
      </c>
      <c r="AB118" s="126">
        <v>25.09</v>
      </c>
      <c r="AC118" s="127">
        <v>35.107399999999998</v>
      </c>
      <c r="AD118" s="126">
        <v>53.31</v>
      </c>
      <c r="AE118" s="126">
        <v>23.44</v>
      </c>
      <c r="AF118" s="126">
        <v>8.31</v>
      </c>
      <c r="AG118" s="126">
        <v>-0.1</v>
      </c>
      <c r="AH118" s="126">
        <v>0.04</v>
      </c>
      <c r="AI118" s="126">
        <v>85.98</v>
      </c>
      <c r="AJ118" s="126">
        <v>5.79</v>
      </c>
      <c r="AK118">
        <f t="shared" si="8"/>
        <v>5790</v>
      </c>
      <c r="AL118">
        <f t="shared" si="9"/>
        <v>361.88857082140584</v>
      </c>
      <c r="AN118">
        <v>12.95</v>
      </c>
      <c r="AO118">
        <v>25.16</v>
      </c>
      <c r="AP118">
        <v>35.119999999999997</v>
      </c>
      <c r="AQ118">
        <v>53.41</v>
      </c>
      <c r="AR118">
        <v>23.44</v>
      </c>
      <c r="AS118">
        <v>8.32</v>
      </c>
      <c r="AT118">
        <v>-0.06</v>
      </c>
      <c r="AU118">
        <v>0.04</v>
      </c>
      <c r="AV118">
        <v>87.49</v>
      </c>
      <c r="AW118">
        <v>5.88</v>
      </c>
      <c r="AX118">
        <v>5880</v>
      </c>
      <c r="AY118">
        <v>367.5137818</v>
      </c>
      <c r="BA118" s="126">
        <v>9.5500000000000007</v>
      </c>
      <c r="BB118" s="126">
        <v>25.2</v>
      </c>
      <c r="BC118" s="127">
        <v>35.139299999999999</v>
      </c>
      <c r="BD118" s="126">
        <v>53.47</v>
      </c>
      <c r="BE118" s="126">
        <v>23.43</v>
      </c>
      <c r="BF118" s="126">
        <v>8.32</v>
      </c>
      <c r="BG118" s="126">
        <v>-0.09</v>
      </c>
      <c r="BH118" s="126">
        <v>0.04</v>
      </c>
      <c r="BI118" s="126">
        <v>82.08</v>
      </c>
      <c r="BJ118" s="126">
        <v>5.52</v>
      </c>
      <c r="BK118">
        <f t="shared" si="10"/>
        <v>5520</v>
      </c>
      <c r="BL118">
        <f t="shared" si="11"/>
        <v>345.01293798517446</v>
      </c>
      <c r="BN118" s="126">
        <v>5.64</v>
      </c>
      <c r="BO118" s="126">
        <v>25.1</v>
      </c>
      <c r="BP118" s="127">
        <v>35.156700000000001</v>
      </c>
      <c r="BQ118" s="126">
        <v>53.39</v>
      </c>
      <c r="BR118" s="126">
        <v>23.45</v>
      </c>
      <c r="BS118" s="126">
        <v>8.32</v>
      </c>
      <c r="BT118" s="126">
        <v>-0.01</v>
      </c>
      <c r="BU118" s="126">
        <v>0.04</v>
      </c>
      <c r="BV118" s="126">
        <v>82.97</v>
      </c>
      <c r="BW118" s="126">
        <v>5.59</v>
      </c>
    </row>
    <row r="119" spans="1:75" x14ac:dyDescent="0.2">
      <c r="A119" s="126">
        <v>11.11</v>
      </c>
      <c r="B119" s="128">
        <v>25</v>
      </c>
      <c r="C119" s="127">
        <v>35.046500000000002</v>
      </c>
      <c r="D119" s="126">
        <v>53.14</v>
      </c>
      <c r="E119" s="126">
        <v>23.42</v>
      </c>
      <c r="F119" s="126">
        <v>8.34</v>
      </c>
      <c r="G119" s="126">
        <v>-0.1</v>
      </c>
      <c r="H119" s="126">
        <v>0.04</v>
      </c>
      <c r="I119" s="126">
        <v>88.73</v>
      </c>
      <c r="J119" s="126">
        <v>5.99</v>
      </c>
      <c r="K119">
        <f t="shared" si="6"/>
        <v>5990</v>
      </c>
      <c r="L119">
        <f t="shared" si="7"/>
        <v>374.38903958898459</v>
      </c>
      <c r="N119" s="132">
        <v>10.34</v>
      </c>
      <c r="O119" s="132">
        <v>25.02</v>
      </c>
      <c r="P119" s="133">
        <v>35.071100000000001</v>
      </c>
      <c r="Q119" s="132">
        <v>53.2</v>
      </c>
      <c r="R119" s="132">
        <v>23.43</v>
      </c>
      <c r="S119" s="132">
        <v>8.34</v>
      </c>
      <c r="T119" s="132">
        <v>-0.09</v>
      </c>
      <c r="U119" s="132">
        <v>0.03</v>
      </c>
      <c r="V119" s="132">
        <v>86.73</v>
      </c>
      <c r="W119" s="132">
        <v>5.85</v>
      </c>
      <c r="X119" s="130">
        <v>5850</v>
      </c>
      <c r="Y119" s="130">
        <v>365.63871145167946</v>
      </c>
      <c r="AA119" s="126">
        <v>9.11</v>
      </c>
      <c r="AB119" s="126">
        <v>25.08</v>
      </c>
      <c r="AC119" s="127">
        <v>35.103700000000003</v>
      </c>
      <c r="AD119" s="126">
        <v>53.3</v>
      </c>
      <c r="AE119" s="126">
        <v>23.43</v>
      </c>
      <c r="AF119" s="126">
        <v>8.31</v>
      </c>
      <c r="AG119" s="126">
        <v>-0.1</v>
      </c>
      <c r="AH119" s="126">
        <v>0.05</v>
      </c>
      <c r="AI119" s="126">
        <v>86.01</v>
      </c>
      <c r="AJ119" s="126">
        <v>5.79</v>
      </c>
      <c r="AK119">
        <f t="shared" si="8"/>
        <v>5790</v>
      </c>
      <c r="AL119">
        <f t="shared" si="9"/>
        <v>361.88857082140584</v>
      </c>
      <c r="AN119">
        <v>13.06</v>
      </c>
      <c r="AO119">
        <v>25.16</v>
      </c>
      <c r="AP119">
        <v>35.119</v>
      </c>
      <c r="AQ119">
        <v>53.4</v>
      </c>
      <c r="AR119">
        <v>23.44</v>
      </c>
      <c r="AS119">
        <v>8.32</v>
      </c>
      <c r="AT119">
        <v>-0.06</v>
      </c>
      <c r="AU119">
        <v>0.04</v>
      </c>
      <c r="AV119">
        <v>87.46</v>
      </c>
      <c r="AW119">
        <v>5.88</v>
      </c>
      <c r="AX119">
        <v>5880</v>
      </c>
      <c r="AY119">
        <v>367.5137818</v>
      </c>
      <c r="BA119" s="126">
        <v>9.59</v>
      </c>
      <c r="BB119" s="126">
        <v>25.2</v>
      </c>
      <c r="BC119" s="127">
        <v>35.140700000000002</v>
      </c>
      <c r="BD119" s="126">
        <v>53.48</v>
      </c>
      <c r="BE119" s="126">
        <v>23.43</v>
      </c>
      <c r="BF119" s="126">
        <v>8.32</v>
      </c>
      <c r="BG119" s="126">
        <v>-0.08</v>
      </c>
      <c r="BH119" s="126">
        <v>0.05</v>
      </c>
      <c r="BI119" s="126">
        <v>82.08</v>
      </c>
      <c r="BJ119" s="126">
        <v>5.52</v>
      </c>
      <c r="BK119">
        <f t="shared" si="10"/>
        <v>5520</v>
      </c>
      <c r="BL119">
        <f t="shared" si="11"/>
        <v>345.01293798517446</v>
      </c>
      <c r="BN119" s="126">
        <v>5.73</v>
      </c>
      <c r="BO119" s="126">
        <v>25.1</v>
      </c>
      <c r="BP119" s="127">
        <v>35.159100000000002</v>
      </c>
      <c r="BQ119" s="126">
        <v>53.39</v>
      </c>
      <c r="BR119" s="126">
        <v>23.46</v>
      </c>
      <c r="BS119" s="126">
        <v>8.32</v>
      </c>
      <c r="BT119" s="126">
        <v>-0.01</v>
      </c>
      <c r="BU119" s="126">
        <v>0.04</v>
      </c>
      <c r="BV119" s="126">
        <v>82.99</v>
      </c>
      <c r="BW119" s="126">
        <v>5.59</v>
      </c>
    </row>
    <row r="120" spans="1:75" x14ac:dyDescent="0.2">
      <c r="A120" s="126">
        <v>11.18</v>
      </c>
      <c r="B120" s="128">
        <v>25</v>
      </c>
      <c r="C120" s="127">
        <v>35.049900000000001</v>
      </c>
      <c r="D120" s="126">
        <v>53.15</v>
      </c>
      <c r="E120" s="126">
        <v>23.43</v>
      </c>
      <c r="F120" s="126">
        <v>8.34</v>
      </c>
      <c r="G120" s="126">
        <v>-0.09</v>
      </c>
      <c r="H120" s="126">
        <v>0.03</v>
      </c>
      <c r="I120" s="126">
        <v>88.75</v>
      </c>
      <c r="J120" s="126">
        <v>5.99</v>
      </c>
      <c r="K120">
        <f t="shared" si="6"/>
        <v>5990</v>
      </c>
      <c r="L120">
        <f t="shared" si="7"/>
        <v>374.38903958898459</v>
      </c>
      <c r="N120" s="132">
        <v>10.46</v>
      </c>
      <c r="O120" s="132">
        <v>25.02</v>
      </c>
      <c r="P120" s="133">
        <v>35.069200000000002</v>
      </c>
      <c r="Q120" s="132">
        <v>53.19</v>
      </c>
      <c r="R120" s="132">
        <v>23.43</v>
      </c>
      <c r="S120" s="132">
        <v>8.34</v>
      </c>
      <c r="T120" s="132">
        <v>-0.09</v>
      </c>
      <c r="U120" s="132">
        <v>0.04</v>
      </c>
      <c r="V120" s="132">
        <v>86.7</v>
      </c>
      <c r="W120" s="132">
        <v>5.85</v>
      </c>
      <c r="X120" s="130">
        <v>5850</v>
      </c>
      <c r="Y120" s="130">
        <v>365.63871145167946</v>
      </c>
      <c r="AA120" s="126">
        <v>9.16</v>
      </c>
      <c r="AB120" s="126">
        <v>25.08</v>
      </c>
      <c r="AC120" s="127">
        <v>35.103400000000001</v>
      </c>
      <c r="AD120" s="126">
        <v>53.3</v>
      </c>
      <c r="AE120" s="126">
        <v>23.43</v>
      </c>
      <c r="AF120" s="126">
        <v>8.31</v>
      </c>
      <c r="AG120" s="126">
        <v>-0.1</v>
      </c>
      <c r="AH120" s="126">
        <v>0.05</v>
      </c>
      <c r="AI120" s="126">
        <v>86.03</v>
      </c>
      <c r="AJ120" s="126">
        <v>5.79</v>
      </c>
      <c r="AK120">
        <f t="shared" si="8"/>
        <v>5790</v>
      </c>
      <c r="AL120">
        <f t="shared" si="9"/>
        <v>361.88857082140584</v>
      </c>
      <c r="AN120">
        <v>13.18</v>
      </c>
      <c r="AO120">
        <v>25.16</v>
      </c>
      <c r="AP120">
        <v>35.118000000000002</v>
      </c>
      <c r="AQ120">
        <v>53.41</v>
      </c>
      <c r="AR120">
        <v>23.44</v>
      </c>
      <c r="AS120">
        <v>8.32</v>
      </c>
      <c r="AT120">
        <v>-7.0000000000000007E-2</v>
      </c>
      <c r="AU120">
        <v>0.04</v>
      </c>
      <c r="AV120">
        <v>87.44</v>
      </c>
      <c r="AW120">
        <v>5.88</v>
      </c>
      <c r="AX120">
        <v>5880</v>
      </c>
      <c r="AY120">
        <v>367.5137818</v>
      </c>
      <c r="BA120" s="126">
        <v>9.6300000000000008</v>
      </c>
      <c r="BB120" s="126">
        <v>25.2</v>
      </c>
      <c r="BC120" s="127">
        <v>35.138300000000001</v>
      </c>
      <c r="BD120" s="126">
        <v>53.47</v>
      </c>
      <c r="BE120" s="126">
        <v>23.43</v>
      </c>
      <c r="BF120" s="126">
        <v>8.32</v>
      </c>
      <c r="BG120" s="126">
        <v>-0.08</v>
      </c>
      <c r="BH120" s="126">
        <v>0.04</v>
      </c>
      <c r="BI120" s="126">
        <v>82.08</v>
      </c>
      <c r="BJ120" s="126">
        <v>5.52</v>
      </c>
      <c r="BK120">
        <f t="shared" si="10"/>
        <v>5520</v>
      </c>
      <c r="BL120">
        <f t="shared" si="11"/>
        <v>345.01293798517446</v>
      </c>
      <c r="BN120" s="126">
        <v>5.81</v>
      </c>
      <c r="BO120" s="126">
        <v>25.1</v>
      </c>
      <c r="BP120" s="127">
        <v>35.161099999999998</v>
      </c>
      <c r="BQ120" s="126">
        <v>53.39</v>
      </c>
      <c r="BR120" s="126">
        <v>23.46</v>
      </c>
      <c r="BS120" s="126">
        <v>8.32</v>
      </c>
      <c r="BT120" s="126">
        <v>-0.02</v>
      </c>
      <c r="BU120" s="126">
        <v>0.05</v>
      </c>
      <c r="BV120" s="126">
        <v>83.01</v>
      </c>
      <c r="BW120" s="126">
        <v>5.59</v>
      </c>
    </row>
    <row r="121" spans="1:75" x14ac:dyDescent="0.2">
      <c r="A121" s="126">
        <v>11.26</v>
      </c>
      <c r="B121" s="128">
        <v>25</v>
      </c>
      <c r="C121" s="127">
        <v>35.046399999999998</v>
      </c>
      <c r="D121" s="126">
        <v>53.14</v>
      </c>
      <c r="E121" s="126">
        <v>23.42</v>
      </c>
      <c r="F121" s="126">
        <v>8.34</v>
      </c>
      <c r="G121" s="126">
        <v>-7.0000000000000007E-2</v>
      </c>
      <c r="H121" s="126">
        <v>0.03</v>
      </c>
      <c r="I121" s="126">
        <v>88.77</v>
      </c>
      <c r="J121" s="126">
        <v>5.99</v>
      </c>
      <c r="K121">
        <f t="shared" si="6"/>
        <v>5990</v>
      </c>
      <c r="L121">
        <f t="shared" si="7"/>
        <v>374.38903958898459</v>
      </c>
      <c r="N121" s="132">
        <v>10.57</v>
      </c>
      <c r="O121" s="132">
        <v>25.02</v>
      </c>
      <c r="P121" s="133">
        <v>35.071800000000003</v>
      </c>
      <c r="Q121" s="132">
        <v>53.2</v>
      </c>
      <c r="R121" s="132">
        <v>23.43</v>
      </c>
      <c r="S121" s="132">
        <v>8.34</v>
      </c>
      <c r="T121" s="132">
        <v>-0.1</v>
      </c>
      <c r="U121" s="132">
        <v>0.03</v>
      </c>
      <c r="V121" s="132">
        <v>86.68</v>
      </c>
      <c r="W121" s="132">
        <v>5.85</v>
      </c>
      <c r="X121" s="130">
        <v>5850</v>
      </c>
      <c r="Y121" s="130">
        <v>365.63871145167946</v>
      </c>
      <c r="AA121" s="126">
        <v>9.2200000000000006</v>
      </c>
      <c r="AB121" s="126">
        <v>25.08</v>
      </c>
      <c r="AC121" s="127">
        <v>35.107199999999999</v>
      </c>
      <c r="AD121" s="126">
        <v>53.31</v>
      </c>
      <c r="AE121" s="126">
        <v>23.44</v>
      </c>
      <c r="AF121" s="126">
        <v>8.31</v>
      </c>
      <c r="AG121" s="126">
        <v>-0.1</v>
      </c>
      <c r="AH121" s="126">
        <v>0.03</v>
      </c>
      <c r="AI121" s="126">
        <v>86.05</v>
      </c>
      <c r="AJ121" s="126">
        <v>5.8</v>
      </c>
      <c r="AK121">
        <f t="shared" si="8"/>
        <v>5800</v>
      </c>
      <c r="AL121">
        <f t="shared" si="9"/>
        <v>362.51359425978472</v>
      </c>
      <c r="AN121">
        <v>13.31</v>
      </c>
      <c r="AO121">
        <v>25.16</v>
      </c>
      <c r="AP121">
        <v>35.119</v>
      </c>
      <c r="AQ121">
        <v>53.41</v>
      </c>
      <c r="AR121">
        <v>23.44</v>
      </c>
      <c r="AS121">
        <v>8.32</v>
      </c>
      <c r="AT121">
        <v>-7.0000000000000007E-2</v>
      </c>
      <c r="AU121">
        <v>0.04</v>
      </c>
      <c r="AV121">
        <v>87.43</v>
      </c>
      <c r="AW121">
        <v>5.88</v>
      </c>
      <c r="AX121">
        <v>5880</v>
      </c>
      <c r="AY121">
        <v>367.5137818</v>
      </c>
      <c r="BA121" s="126">
        <v>9.68</v>
      </c>
      <c r="BB121" s="126">
        <v>25.2</v>
      </c>
      <c r="BC121" s="127">
        <v>35.137900000000002</v>
      </c>
      <c r="BD121" s="126">
        <v>53.47</v>
      </c>
      <c r="BE121" s="126">
        <v>23.43</v>
      </c>
      <c r="BF121" s="126">
        <v>8.32</v>
      </c>
      <c r="BG121" s="126">
        <v>-0.08</v>
      </c>
      <c r="BH121" s="126">
        <v>0.04</v>
      </c>
      <c r="BI121" s="126">
        <v>82.07</v>
      </c>
      <c r="BJ121" s="126">
        <v>5.52</v>
      </c>
      <c r="BK121">
        <f t="shared" si="10"/>
        <v>5520</v>
      </c>
      <c r="BL121">
        <f t="shared" si="11"/>
        <v>345.01293798517446</v>
      </c>
      <c r="BN121" s="126">
        <v>5.9</v>
      </c>
      <c r="BO121" s="126">
        <v>25.1</v>
      </c>
      <c r="BP121" s="127">
        <v>35.1571</v>
      </c>
      <c r="BQ121" s="126">
        <v>53.39</v>
      </c>
      <c r="BR121" s="126">
        <v>23.46</v>
      </c>
      <c r="BS121" s="126">
        <v>8.32</v>
      </c>
      <c r="BT121" s="126">
        <v>-0.03</v>
      </c>
      <c r="BU121" s="126">
        <v>0.05</v>
      </c>
      <c r="BV121" s="126">
        <v>83.04</v>
      </c>
      <c r="BW121" s="126">
        <v>5.59</v>
      </c>
    </row>
    <row r="122" spans="1:75" x14ac:dyDescent="0.2">
      <c r="A122" s="126">
        <v>11.35</v>
      </c>
      <c r="B122" s="128">
        <v>25</v>
      </c>
      <c r="C122" s="127">
        <v>35.0441</v>
      </c>
      <c r="D122" s="126">
        <v>53.14</v>
      </c>
      <c r="E122" s="126">
        <v>23.42</v>
      </c>
      <c r="F122" s="126">
        <v>8.34</v>
      </c>
      <c r="G122" s="126">
        <v>-7.0000000000000007E-2</v>
      </c>
      <c r="H122" s="126">
        <v>0.03</v>
      </c>
      <c r="I122" s="126">
        <v>88.78</v>
      </c>
      <c r="J122" s="126">
        <v>5.99</v>
      </c>
      <c r="K122">
        <f t="shared" si="6"/>
        <v>5990</v>
      </c>
      <c r="L122">
        <f t="shared" si="7"/>
        <v>374.38903958898459</v>
      </c>
      <c r="N122" s="132">
        <v>10.66</v>
      </c>
      <c r="O122" s="132">
        <v>25.02</v>
      </c>
      <c r="P122" s="133">
        <v>35.068399999999997</v>
      </c>
      <c r="Q122" s="132">
        <v>53.19</v>
      </c>
      <c r="R122" s="132">
        <v>23.43</v>
      </c>
      <c r="S122" s="132">
        <v>8.34</v>
      </c>
      <c r="T122" s="132">
        <v>-0.1</v>
      </c>
      <c r="U122" s="132">
        <v>0.04</v>
      </c>
      <c r="V122" s="132">
        <v>86.68</v>
      </c>
      <c r="W122" s="132">
        <v>5.85</v>
      </c>
      <c r="X122" s="130">
        <v>5850</v>
      </c>
      <c r="Y122" s="130">
        <v>365.63871145167946</v>
      </c>
      <c r="AA122" s="126">
        <v>9.3000000000000007</v>
      </c>
      <c r="AB122" s="126">
        <v>25.09</v>
      </c>
      <c r="AC122" s="127">
        <v>35.104700000000001</v>
      </c>
      <c r="AD122" s="126">
        <v>53.31</v>
      </c>
      <c r="AE122" s="126">
        <v>23.43</v>
      </c>
      <c r="AF122" s="126">
        <v>8.31</v>
      </c>
      <c r="AG122" s="126">
        <v>-0.11</v>
      </c>
      <c r="AH122" s="126">
        <v>0.03</v>
      </c>
      <c r="AI122" s="126">
        <v>86.07</v>
      </c>
      <c r="AJ122" s="126">
        <v>5.8</v>
      </c>
      <c r="AK122">
        <f t="shared" si="8"/>
        <v>5800</v>
      </c>
      <c r="AL122">
        <f t="shared" si="9"/>
        <v>362.51359425978472</v>
      </c>
      <c r="AN122">
        <v>13.44</v>
      </c>
      <c r="AO122">
        <v>25.16</v>
      </c>
      <c r="AP122">
        <v>35.119999999999997</v>
      </c>
      <c r="AQ122">
        <v>53.41</v>
      </c>
      <c r="AR122">
        <v>23.44</v>
      </c>
      <c r="AS122">
        <v>8.32</v>
      </c>
      <c r="AT122">
        <v>-0.08</v>
      </c>
      <c r="AU122">
        <v>0.04</v>
      </c>
      <c r="AV122">
        <v>87.42</v>
      </c>
      <c r="AW122">
        <v>5.88</v>
      </c>
      <c r="AX122">
        <v>5880</v>
      </c>
      <c r="AY122">
        <v>367.5137818</v>
      </c>
      <c r="BA122" s="126">
        <v>9.73</v>
      </c>
      <c r="BB122" s="126">
        <v>25.2</v>
      </c>
      <c r="BC122" s="127">
        <v>35.1387</v>
      </c>
      <c r="BD122" s="126">
        <v>53.47</v>
      </c>
      <c r="BE122" s="126">
        <v>23.43</v>
      </c>
      <c r="BF122" s="126">
        <v>8.32</v>
      </c>
      <c r="BG122" s="126">
        <v>-0.09</v>
      </c>
      <c r="BH122" s="126">
        <v>0.06</v>
      </c>
      <c r="BI122" s="126">
        <v>82.04</v>
      </c>
      <c r="BJ122" s="126">
        <v>5.51</v>
      </c>
      <c r="BK122">
        <f t="shared" si="10"/>
        <v>5510</v>
      </c>
      <c r="BL122">
        <f t="shared" si="11"/>
        <v>344.38791454679551</v>
      </c>
      <c r="BN122" s="126">
        <v>5.98</v>
      </c>
      <c r="BO122" s="126">
        <v>25.1</v>
      </c>
      <c r="BP122" s="127">
        <v>35.156500000000001</v>
      </c>
      <c r="BQ122" s="126">
        <v>53.39</v>
      </c>
      <c r="BR122" s="126">
        <v>23.45</v>
      </c>
      <c r="BS122" s="126">
        <v>8.32</v>
      </c>
      <c r="BT122" s="126">
        <v>-0.04</v>
      </c>
      <c r="BU122" s="126">
        <v>0.04</v>
      </c>
      <c r="BV122" s="126">
        <v>83.08</v>
      </c>
      <c r="BW122" s="126">
        <v>5.59</v>
      </c>
    </row>
    <row r="123" spans="1:75" x14ac:dyDescent="0.2">
      <c r="A123" s="126">
        <v>11.43</v>
      </c>
      <c r="B123" s="128">
        <v>25</v>
      </c>
      <c r="C123" s="127">
        <v>35.046999999999997</v>
      </c>
      <c r="D123" s="126">
        <v>53.14</v>
      </c>
      <c r="E123" s="126">
        <v>23.43</v>
      </c>
      <c r="F123" s="126">
        <v>8.34</v>
      </c>
      <c r="G123" s="126">
        <v>-0.08</v>
      </c>
      <c r="H123" s="126">
        <v>0.02</v>
      </c>
      <c r="I123" s="126">
        <v>88.77</v>
      </c>
      <c r="J123" s="126">
        <v>5.99</v>
      </c>
      <c r="K123">
        <f t="shared" si="6"/>
        <v>5990</v>
      </c>
      <c r="L123">
        <f t="shared" si="7"/>
        <v>374.38903958898459</v>
      </c>
      <c r="N123" s="132">
        <v>10.73</v>
      </c>
      <c r="O123" s="132">
        <v>25.03</v>
      </c>
      <c r="P123" s="133">
        <v>35.064700000000002</v>
      </c>
      <c r="Q123" s="132">
        <v>53.19</v>
      </c>
      <c r="R123" s="132">
        <v>23.43</v>
      </c>
      <c r="S123" s="132">
        <v>8.34</v>
      </c>
      <c r="T123" s="132">
        <v>-0.1</v>
      </c>
      <c r="U123" s="132">
        <v>0.04</v>
      </c>
      <c r="V123" s="132">
        <v>86.69</v>
      </c>
      <c r="W123" s="132">
        <v>5.85</v>
      </c>
      <c r="X123" s="130">
        <v>5850</v>
      </c>
      <c r="Y123" s="130">
        <v>365.63871145167946</v>
      </c>
      <c r="AA123" s="126">
        <v>9.4</v>
      </c>
      <c r="AB123" s="126">
        <v>25.09</v>
      </c>
      <c r="AC123" s="127">
        <v>35.106999999999999</v>
      </c>
      <c r="AD123" s="126">
        <v>53.31</v>
      </c>
      <c r="AE123" s="126">
        <v>23.44</v>
      </c>
      <c r="AF123" s="126">
        <v>8.31</v>
      </c>
      <c r="AG123" s="126">
        <v>-0.11</v>
      </c>
      <c r="AH123" s="126">
        <v>7.0000000000000007E-2</v>
      </c>
      <c r="AI123" s="126">
        <v>86.09</v>
      </c>
      <c r="AJ123" s="126">
        <v>5.8</v>
      </c>
      <c r="AK123">
        <f t="shared" si="8"/>
        <v>5800</v>
      </c>
      <c r="AL123">
        <f t="shared" si="9"/>
        <v>362.51359425978472</v>
      </c>
      <c r="AN123">
        <v>13.56</v>
      </c>
      <c r="AO123">
        <v>25.16</v>
      </c>
      <c r="AP123">
        <v>35.119</v>
      </c>
      <c r="AQ123">
        <v>53.4</v>
      </c>
      <c r="AR123">
        <v>23.44</v>
      </c>
      <c r="AS123">
        <v>8.32</v>
      </c>
      <c r="AT123">
        <v>-0.08</v>
      </c>
      <c r="AU123">
        <v>0.05</v>
      </c>
      <c r="AV123">
        <v>87.41</v>
      </c>
      <c r="AW123">
        <v>5.88</v>
      </c>
      <c r="AX123">
        <v>5880</v>
      </c>
      <c r="AY123">
        <v>367.5137818</v>
      </c>
      <c r="BA123" s="126">
        <v>9.82</v>
      </c>
      <c r="BB123" s="126">
        <v>25.2</v>
      </c>
      <c r="BC123" s="127">
        <v>35.141100000000002</v>
      </c>
      <c r="BD123" s="126">
        <v>53.48</v>
      </c>
      <c r="BE123" s="126">
        <v>23.43</v>
      </c>
      <c r="BF123" s="126">
        <v>8.32</v>
      </c>
      <c r="BG123" s="126">
        <v>-0.1</v>
      </c>
      <c r="BH123" s="126">
        <v>0.05</v>
      </c>
      <c r="BI123" s="126">
        <v>82.02</v>
      </c>
      <c r="BJ123" s="126">
        <v>5.51</v>
      </c>
      <c r="BK123">
        <f t="shared" si="10"/>
        <v>5510</v>
      </c>
      <c r="BL123">
        <f t="shared" si="11"/>
        <v>344.38791454679551</v>
      </c>
      <c r="BN123" s="126">
        <v>6.05</v>
      </c>
      <c r="BO123" s="126">
        <v>25.1</v>
      </c>
      <c r="BP123" s="127">
        <v>35.166800000000002</v>
      </c>
      <c r="BQ123" s="126">
        <v>53.41</v>
      </c>
      <c r="BR123" s="126">
        <v>23.46</v>
      </c>
      <c r="BS123" s="126">
        <v>8.32</v>
      </c>
      <c r="BT123" s="126">
        <v>-0.04</v>
      </c>
      <c r="BU123" s="126">
        <v>0.05</v>
      </c>
      <c r="BV123" s="126">
        <v>83.11</v>
      </c>
      <c r="BW123" s="126">
        <v>5.59</v>
      </c>
    </row>
    <row r="124" spans="1:75" x14ac:dyDescent="0.2">
      <c r="A124" s="126">
        <v>11.5</v>
      </c>
      <c r="B124" s="128">
        <v>25</v>
      </c>
      <c r="C124" s="127">
        <v>35.048999999999999</v>
      </c>
      <c r="D124" s="126">
        <v>53.14</v>
      </c>
      <c r="E124" s="126">
        <v>23.43</v>
      </c>
      <c r="F124" s="126">
        <v>8.34</v>
      </c>
      <c r="G124" s="126">
        <v>-0.08</v>
      </c>
      <c r="H124" s="126">
        <v>0.03</v>
      </c>
      <c r="I124" s="126">
        <v>88.76</v>
      </c>
      <c r="J124" s="126">
        <v>5.99</v>
      </c>
      <c r="K124">
        <f t="shared" si="6"/>
        <v>5990</v>
      </c>
      <c r="L124">
        <f t="shared" si="7"/>
        <v>374.38903958898459</v>
      </c>
      <c r="N124" s="132">
        <v>10.79</v>
      </c>
      <c r="O124" s="132">
        <v>25.02</v>
      </c>
      <c r="P124" s="133">
        <v>35.069000000000003</v>
      </c>
      <c r="Q124" s="132">
        <v>53.19</v>
      </c>
      <c r="R124" s="132">
        <v>23.43</v>
      </c>
      <c r="S124" s="132">
        <v>8.34</v>
      </c>
      <c r="T124" s="132">
        <v>-0.1</v>
      </c>
      <c r="U124" s="132">
        <v>0.04</v>
      </c>
      <c r="V124" s="132">
        <v>86.72</v>
      </c>
      <c r="W124" s="132">
        <v>5.85</v>
      </c>
      <c r="X124" s="130">
        <v>5850</v>
      </c>
      <c r="Y124" s="130">
        <v>365.63871145167946</v>
      </c>
      <c r="AA124" s="126">
        <v>9.5</v>
      </c>
      <c r="AB124" s="126">
        <v>25.09</v>
      </c>
      <c r="AC124" s="127">
        <v>35.1053</v>
      </c>
      <c r="AD124" s="126">
        <v>53.31</v>
      </c>
      <c r="AE124" s="126">
        <v>23.44</v>
      </c>
      <c r="AF124" s="126">
        <v>8.31</v>
      </c>
      <c r="AG124" s="126">
        <v>-0.11</v>
      </c>
      <c r="AH124" s="126">
        <v>0.05</v>
      </c>
      <c r="AI124" s="126">
        <v>86.11</v>
      </c>
      <c r="AJ124" s="126">
        <v>5.8</v>
      </c>
      <c r="AK124">
        <f t="shared" si="8"/>
        <v>5800</v>
      </c>
      <c r="AL124">
        <f t="shared" si="9"/>
        <v>362.51359425978472</v>
      </c>
      <c r="AN124">
        <v>13.68</v>
      </c>
      <c r="AO124">
        <v>25.16</v>
      </c>
      <c r="AP124">
        <v>35.121000000000002</v>
      </c>
      <c r="AQ124">
        <v>53.41</v>
      </c>
      <c r="AR124">
        <v>23.44</v>
      </c>
      <c r="AS124">
        <v>8.32</v>
      </c>
      <c r="AT124">
        <v>-0.09</v>
      </c>
      <c r="AU124">
        <v>0.04</v>
      </c>
      <c r="AV124">
        <v>87.41</v>
      </c>
      <c r="AW124">
        <v>5.88</v>
      </c>
      <c r="AX124">
        <v>5880</v>
      </c>
      <c r="AY124">
        <v>367.5137818</v>
      </c>
      <c r="BA124" s="126">
        <v>9.9</v>
      </c>
      <c r="BB124" s="126">
        <v>25.2</v>
      </c>
      <c r="BC124" s="127">
        <v>35.139400000000002</v>
      </c>
      <c r="BD124" s="126">
        <v>53.47</v>
      </c>
      <c r="BE124" s="126">
        <v>23.43</v>
      </c>
      <c r="BF124" s="126">
        <v>8.32</v>
      </c>
      <c r="BG124" s="126">
        <v>-0.09</v>
      </c>
      <c r="BH124" s="126">
        <v>0.06</v>
      </c>
      <c r="BI124" s="126">
        <v>81.99</v>
      </c>
      <c r="BJ124" s="126">
        <v>5.51</v>
      </c>
      <c r="BK124">
        <f t="shared" si="10"/>
        <v>5510</v>
      </c>
      <c r="BL124">
        <f t="shared" si="11"/>
        <v>344.38791454679551</v>
      </c>
      <c r="BN124" s="126">
        <v>6.11</v>
      </c>
      <c r="BO124" s="126">
        <v>25.1</v>
      </c>
      <c r="BP124" s="127">
        <v>35.169499999999999</v>
      </c>
      <c r="BQ124" s="126">
        <v>53.41</v>
      </c>
      <c r="BR124" s="126">
        <v>23.46</v>
      </c>
      <c r="BS124" s="126">
        <v>8.32</v>
      </c>
      <c r="BT124" s="126">
        <v>-0.05</v>
      </c>
      <c r="BU124" s="126">
        <v>0.04</v>
      </c>
      <c r="BV124" s="126">
        <v>83.15</v>
      </c>
      <c r="BW124" s="126">
        <v>5.6</v>
      </c>
    </row>
    <row r="125" spans="1:75" x14ac:dyDescent="0.2">
      <c r="A125" s="126">
        <v>11.55</v>
      </c>
      <c r="B125" s="128">
        <v>25</v>
      </c>
      <c r="C125" s="127">
        <v>35.046900000000001</v>
      </c>
      <c r="D125" s="126">
        <v>53.14</v>
      </c>
      <c r="E125" s="126">
        <v>23.43</v>
      </c>
      <c r="F125" s="126">
        <v>8.34</v>
      </c>
      <c r="G125" s="126">
        <v>-0.09</v>
      </c>
      <c r="H125" s="126">
        <v>0.03</v>
      </c>
      <c r="I125" s="126">
        <v>88.77</v>
      </c>
      <c r="J125" s="126">
        <v>5.99</v>
      </c>
      <c r="K125">
        <f t="shared" si="6"/>
        <v>5990</v>
      </c>
      <c r="L125">
        <f t="shared" si="7"/>
        <v>374.38903958898459</v>
      </c>
      <c r="N125" s="132">
        <v>10.85</v>
      </c>
      <c r="O125" s="132">
        <v>25.03</v>
      </c>
      <c r="P125" s="133">
        <v>35.066499999999998</v>
      </c>
      <c r="Q125" s="132">
        <v>53.19</v>
      </c>
      <c r="R125" s="132">
        <v>23.43</v>
      </c>
      <c r="S125" s="132">
        <v>8.34</v>
      </c>
      <c r="T125" s="132">
        <v>-0.1</v>
      </c>
      <c r="U125" s="132">
        <v>0.04</v>
      </c>
      <c r="V125" s="132">
        <v>86.74</v>
      </c>
      <c r="W125" s="132">
        <v>5.85</v>
      </c>
      <c r="X125" s="130">
        <v>5850</v>
      </c>
      <c r="Y125" s="130">
        <v>365.63871145167946</v>
      </c>
      <c r="AA125" s="126">
        <v>9.57</v>
      </c>
      <c r="AB125" s="126">
        <v>25.08</v>
      </c>
      <c r="AC125" s="127">
        <v>35.1068</v>
      </c>
      <c r="AD125" s="126">
        <v>53.31</v>
      </c>
      <c r="AE125" s="126">
        <v>23.44</v>
      </c>
      <c r="AF125" s="126">
        <v>8.31</v>
      </c>
      <c r="AG125" s="126">
        <v>-0.1</v>
      </c>
      <c r="AH125" s="126">
        <v>0.03</v>
      </c>
      <c r="AI125" s="126">
        <v>86.14</v>
      </c>
      <c r="AJ125" s="126">
        <v>5.8</v>
      </c>
      <c r="AK125">
        <f t="shared" si="8"/>
        <v>5800</v>
      </c>
      <c r="AL125">
        <f t="shared" si="9"/>
        <v>362.51359425978472</v>
      </c>
      <c r="AN125">
        <v>13.79</v>
      </c>
      <c r="AO125">
        <v>25.16</v>
      </c>
      <c r="AP125">
        <v>35.122</v>
      </c>
      <c r="AQ125">
        <v>53.41</v>
      </c>
      <c r="AR125">
        <v>23.44</v>
      </c>
      <c r="AS125">
        <v>8.32</v>
      </c>
      <c r="AT125">
        <v>-0.09</v>
      </c>
      <c r="AU125">
        <v>0.05</v>
      </c>
      <c r="AV125">
        <v>87.42</v>
      </c>
      <c r="AW125">
        <v>5.88</v>
      </c>
      <c r="AX125">
        <v>5880</v>
      </c>
      <c r="AY125">
        <v>367.5137818</v>
      </c>
      <c r="BA125" s="126">
        <v>9.99</v>
      </c>
      <c r="BB125" s="126">
        <v>25.2</v>
      </c>
      <c r="BC125" s="127">
        <v>35.139499999999998</v>
      </c>
      <c r="BD125" s="126">
        <v>53.47</v>
      </c>
      <c r="BE125" s="126">
        <v>23.43</v>
      </c>
      <c r="BF125" s="126">
        <v>8.32</v>
      </c>
      <c r="BG125" s="126">
        <v>-0.08</v>
      </c>
      <c r="BH125" s="126">
        <v>0.04</v>
      </c>
      <c r="BI125" s="126">
        <v>81.98</v>
      </c>
      <c r="BJ125" s="126">
        <v>5.51</v>
      </c>
      <c r="BK125">
        <f t="shared" si="10"/>
        <v>5510</v>
      </c>
      <c r="BL125">
        <f t="shared" si="11"/>
        <v>344.38791454679551</v>
      </c>
      <c r="BN125" s="126">
        <v>6.16</v>
      </c>
      <c r="BO125" s="126">
        <v>25.11</v>
      </c>
      <c r="BP125" s="127">
        <v>35.163400000000003</v>
      </c>
      <c r="BQ125" s="126">
        <v>53.41</v>
      </c>
      <c r="BR125" s="126">
        <v>23.46</v>
      </c>
      <c r="BS125" s="126">
        <v>8.32</v>
      </c>
      <c r="BT125" s="126">
        <v>-0.06</v>
      </c>
      <c r="BU125" s="126">
        <v>0.05</v>
      </c>
      <c r="BV125" s="126">
        <v>83.18</v>
      </c>
      <c r="BW125" s="126">
        <v>5.6</v>
      </c>
    </row>
    <row r="126" spans="1:75" x14ac:dyDescent="0.2">
      <c r="A126" s="126">
        <v>11.59</v>
      </c>
      <c r="B126" s="128">
        <v>25</v>
      </c>
      <c r="C126" s="127">
        <v>35.046599999999998</v>
      </c>
      <c r="D126" s="126">
        <v>53.14</v>
      </c>
      <c r="E126" s="126">
        <v>23.43</v>
      </c>
      <c r="F126" s="126">
        <v>8.34</v>
      </c>
      <c r="G126" s="126">
        <v>-0.09</v>
      </c>
      <c r="H126" s="126">
        <v>0.05</v>
      </c>
      <c r="I126" s="126">
        <v>88.78</v>
      </c>
      <c r="J126" s="126">
        <v>5.99</v>
      </c>
      <c r="K126">
        <f t="shared" si="6"/>
        <v>5990</v>
      </c>
      <c r="L126">
        <f t="shared" si="7"/>
        <v>374.38903958898459</v>
      </c>
      <c r="N126" s="132">
        <v>10.94</v>
      </c>
      <c r="O126" s="132">
        <v>25.03</v>
      </c>
      <c r="P126" s="133">
        <v>35.065199999999997</v>
      </c>
      <c r="Q126" s="132">
        <v>53.19</v>
      </c>
      <c r="R126" s="132">
        <v>23.43</v>
      </c>
      <c r="S126" s="132">
        <v>8.34</v>
      </c>
      <c r="T126" s="132">
        <v>-0.1</v>
      </c>
      <c r="U126" s="132">
        <v>0.03</v>
      </c>
      <c r="V126" s="132">
        <v>86.75</v>
      </c>
      <c r="W126" s="132">
        <v>5.85</v>
      </c>
      <c r="X126" s="130">
        <v>5850</v>
      </c>
      <c r="Y126" s="130">
        <v>365.63871145167946</v>
      </c>
      <c r="AA126" s="126">
        <v>9.6300000000000008</v>
      </c>
      <c r="AB126" s="126">
        <v>25.08</v>
      </c>
      <c r="AC126" s="127">
        <v>35.106499999999997</v>
      </c>
      <c r="AD126" s="126">
        <v>53.31</v>
      </c>
      <c r="AE126" s="126">
        <v>23.44</v>
      </c>
      <c r="AF126" s="126">
        <v>8.31</v>
      </c>
      <c r="AG126" s="126">
        <v>-0.09</v>
      </c>
      <c r="AH126" s="126">
        <v>0.04</v>
      </c>
      <c r="AI126" s="126">
        <v>86.16</v>
      </c>
      <c r="AJ126" s="126">
        <v>5.8</v>
      </c>
      <c r="AK126">
        <f t="shared" si="8"/>
        <v>5800</v>
      </c>
      <c r="AL126">
        <f t="shared" si="9"/>
        <v>362.51359425978472</v>
      </c>
      <c r="AN126">
        <v>13.91</v>
      </c>
      <c r="AO126">
        <v>25.16</v>
      </c>
      <c r="AP126">
        <v>35.122999999999998</v>
      </c>
      <c r="AQ126">
        <v>53.41</v>
      </c>
      <c r="AR126">
        <v>23.45</v>
      </c>
      <c r="AS126">
        <v>8.32</v>
      </c>
      <c r="AT126">
        <v>-0.09</v>
      </c>
      <c r="AU126">
        <v>0.04</v>
      </c>
      <c r="AV126">
        <v>87.42</v>
      </c>
      <c r="AW126">
        <v>5.88</v>
      </c>
      <c r="AX126">
        <v>5880</v>
      </c>
      <c r="AY126">
        <v>367.5137818</v>
      </c>
      <c r="BA126" s="126">
        <v>10.09</v>
      </c>
      <c r="BB126" s="126">
        <v>25.2</v>
      </c>
      <c r="BC126" s="127">
        <v>35.138300000000001</v>
      </c>
      <c r="BD126" s="126">
        <v>53.47</v>
      </c>
      <c r="BE126" s="126">
        <v>23.43</v>
      </c>
      <c r="BF126" s="126">
        <v>8.32</v>
      </c>
      <c r="BG126" s="126">
        <v>-0.08</v>
      </c>
      <c r="BH126" s="126">
        <v>0.05</v>
      </c>
      <c r="BI126" s="126">
        <v>81.97</v>
      </c>
      <c r="BJ126" s="126">
        <v>5.51</v>
      </c>
      <c r="BK126">
        <f t="shared" si="10"/>
        <v>5510</v>
      </c>
      <c r="BL126">
        <f t="shared" si="11"/>
        <v>344.38791454679551</v>
      </c>
      <c r="BN126" s="126">
        <v>6.23</v>
      </c>
      <c r="BO126" s="126">
        <v>25.12</v>
      </c>
      <c r="BP126" s="127">
        <v>35.158499999999997</v>
      </c>
      <c r="BQ126" s="126">
        <v>53.41</v>
      </c>
      <c r="BR126" s="126">
        <v>23.45</v>
      </c>
      <c r="BS126" s="126">
        <v>8.32</v>
      </c>
      <c r="BT126" s="126">
        <v>-7.0000000000000007E-2</v>
      </c>
      <c r="BU126" s="126">
        <v>0.04</v>
      </c>
      <c r="BV126" s="126">
        <v>83.21</v>
      </c>
      <c r="BW126" s="126">
        <v>5.6</v>
      </c>
    </row>
    <row r="127" spans="1:75" x14ac:dyDescent="0.2">
      <c r="A127" s="126">
        <v>11.63</v>
      </c>
      <c r="B127" s="128">
        <v>25</v>
      </c>
      <c r="C127" s="127">
        <v>35.0456</v>
      </c>
      <c r="D127" s="126">
        <v>53.14</v>
      </c>
      <c r="E127" s="126">
        <v>23.42</v>
      </c>
      <c r="F127" s="126">
        <v>8.34</v>
      </c>
      <c r="G127" s="126">
        <v>-0.1</v>
      </c>
      <c r="H127" s="126">
        <v>0.03</v>
      </c>
      <c r="I127" s="126">
        <v>88.77</v>
      </c>
      <c r="J127" s="126">
        <v>5.99</v>
      </c>
      <c r="K127">
        <f t="shared" si="6"/>
        <v>5990</v>
      </c>
      <c r="L127">
        <f t="shared" si="7"/>
        <v>374.38903958898459</v>
      </c>
      <c r="N127" s="132">
        <v>11.04</v>
      </c>
      <c r="O127" s="132">
        <v>25.03</v>
      </c>
      <c r="P127" s="133">
        <v>35.069200000000002</v>
      </c>
      <c r="Q127" s="132">
        <v>53.2</v>
      </c>
      <c r="R127" s="132">
        <v>23.43</v>
      </c>
      <c r="S127" s="132">
        <v>8.34</v>
      </c>
      <c r="T127" s="132">
        <v>-0.09</v>
      </c>
      <c r="U127" s="132">
        <v>0.04</v>
      </c>
      <c r="V127" s="132">
        <v>86.76</v>
      </c>
      <c r="W127" s="132">
        <v>5.85</v>
      </c>
      <c r="X127" s="130">
        <v>5850</v>
      </c>
      <c r="Y127" s="130">
        <v>365.63871145167946</v>
      </c>
      <c r="AA127" s="126">
        <v>9.69</v>
      </c>
      <c r="AB127" s="126">
        <v>25.08</v>
      </c>
      <c r="AC127" s="127">
        <v>35.1081</v>
      </c>
      <c r="AD127" s="126">
        <v>53.31</v>
      </c>
      <c r="AE127" s="126">
        <v>23.44</v>
      </c>
      <c r="AF127" s="126">
        <v>8.31</v>
      </c>
      <c r="AG127" s="126">
        <v>-0.09</v>
      </c>
      <c r="AH127" s="126">
        <v>0.05</v>
      </c>
      <c r="AI127" s="126">
        <v>86.18</v>
      </c>
      <c r="AJ127" s="126">
        <v>5.81</v>
      </c>
      <c r="AK127">
        <f t="shared" si="8"/>
        <v>5810</v>
      </c>
      <c r="AL127">
        <f t="shared" si="9"/>
        <v>363.13861769816367</v>
      </c>
      <c r="AN127">
        <v>14</v>
      </c>
      <c r="AO127">
        <v>25.16</v>
      </c>
      <c r="AP127">
        <v>35.121000000000002</v>
      </c>
      <c r="AQ127">
        <v>53.41</v>
      </c>
      <c r="AR127">
        <v>23.44</v>
      </c>
      <c r="AS127">
        <v>8.32</v>
      </c>
      <c r="AT127">
        <v>-0.08</v>
      </c>
      <c r="AU127">
        <v>0.05</v>
      </c>
      <c r="AV127">
        <v>87.41</v>
      </c>
      <c r="AW127">
        <v>5.88</v>
      </c>
      <c r="AX127">
        <v>5880</v>
      </c>
      <c r="AY127">
        <v>367.5137818</v>
      </c>
      <c r="BA127" s="126">
        <v>10.210000000000001</v>
      </c>
      <c r="BB127" s="126">
        <v>25.2</v>
      </c>
      <c r="BC127" s="127">
        <v>35.139000000000003</v>
      </c>
      <c r="BD127" s="126">
        <v>53.47</v>
      </c>
      <c r="BE127" s="126">
        <v>23.43</v>
      </c>
      <c r="BF127" s="126">
        <v>8.32</v>
      </c>
      <c r="BG127" s="126">
        <v>-0.08</v>
      </c>
      <c r="BH127" s="126">
        <v>0.05</v>
      </c>
      <c r="BI127" s="126">
        <v>81.97</v>
      </c>
      <c r="BJ127" s="126">
        <v>5.51</v>
      </c>
      <c r="BK127">
        <f t="shared" si="10"/>
        <v>5510</v>
      </c>
      <c r="BL127">
        <f t="shared" si="11"/>
        <v>344.38791454679551</v>
      </c>
      <c r="BN127" s="126">
        <v>6.28</v>
      </c>
      <c r="BO127" s="126">
        <v>25.12</v>
      </c>
      <c r="BP127" s="127">
        <v>35.155500000000004</v>
      </c>
      <c r="BQ127" s="126">
        <v>53.41</v>
      </c>
      <c r="BR127" s="126">
        <v>23.45</v>
      </c>
      <c r="BS127" s="126">
        <v>8.32</v>
      </c>
      <c r="BT127" s="126">
        <v>-7.0000000000000007E-2</v>
      </c>
      <c r="BU127" s="126">
        <v>0.04</v>
      </c>
      <c r="BV127" s="126">
        <v>83.24</v>
      </c>
      <c r="BW127" s="126">
        <v>5.6</v>
      </c>
    </row>
    <row r="128" spans="1:75" x14ac:dyDescent="0.2">
      <c r="A128" s="126">
        <v>11.67</v>
      </c>
      <c r="B128" s="128">
        <v>25</v>
      </c>
      <c r="C128" s="127">
        <v>35.046799999999998</v>
      </c>
      <c r="D128" s="126">
        <v>53.14</v>
      </c>
      <c r="E128" s="126">
        <v>23.43</v>
      </c>
      <c r="F128" s="126">
        <v>8.34</v>
      </c>
      <c r="G128" s="126">
        <v>-0.1</v>
      </c>
      <c r="H128" s="126">
        <v>0.02</v>
      </c>
      <c r="I128" s="126">
        <v>88.72</v>
      </c>
      <c r="J128" s="126">
        <v>5.99</v>
      </c>
      <c r="K128">
        <f t="shared" si="6"/>
        <v>5990</v>
      </c>
      <c r="L128">
        <f t="shared" si="7"/>
        <v>374.38903958898459</v>
      </c>
      <c r="N128" s="132">
        <v>11.15</v>
      </c>
      <c r="O128" s="132">
        <v>25.03</v>
      </c>
      <c r="P128" s="133">
        <v>35.065300000000001</v>
      </c>
      <c r="Q128" s="132">
        <v>53.19</v>
      </c>
      <c r="R128" s="132">
        <v>23.43</v>
      </c>
      <c r="S128" s="132">
        <v>8.34</v>
      </c>
      <c r="T128" s="132">
        <v>-0.09</v>
      </c>
      <c r="U128" s="132">
        <v>0.04</v>
      </c>
      <c r="V128" s="132">
        <v>86.77</v>
      </c>
      <c r="W128" s="132">
        <v>5.85</v>
      </c>
      <c r="X128" s="130">
        <v>5850</v>
      </c>
      <c r="Y128" s="130">
        <v>365.63871145167946</v>
      </c>
      <c r="AA128" s="126">
        <v>9.76</v>
      </c>
      <c r="AB128" s="126">
        <v>25.08</v>
      </c>
      <c r="AC128" s="127">
        <v>35.103999999999999</v>
      </c>
      <c r="AD128" s="126">
        <v>53.3</v>
      </c>
      <c r="AE128" s="126">
        <v>23.44</v>
      </c>
      <c r="AF128" s="126">
        <v>8.31</v>
      </c>
      <c r="AG128" s="126">
        <v>-0.09</v>
      </c>
      <c r="AH128" s="126">
        <v>0.08</v>
      </c>
      <c r="AI128" s="126">
        <v>86.2</v>
      </c>
      <c r="AJ128" s="126">
        <v>5.81</v>
      </c>
      <c r="AK128">
        <f t="shared" si="8"/>
        <v>5810</v>
      </c>
      <c r="AL128">
        <f t="shared" si="9"/>
        <v>363.13861769816367</v>
      </c>
      <c r="AN128">
        <v>14.09</v>
      </c>
      <c r="AO128">
        <v>25.16</v>
      </c>
      <c r="AP128">
        <v>35.122999999999998</v>
      </c>
      <c r="AQ128">
        <v>53.41</v>
      </c>
      <c r="AR128">
        <v>23.45</v>
      </c>
      <c r="AS128">
        <v>8.32</v>
      </c>
      <c r="AT128">
        <v>-0.09</v>
      </c>
      <c r="AU128">
        <v>0.04</v>
      </c>
      <c r="AV128">
        <v>87.41</v>
      </c>
      <c r="AW128">
        <v>5.88</v>
      </c>
      <c r="AX128">
        <v>5880</v>
      </c>
      <c r="AY128">
        <v>367.5137818</v>
      </c>
      <c r="BA128" s="126">
        <v>10.33</v>
      </c>
      <c r="BB128" s="126">
        <v>25.2</v>
      </c>
      <c r="BC128" s="127">
        <v>35.1419</v>
      </c>
      <c r="BD128" s="126">
        <v>53.48</v>
      </c>
      <c r="BE128" s="126">
        <v>23.43</v>
      </c>
      <c r="BF128" s="126">
        <v>8.32</v>
      </c>
      <c r="BG128" s="126">
        <v>-0.09</v>
      </c>
      <c r="BH128" s="126">
        <v>0.05</v>
      </c>
      <c r="BI128" s="126">
        <v>81.98</v>
      </c>
      <c r="BJ128" s="126">
        <v>5.51</v>
      </c>
      <c r="BK128">
        <f t="shared" si="10"/>
        <v>5510</v>
      </c>
      <c r="BL128">
        <f t="shared" si="11"/>
        <v>344.38791454679551</v>
      </c>
      <c r="BN128" s="126">
        <v>6.31</v>
      </c>
      <c r="BO128" s="126">
        <v>25.12</v>
      </c>
      <c r="BP128" s="127">
        <v>35.1556</v>
      </c>
      <c r="BQ128" s="126">
        <v>53.41</v>
      </c>
      <c r="BR128" s="126">
        <v>23.45</v>
      </c>
      <c r="BS128" s="126">
        <v>8.32</v>
      </c>
      <c r="BT128" s="126">
        <v>-0.06</v>
      </c>
      <c r="BU128" s="126">
        <v>0.04</v>
      </c>
      <c r="BV128" s="126">
        <v>83.26</v>
      </c>
      <c r="BW128" s="126">
        <v>5.6</v>
      </c>
    </row>
    <row r="129" spans="1:75" x14ac:dyDescent="0.2">
      <c r="A129" s="126">
        <v>11.73</v>
      </c>
      <c r="B129" s="128">
        <v>25</v>
      </c>
      <c r="C129" s="127">
        <v>35.048000000000002</v>
      </c>
      <c r="D129" s="126">
        <v>53.14</v>
      </c>
      <c r="E129" s="126">
        <v>23.43</v>
      </c>
      <c r="F129" s="126">
        <v>8.34</v>
      </c>
      <c r="G129" s="126">
        <v>-0.11</v>
      </c>
      <c r="H129" s="126">
        <v>0.02</v>
      </c>
      <c r="I129" s="126">
        <v>88.69</v>
      </c>
      <c r="J129" s="126">
        <v>5.98</v>
      </c>
      <c r="K129">
        <f t="shared" si="6"/>
        <v>5980</v>
      </c>
      <c r="L129">
        <f t="shared" si="7"/>
        <v>373.76401615060564</v>
      </c>
      <c r="N129" s="132">
        <v>11.27</v>
      </c>
      <c r="O129" s="132">
        <v>25.03</v>
      </c>
      <c r="P129" s="133">
        <v>35.069400000000002</v>
      </c>
      <c r="Q129" s="132">
        <v>53.2</v>
      </c>
      <c r="R129" s="132">
        <v>23.43</v>
      </c>
      <c r="S129" s="132">
        <v>8.34</v>
      </c>
      <c r="T129" s="132">
        <v>-0.09</v>
      </c>
      <c r="U129" s="132">
        <v>0.04</v>
      </c>
      <c r="V129" s="132">
        <v>86.79</v>
      </c>
      <c r="W129" s="132">
        <v>5.85</v>
      </c>
      <c r="X129" s="130">
        <v>5850</v>
      </c>
      <c r="Y129" s="130">
        <v>365.63871145167946</v>
      </c>
      <c r="AA129" s="126">
        <v>9.84</v>
      </c>
      <c r="AB129" s="126">
        <v>25.08</v>
      </c>
      <c r="AC129" s="127">
        <v>35.106699999999996</v>
      </c>
      <c r="AD129" s="126">
        <v>53.31</v>
      </c>
      <c r="AE129" s="126">
        <v>23.44</v>
      </c>
      <c r="AF129" s="126">
        <v>8.31</v>
      </c>
      <c r="AG129" s="126">
        <v>-0.1</v>
      </c>
      <c r="AH129" s="126">
        <v>0.03</v>
      </c>
      <c r="AI129" s="126">
        <v>86.21</v>
      </c>
      <c r="AJ129" s="126">
        <v>5.81</v>
      </c>
      <c r="AK129">
        <f t="shared" si="8"/>
        <v>5810</v>
      </c>
      <c r="AL129">
        <f t="shared" si="9"/>
        <v>363.13861769816367</v>
      </c>
      <c r="AN129">
        <v>14.18</v>
      </c>
      <c r="AO129">
        <v>25.16</v>
      </c>
      <c r="AP129">
        <v>35.122</v>
      </c>
      <c r="AQ129">
        <v>53.41</v>
      </c>
      <c r="AR129">
        <v>23.44</v>
      </c>
      <c r="AS129">
        <v>8.32</v>
      </c>
      <c r="AT129">
        <v>-0.11</v>
      </c>
      <c r="AU129">
        <v>0.04</v>
      </c>
      <c r="AV129">
        <v>87.41</v>
      </c>
      <c r="AW129">
        <v>5.88</v>
      </c>
      <c r="AX129">
        <v>5880</v>
      </c>
      <c r="AY129">
        <v>367.5137818</v>
      </c>
      <c r="BA129" s="126">
        <v>10.46</v>
      </c>
      <c r="BB129" s="126">
        <v>25.2</v>
      </c>
      <c r="BC129" s="127">
        <v>35.139400000000002</v>
      </c>
      <c r="BD129" s="126">
        <v>53.47</v>
      </c>
      <c r="BE129" s="126">
        <v>23.43</v>
      </c>
      <c r="BF129" s="126">
        <v>8.32</v>
      </c>
      <c r="BG129" s="126">
        <v>-0.09</v>
      </c>
      <c r="BH129" s="126">
        <v>0.04</v>
      </c>
      <c r="BI129" s="126">
        <v>81.99</v>
      </c>
      <c r="BJ129" s="126">
        <v>5.51</v>
      </c>
      <c r="BK129">
        <f t="shared" si="10"/>
        <v>5510</v>
      </c>
      <c r="BL129">
        <f t="shared" si="11"/>
        <v>344.38791454679551</v>
      </c>
      <c r="BN129" s="126">
        <v>6.32</v>
      </c>
      <c r="BO129" s="126">
        <v>25.12</v>
      </c>
      <c r="BP129" s="127">
        <v>35.152799999999999</v>
      </c>
      <c r="BQ129" s="126">
        <v>53.41</v>
      </c>
      <c r="BR129" s="126">
        <v>23.45</v>
      </c>
      <c r="BS129" s="126">
        <v>8.32</v>
      </c>
      <c r="BT129" s="126">
        <v>-0.05</v>
      </c>
      <c r="BU129" s="126">
        <v>0.04</v>
      </c>
      <c r="BV129" s="126">
        <v>83.27</v>
      </c>
      <c r="BW129" s="126">
        <v>5.6</v>
      </c>
    </row>
    <row r="130" spans="1:75" x14ac:dyDescent="0.2">
      <c r="A130" s="126">
        <v>11.81</v>
      </c>
      <c r="B130" s="128">
        <v>25</v>
      </c>
      <c r="C130" s="127">
        <v>35.047699999999999</v>
      </c>
      <c r="D130" s="126">
        <v>53.14</v>
      </c>
      <c r="E130" s="126">
        <v>23.43</v>
      </c>
      <c r="F130" s="126">
        <v>8.34</v>
      </c>
      <c r="G130" s="126">
        <v>-0.11</v>
      </c>
      <c r="H130" s="126">
        <v>0.03</v>
      </c>
      <c r="I130" s="126">
        <v>88.68</v>
      </c>
      <c r="J130" s="126">
        <v>5.98</v>
      </c>
      <c r="K130">
        <f t="shared" si="6"/>
        <v>5980</v>
      </c>
      <c r="L130">
        <f t="shared" si="7"/>
        <v>373.76401615060564</v>
      </c>
      <c r="N130" s="132">
        <v>11.37</v>
      </c>
      <c r="O130" s="132">
        <v>25.03</v>
      </c>
      <c r="P130" s="133">
        <v>35.067300000000003</v>
      </c>
      <c r="Q130" s="132">
        <v>53.2</v>
      </c>
      <c r="R130" s="132">
        <v>23.43</v>
      </c>
      <c r="S130" s="132">
        <v>8.34</v>
      </c>
      <c r="T130" s="132">
        <v>-0.1</v>
      </c>
      <c r="U130" s="132">
        <v>0.04</v>
      </c>
      <c r="V130" s="132">
        <v>86.81</v>
      </c>
      <c r="W130" s="132">
        <v>5.85</v>
      </c>
      <c r="X130" s="130">
        <v>5850</v>
      </c>
      <c r="Y130" s="130">
        <v>365.63871145167946</v>
      </c>
      <c r="AA130" s="126">
        <v>9.91</v>
      </c>
      <c r="AB130" s="126">
        <v>25.08</v>
      </c>
      <c r="AC130" s="127">
        <v>35.105400000000003</v>
      </c>
      <c r="AD130" s="126">
        <v>53.31</v>
      </c>
      <c r="AE130" s="126">
        <v>23.44</v>
      </c>
      <c r="AF130" s="126">
        <v>8.31</v>
      </c>
      <c r="AG130" s="126">
        <v>-0.1</v>
      </c>
      <c r="AH130" s="126">
        <v>0.04</v>
      </c>
      <c r="AI130" s="126">
        <v>86.21</v>
      </c>
      <c r="AJ130" s="126">
        <v>5.81</v>
      </c>
      <c r="AK130">
        <f t="shared" si="8"/>
        <v>5810</v>
      </c>
      <c r="AL130">
        <f t="shared" si="9"/>
        <v>363.13861769816367</v>
      </c>
      <c r="AN130">
        <v>14.25</v>
      </c>
      <c r="AO130">
        <v>25.16</v>
      </c>
      <c r="AP130">
        <v>35.119</v>
      </c>
      <c r="AQ130">
        <v>53.41</v>
      </c>
      <c r="AR130">
        <v>23.44</v>
      </c>
      <c r="AS130">
        <v>8.32</v>
      </c>
      <c r="AT130">
        <v>-0.11</v>
      </c>
      <c r="AU130">
        <v>0.05</v>
      </c>
      <c r="AV130">
        <v>87.41</v>
      </c>
      <c r="AW130">
        <v>5.88</v>
      </c>
      <c r="AX130">
        <v>5880</v>
      </c>
      <c r="AY130">
        <v>367.5137818</v>
      </c>
      <c r="BA130" s="126">
        <v>10.59</v>
      </c>
      <c r="BB130" s="126">
        <v>25.2</v>
      </c>
      <c r="BC130" s="127">
        <v>35.1419</v>
      </c>
      <c r="BD130" s="126">
        <v>53.48</v>
      </c>
      <c r="BE130" s="126">
        <v>23.43</v>
      </c>
      <c r="BF130" s="126">
        <v>8.32</v>
      </c>
      <c r="BG130" s="126">
        <v>-0.09</v>
      </c>
      <c r="BH130" s="126">
        <v>0.05</v>
      </c>
      <c r="BI130" s="126">
        <v>82</v>
      </c>
      <c r="BJ130" s="126">
        <v>5.51</v>
      </c>
      <c r="BK130">
        <f t="shared" si="10"/>
        <v>5510</v>
      </c>
      <c r="BL130">
        <f t="shared" si="11"/>
        <v>344.38791454679551</v>
      </c>
      <c r="BN130" s="126">
        <v>6.34</v>
      </c>
      <c r="BO130" s="126">
        <v>25.12</v>
      </c>
      <c r="BP130" s="127">
        <v>35.154800000000002</v>
      </c>
      <c r="BQ130" s="126">
        <v>53.41</v>
      </c>
      <c r="BR130" s="126">
        <v>23.45</v>
      </c>
      <c r="BS130" s="126">
        <v>8.32</v>
      </c>
      <c r="BT130" s="126">
        <v>-0.06</v>
      </c>
      <c r="BU130" s="126">
        <v>0.04</v>
      </c>
      <c r="BV130" s="126">
        <v>83.27</v>
      </c>
      <c r="BW130" s="126">
        <v>5.6</v>
      </c>
    </row>
    <row r="131" spans="1:75" x14ac:dyDescent="0.2">
      <c r="A131" s="126">
        <v>11.91</v>
      </c>
      <c r="B131" s="128">
        <v>25</v>
      </c>
      <c r="C131" s="127">
        <v>35.050400000000003</v>
      </c>
      <c r="D131" s="126">
        <v>53.15</v>
      </c>
      <c r="E131" s="126">
        <v>23.43</v>
      </c>
      <c r="F131" s="126">
        <v>8.34</v>
      </c>
      <c r="G131" s="126">
        <v>-0.1</v>
      </c>
      <c r="H131" s="126">
        <v>0.02</v>
      </c>
      <c r="I131" s="126">
        <v>88.66</v>
      </c>
      <c r="J131" s="126">
        <v>5.98</v>
      </c>
      <c r="K131">
        <f t="shared" si="6"/>
        <v>5980</v>
      </c>
      <c r="L131">
        <f t="shared" si="7"/>
        <v>373.76401615060564</v>
      </c>
      <c r="N131" s="132">
        <v>11.48</v>
      </c>
      <c r="O131" s="132">
        <v>25.03</v>
      </c>
      <c r="P131" s="133">
        <v>35.066099999999999</v>
      </c>
      <c r="Q131" s="132">
        <v>53.19</v>
      </c>
      <c r="R131" s="132">
        <v>23.43</v>
      </c>
      <c r="S131" s="132">
        <v>8.34</v>
      </c>
      <c r="T131" s="132">
        <v>-0.11</v>
      </c>
      <c r="U131" s="132">
        <v>0.04</v>
      </c>
      <c r="V131" s="132">
        <v>86.83</v>
      </c>
      <c r="W131" s="132">
        <v>5.86</v>
      </c>
      <c r="X131" s="130">
        <v>5860</v>
      </c>
      <c r="Y131" s="130">
        <v>366.2637348900584</v>
      </c>
      <c r="AA131" s="126">
        <v>9.98</v>
      </c>
      <c r="AB131" s="126">
        <v>25.08</v>
      </c>
      <c r="AC131" s="127">
        <v>35.107300000000002</v>
      </c>
      <c r="AD131" s="126">
        <v>53.31</v>
      </c>
      <c r="AE131" s="126">
        <v>23.44</v>
      </c>
      <c r="AF131" s="126">
        <v>8.31</v>
      </c>
      <c r="AG131" s="126">
        <v>-0.1</v>
      </c>
      <c r="AH131" s="126">
        <v>0.06</v>
      </c>
      <c r="AI131" s="126">
        <v>86.22</v>
      </c>
      <c r="AJ131" s="126">
        <v>5.81</v>
      </c>
      <c r="AK131">
        <f t="shared" si="8"/>
        <v>5810</v>
      </c>
      <c r="AL131">
        <f t="shared" si="9"/>
        <v>363.13861769816367</v>
      </c>
      <c r="AN131">
        <v>14.32</v>
      </c>
      <c r="AO131">
        <v>25.16</v>
      </c>
      <c r="AP131">
        <v>35.116999999999997</v>
      </c>
      <c r="AQ131">
        <v>53.41</v>
      </c>
      <c r="AR131">
        <v>23.44</v>
      </c>
      <c r="AS131">
        <v>8.32</v>
      </c>
      <c r="AT131">
        <v>-0.12</v>
      </c>
      <c r="AU131">
        <v>0.04</v>
      </c>
      <c r="AV131">
        <v>87.4</v>
      </c>
      <c r="AW131">
        <v>5.88</v>
      </c>
      <c r="AX131">
        <v>5880</v>
      </c>
      <c r="AY131">
        <v>367.5137818</v>
      </c>
      <c r="BA131" s="126">
        <v>10.72</v>
      </c>
      <c r="BB131" s="126">
        <v>25.2</v>
      </c>
      <c r="BC131" s="127">
        <v>35.140500000000003</v>
      </c>
      <c r="BD131" s="126">
        <v>53.47</v>
      </c>
      <c r="BE131" s="126">
        <v>23.43</v>
      </c>
      <c r="BF131" s="126">
        <v>8.32</v>
      </c>
      <c r="BG131" s="126">
        <v>-0.09</v>
      </c>
      <c r="BH131" s="126">
        <v>0.05</v>
      </c>
      <c r="BI131" s="126">
        <v>82.03</v>
      </c>
      <c r="BJ131" s="126">
        <v>5.51</v>
      </c>
      <c r="BK131">
        <f t="shared" si="10"/>
        <v>5510</v>
      </c>
      <c r="BL131">
        <f t="shared" si="11"/>
        <v>344.38791454679551</v>
      </c>
      <c r="BN131" s="126">
        <v>6.35</v>
      </c>
      <c r="BO131" s="126">
        <v>25.11</v>
      </c>
      <c r="BP131" s="127">
        <v>35.1569</v>
      </c>
      <c r="BQ131" s="126">
        <v>53.4</v>
      </c>
      <c r="BR131" s="126">
        <v>23.45</v>
      </c>
      <c r="BS131" s="126">
        <v>8.32</v>
      </c>
      <c r="BT131" s="126">
        <v>-0.06</v>
      </c>
      <c r="BU131" s="126">
        <v>0.04</v>
      </c>
      <c r="BV131" s="126">
        <v>83.26</v>
      </c>
      <c r="BW131" s="126">
        <v>5.6</v>
      </c>
    </row>
    <row r="132" spans="1:75" x14ac:dyDescent="0.2">
      <c r="A132" s="126">
        <v>12.03</v>
      </c>
      <c r="B132" s="128">
        <v>25</v>
      </c>
      <c r="C132" s="127">
        <v>35.049100000000003</v>
      </c>
      <c r="D132" s="126">
        <v>53.15</v>
      </c>
      <c r="E132" s="126">
        <v>23.43</v>
      </c>
      <c r="F132" s="126">
        <v>8.34</v>
      </c>
      <c r="G132" s="126">
        <v>-0.09</v>
      </c>
      <c r="H132" s="126">
        <v>0.03</v>
      </c>
      <c r="I132" s="126">
        <v>88.64</v>
      </c>
      <c r="J132" s="126">
        <v>5.98</v>
      </c>
      <c r="K132">
        <f t="shared" si="6"/>
        <v>5980</v>
      </c>
      <c r="L132">
        <f t="shared" si="7"/>
        <v>373.76401615060564</v>
      </c>
      <c r="N132" s="132">
        <v>11.58</v>
      </c>
      <c r="O132" s="132">
        <v>25.03</v>
      </c>
      <c r="P132" s="133">
        <v>35.066400000000002</v>
      </c>
      <c r="Q132" s="132">
        <v>53.19</v>
      </c>
      <c r="R132" s="132">
        <v>23.43</v>
      </c>
      <c r="S132" s="132">
        <v>8.34</v>
      </c>
      <c r="T132" s="132">
        <v>-0.12</v>
      </c>
      <c r="U132" s="132">
        <v>0.04</v>
      </c>
      <c r="V132" s="132">
        <v>86.86</v>
      </c>
      <c r="W132" s="132">
        <v>5.86</v>
      </c>
      <c r="X132" s="130">
        <v>5860</v>
      </c>
      <c r="Y132" s="130">
        <v>366.2637348900584</v>
      </c>
      <c r="AA132" s="126">
        <v>10.050000000000001</v>
      </c>
      <c r="AB132" s="126">
        <v>25.08</v>
      </c>
      <c r="AC132" s="127">
        <v>35.107399999999998</v>
      </c>
      <c r="AD132" s="126">
        <v>53.31</v>
      </c>
      <c r="AE132" s="126">
        <v>23.44</v>
      </c>
      <c r="AF132" s="126">
        <v>8.31</v>
      </c>
      <c r="AG132" s="126">
        <v>-0.1</v>
      </c>
      <c r="AH132" s="126">
        <v>0.05</v>
      </c>
      <c r="AI132" s="126">
        <v>86.22</v>
      </c>
      <c r="AJ132" s="126">
        <v>5.81</v>
      </c>
      <c r="AK132">
        <f t="shared" si="8"/>
        <v>5810</v>
      </c>
      <c r="AL132">
        <f t="shared" si="9"/>
        <v>363.13861769816367</v>
      </c>
      <c r="AN132">
        <v>14.4</v>
      </c>
      <c r="AO132">
        <v>25.16</v>
      </c>
      <c r="AP132">
        <v>35.119</v>
      </c>
      <c r="AQ132">
        <v>53.41</v>
      </c>
      <c r="AR132">
        <v>23.44</v>
      </c>
      <c r="AS132">
        <v>8.32</v>
      </c>
      <c r="AT132">
        <v>-0.13</v>
      </c>
      <c r="AU132">
        <v>0.06</v>
      </c>
      <c r="AV132">
        <v>87.39</v>
      </c>
      <c r="AW132">
        <v>5.88</v>
      </c>
      <c r="AX132">
        <v>5880</v>
      </c>
      <c r="AY132">
        <v>367.5137818</v>
      </c>
      <c r="BA132" s="126">
        <v>10.84</v>
      </c>
      <c r="BB132" s="126">
        <v>25.2</v>
      </c>
      <c r="BC132" s="127">
        <v>35.141199999999998</v>
      </c>
      <c r="BD132" s="126">
        <v>53.48</v>
      </c>
      <c r="BE132" s="126">
        <v>23.43</v>
      </c>
      <c r="BF132" s="126">
        <v>8.32</v>
      </c>
      <c r="BG132" s="126">
        <v>-0.09</v>
      </c>
      <c r="BH132" s="126">
        <v>0.05</v>
      </c>
      <c r="BI132" s="126">
        <v>82.05</v>
      </c>
      <c r="BJ132" s="126">
        <v>5.51</v>
      </c>
      <c r="BK132">
        <f t="shared" si="10"/>
        <v>5510</v>
      </c>
      <c r="BL132">
        <f t="shared" si="11"/>
        <v>344.38791454679551</v>
      </c>
      <c r="BN132" s="126">
        <v>6.36</v>
      </c>
      <c r="BO132" s="126">
        <v>25.11</v>
      </c>
      <c r="BP132" s="127">
        <v>35.159799999999997</v>
      </c>
      <c r="BQ132" s="126">
        <v>53.4</v>
      </c>
      <c r="BR132" s="126">
        <v>23.46</v>
      </c>
      <c r="BS132" s="126">
        <v>8.32</v>
      </c>
      <c r="BT132" s="126">
        <v>-0.05</v>
      </c>
      <c r="BU132" s="126">
        <v>0.04</v>
      </c>
      <c r="BV132" s="126">
        <v>83.21</v>
      </c>
      <c r="BW132" s="126">
        <v>5.6</v>
      </c>
    </row>
    <row r="133" spans="1:75" x14ac:dyDescent="0.2">
      <c r="A133" s="126">
        <v>12.15</v>
      </c>
      <c r="B133" s="128">
        <v>25</v>
      </c>
      <c r="C133" s="127">
        <v>35.048200000000001</v>
      </c>
      <c r="D133" s="126">
        <v>53.14</v>
      </c>
      <c r="E133" s="126">
        <v>23.43</v>
      </c>
      <c r="F133" s="126">
        <v>8.34</v>
      </c>
      <c r="G133" s="126">
        <v>-0.09</v>
      </c>
      <c r="H133" s="126">
        <v>0.03</v>
      </c>
      <c r="I133" s="126">
        <v>88.67</v>
      </c>
      <c r="J133" s="126">
        <v>5.98</v>
      </c>
      <c r="K133">
        <f t="shared" si="6"/>
        <v>5980</v>
      </c>
      <c r="L133">
        <f t="shared" si="7"/>
        <v>373.76401615060564</v>
      </c>
      <c r="N133" s="132">
        <v>11.68</v>
      </c>
      <c r="O133" s="132">
        <v>25.03</v>
      </c>
      <c r="P133" s="133">
        <v>35.070700000000002</v>
      </c>
      <c r="Q133" s="132">
        <v>53.2</v>
      </c>
      <c r="R133" s="132">
        <v>23.44</v>
      </c>
      <c r="S133" s="132">
        <v>8.34</v>
      </c>
      <c r="T133" s="132">
        <v>-0.11</v>
      </c>
      <c r="U133" s="132">
        <v>0.04</v>
      </c>
      <c r="V133" s="132">
        <v>86.88</v>
      </c>
      <c r="W133" s="132">
        <v>5.86</v>
      </c>
      <c r="X133" s="130">
        <v>5860</v>
      </c>
      <c r="Y133" s="130">
        <v>366.2637348900584</v>
      </c>
      <c r="AA133" s="126">
        <v>10.11</v>
      </c>
      <c r="AB133" s="126">
        <v>25.08</v>
      </c>
      <c r="AC133" s="127">
        <v>35.105400000000003</v>
      </c>
      <c r="AD133" s="126">
        <v>53.31</v>
      </c>
      <c r="AE133" s="126">
        <v>23.44</v>
      </c>
      <c r="AF133" s="126">
        <v>8.31</v>
      </c>
      <c r="AG133" s="126">
        <v>-0.1</v>
      </c>
      <c r="AH133" s="126">
        <v>0.04</v>
      </c>
      <c r="AI133" s="126">
        <v>86.23</v>
      </c>
      <c r="AJ133" s="126">
        <v>5.81</v>
      </c>
      <c r="AK133">
        <f t="shared" si="8"/>
        <v>5810</v>
      </c>
      <c r="AL133">
        <f t="shared" si="9"/>
        <v>363.13861769816367</v>
      </c>
      <c r="AN133">
        <v>14.49</v>
      </c>
      <c r="AO133">
        <v>25.16</v>
      </c>
      <c r="AP133">
        <v>35.119</v>
      </c>
      <c r="AQ133">
        <v>53.41</v>
      </c>
      <c r="AR133">
        <v>23.44</v>
      </c>
      <c r="AS133">
        <v>8.32</v>
      </c>
      <c r="AT133">
        <v>-0.13</v>
      </c>
      <c r="AU133">
        <v>0.04</v>
      </c>
      <c r="AV133">
        <v>87.38</v>
      </c>
      <c r="AW133">
        <v>5.88</v>
      </c>
      <c r="AX133">
        <v>5880</v>
      </c>
      <c r="AY133">
        <v>367.5137818</v>
      </c>
      <c r="BA133" s="126">
        <v>10.94</v>
      </c>
      <c r="BB133" s="126">
        <v>25.2</v>
      </c>
      <c r="BC133" s="127">
        <v>35.142000000000003</v>
      </c>
      <c r="BD133" s="126">
        <v>53.48</v>
      </c>
      <c r="BE133" s="126">
        <v>23.43</v>
      </c>
      <c r="BF133" s="126">
        <v>8.32</v>
      </c>
      <c r="BG133" s="126">
        <v>-0.09</v>
      </c>
      <c r="BH133" s="126">
        <v>0.04</v>
      </c>
      <c r="BI133" s="126">
        <v>82.07</v>
      </c>
      <c r="BJ133" s="126">
        <v>5.52</v>
      </c>
      <c r="BK133">
        <f t="shared" si="10"/>
        <v>5520</v>
      </c>
      <c r="BL133">
        <f t="shared" si="11"/>
        <v>345.01293798517446</v>
      </c>
      <c r="BN133" s="126">
        <v>6.36</v>
      </c>
      <c r="BO133" s="126">
        <v>25.11</v>
      </c>
      <c r="BP133" s="127">
        <v>35.1601</v>
      </c>
      <c r="BQ133" s="126">
        <v>53.4</v>
      </c>
      <c r="BR133" s="126">
        <v>23.46</v>
      </c>
      <c r="BS133" s="126">
        <v>8.32</v>
      </c>
      <c r="BT133" s="126">
        <v>-0.03</v>
      </c>
      <c r="BU133" s="126">
        <v>0.03</v>
      </c>
      <c r="BV133" s="126">
        <v>83.14</v>
      </c>
      <c r="BW133" s="126">
        <v>5.6</v>
      </c>
    </row>
    <row r="134" spans="1:75" x14ac:dyDescent="0.2">
      <c r="A134" s="126">
        <v>12.26</v>
      </c>
      <c r="B134" s="128">
        <v>25.01</v>
      </c>
      <c r="C134" s="127">
        <v>35.0443</v>
      </c>
      <c r="D134" s="126">
        <v>53.14</v>
      </c>
      <c r="E134" s="126">
        <v>23.43</v>
      </c>
      <c r="F134" s="126">
        <v>8.34</v>
      </c>
      <c r="G134" s="126">
        <v>-0.09</v>
      </c>
      <c r="H134" s="126">
        <v>0.03</v>
      </c>
      <c r="I134" s="126">
        <v>88.72</v>
      </c>
      <c r="J134" s="126">
        <v>5.99</v>
      </c>
      <c r="K134">
        <f t="shared" ref="K134:K197" si="12">J134*1000</f>
        <v>5990</v>
      </c>
      <c r="L134">
        <f t="shared" ref="L134:L197" si="13">K134/15.9994</f>
        <v>374.38903958898459</v>
      </c>
      <c r="N134" s="132">
        <v>11.79</v>
      </c>
      <c r="O134" s="132">
        <v>25.03</v>
      </c>
      <c r="P134" s="133">
        <v>35.066800000000001</v>
      </c>
      <c r="Q134" s="132">
        <v>53.19</v>
      </c>
      <c r="R134" s="132">
        <v>23.43</v>
      </c>
      <c r="S134" s="132">
        <v>8.34</v>
      </c>
      <c r="T134" s="132">
        <v>-0.11</v>
      </c>
      <c r="U134" s="132">
        <v>0.04</v>
      </c>
      <c r="V134" s="132">
        <v>86.9</v>
      </c>
      <c r="W134" s="132">
        <v>5.86</v>
      </c>
      <c r="X134" s="130">
        <v>5860</v>
      </c>
      <c r="Y134" s="130">
        <v>366.2637348900584</v>
      </c>
      <c r="AA134" s="126">
        <v>10.16</v>
      </c>
      <c r="AB134" s="126">
        <v>25.08</v>
      </c>
      <c r="AC134" s="127">
        <v>35.1081</v>
      </c>
      <c r="AD134" s="126">
        <v>53.31</v>
      </c>
      <c r="AE134" s="126">
        <v>23.44</v>
      </c>
      <c r="AF134" s="126">
        <v>8.31</v>
      </c>
      <c r="AG134" s="126">
        <v>-0.1</v>
      </c>
      <c r="AH134" s="126">
        <v>0.03</v>
      </c>
      <c r="AI134" s="126">
        <v>86.23</v>
      </c>
      <c r="AJ134" s="126">
        <v>5.81</v>
      </c>
      <c r="AK134">
        <f t="shared" ref="AK134:AK197" si="14">AJ134*1000</f>
        <v>5810</v>
      </c>
      <c r="AL134">
        <f t="shared" ref="AL134:AL197" si="15">AK134/15.9994</f>
        <v>363.13861769816367</v>
      </c>
      <c r="AN134">
        <v>14.59</v>
      </c>
      <c r="AO134">
        <v>25.16</v>
      </c>
      <c r="AP134">
        <v>35.118000000000002</v>
      </c>
      <c r="AQ134">
        <v>53.41</v>
      </c>
      <c r="AR134">
        <v>23.44</v>
      </c>
      <c r="AS134">
        <v>8.32</v>
      </c>
      <c r="AT134">
        <v>-0.12</v>
      </c>
      <c r="AU134">
        <v>0.05</v>
      </c>
      <c r="AV134">
        <v>87.36</v>
      </c>
      <c r="AW134">
        <v>5.88</v>
      </c>
      <c r="AX134">
        <v>5880</v>
      </c>
      <c r="AY134">
        <v>367.5137818</v>
      </c>
      <c r="BA134" s="126">
        <v>11.04</v>
      </c>
      <c r="BB134" s="126">
        <v>25.2</v>
      </c>
      <c r="BC134" s="127">
        <v>35.139899999999997</v>
      </c>
      <c r="BD134" s="126">
        <v>53.47</v>
      </c>
      <c r="BE134" s="126">
        <v>23.43</v>
      </c>
      <c r="BF134" s="126">
        <v>8.32</v>
      </c>
      <c r="BG134" s="126">
        <v>-0.09</v>
      </c>
      <c r="BH134" s="126">
        <v>0.05</v>
      </c>
      <c r="BI134" s="126">
        <v>82.08</v>
      </c>
      <c r="BJ134" s="126">
        <v>5.52</v>
      </c>
      <c r="BK134">
        <f t="shared" ref="BK134:BK197" si="16">BJ134*1000</f>
        <v>5520</v>
      </c>
      <c r="BL134">
        <f t="shared" ref="BL134:BL197" si="17">BK134/15.9994</f>
        <v>345.01293798517446</v>
      </c>
      <c r="BN134" s="126">
        <v>6.36</v>
      </c>
      <c r="BO134" s="126">
        <v>25.11</v>
      </c>
      <c r="BP134" s="127">
        <v>35.158700000000003</v>
      </c>
      <c r="BQ134" s="126">
        <v>53.4</v>
      </c>
      <c r="BR134" s="126">
        <v>23.46</v>
      </c>
      <c r="BS134" s="126">
        <v>8.32</v>
      </c>
      <c r="BT134" s="126">
        <v>-0.01</v>
      </c>
      <c r="BU134" s="126">
        <v>0.04</v>
      </c>
      <c r="BV134" s="126">
        <v>83.06</v>
      </c>
      <c r="BW134" s="126">
        <v>5.59</v>
      </c>
    </row>
    <row r="135" spans="1:75" x14ac:dyDescent="0.2">
      <c r="A135" s="126">
        <v>12.39</v>
      </c>
      <c r="B135" s="128">
        <v>25</v>
      </c>
      <c r="C135" s="127">
        <v>35.048400000000001</v>
      </c>
      <c r="D135" s="126">
        <v>53.14</v>
      </c>
      <c r="E135" s="126">
        <v>23.43</v>
      </c>
      <c r="F135" s="126">
        <v>8.34</v>
      </c>
      <c r="G135" s="126">
        <v>-0.08</v>
      </c>
      <c r="H135" s="126">
        <v>0.02</v>
      </c>
      <c r="I135" s="126">
        <v>88.78</v>
      </c>
      <c r="J135" s="126">
        <v>5.99</v>
      </c>
      <c r="K135">
        <f t="shared" si="12"/>
        <v>5990</v>
      </c>
      <c r="L135">
        <f t="shared" si="13"/>
        <v>374.38903958898459</v>
      </c>
      <c r="N135" s="132">
        <v>11.89</v>
      </c>
      <c r="O135" s="132">
        <v>25.03</v>
      </c>
      <c r="P135" s="133">
        <v>35.067100000000003</v>
      </c>
      <c r="Q135" s="132">
        <v>53.2</v>
      </c>
      <c r="R135" s="132">
        <v>23.43</v>
      </c>
      <c r="S135" s="132">
        <v>8.34</v>
      </c>
      <c r="T135" s="132">
        <v>-0.11</v>
      </c>
      <c r="U135" s="132">
        <v>0.03</v>
      </c>
      <c r="V135" s="132">
        <v>86.92</v>
      </c>
      <c r="W135" s="132">
        <v>5.86</v>
      </c>
      <c r="X135" s="130">
        <v>5860</v>
      </c>
      <c r="Y135" s="130">
        <v>366.2637348900584</v>
      </c>
      <c r="AA135" s="126">
        <v>10.199999999999999</v>
      </c>
      <c r="AB135" s="126">
        <v>25.09</v>
      </c>
      <c r="AC135" s="127">
        <v>35.103700000000003</v>
      </c>
      <c r="AD135" s="126">
        <v>53.3</v>
      </c>
      <c r="AE135" s="126">
        <v>23.44</v>
      </c>
      <c r="AF135" s="126">
        <v>8.31</v>
      </c>
      <c r="AG135" s="126">
        <v>-0.1</v>
      </c>
      <c r="AH135" s="126">
        <v>0.02</v>
      </c>
      <c r="AI135" s="126">
        <v>86.23</v>
      </c>
      <c r="AJ135" s="126">
        <v>5.81</v>
      </c>
      <c r="AK135">
        <f t="shared" si="14"/>
        <v>5810</v>
      </c>
      <c r="AL135">
        <f t="shared" si="15"/>
        <v>363.13861769816367</v>
      </c>
      <c r="AN135">
        <v>14.7</v>
      </c>
      <c r="AO135">
        <v>25.16</v>
      </c>
      <c r="AP135">
        <v>35.118000000000002</v>
      </c>
      <c r="AQ135">
        <v>53.41</v>
      </c>
      <c r="AR135">
        <v>23.44</v>
      </c>
      <c r="AS135">
        <v>8.32</v>
      </c>
      <c r="AT135">
        <v>-0.11</v>
      </c>
      <c r="AU135">
        <v>0.04</v>
      </c>
      <c r="AV135">
        <v>87.35</v>
      </c>
      <c r="AW135">
        <v>5.88</v>
      </c>
      <c r="AX135">
        <v>5880</v>
      </c>
      <c r="AY135">
        <v>367.5137818</v>
      </c>
      <c r="BA135" s="126">
        <v>11.14</v>
      </c>
      <c r="BB135" s="126">
        <v>25.2</v>
      </c>
      <c r="BC135" s="127">
        <v>35.136499999999998</v>
      </c>
      <c r="BD135" s="126">
        <v>53.47</v>
      </c>
      <c r="BE135" s="126">
        <v>23.43</v>
      </c>
      <c r="BF135" s="126">
        <v>8.32</v>
      </c>
      <c r="BG135" s="126">
        <v>-0.08</v>
      </c>
      <c r="BH135" s="126">
        <v>0.05</v>
      </c>
      <c r="BI135" s="126">
        <v>82.1</v>
      </c>
      <c r="BJ135" s="126">
        <v>5.52</v>
      </c>
      <c r="BK135">
        <f t="shared" si="16"/>
        <v>5520</v>
      </c>
      <c r="BL135">
        <f t="shared" si="17"/>
        <v>345.01293798517446</v>
      </c>
      <c r="BN135" s="126">
        <v>6.36</v>
      </c>
      <c r="BO135" s="126">
        <v>25.11</v>
      </c>
      <c r="BP135" s="127">
        <v>35.156700000000001</v>
      </c>
      <c r="BQ135" s="126">
        <v>53.4</v>
      </c>
      <c r="BR135" s="126">
        <v>23.45</v>
      </c>
      <c r="BS135" s="126">
        <v>8.32</v>
      </c>
      <c r="BT135" s="126">
        <v>-0.01</v>
      </c>
      <c r="BU135" s="126">
        <v>0.04</v>
      </c>
      <c r="BV135" s="126">
        <v>82.98</v>
      </c>
      <c r="BW135" s="126">
        <v>5.59</v>
      </c>
    </row>
    <row r="136" spans="1:75" x14ac:dyDescent="0.2">
      <c r="A136" s="126">
        <v>12.53</v>
      </c>
      <c r="B136" s="128">
        <v>25</v>
      </c>
      <c r="C136" s="127">
        <v>35.048699999999997</v>
      </c>
      <c r="D136" s="126">
        <v>53.15</v>
      </c>
      <c r="E136" s="126">
        <v>23.43</v>
      </c>
      <c r="F136" s="126">
        <v>8.34</v>
      </c>
      <c r="G136" s="126">
        <v>-7.0000000000000007E-2</v>
      </c>
      <c r="H136" s="126">
        <v>0.03</v>
      </c>
      <c r="I136" s="126">
        <v>88.81</v>
      </c>
      <c r="J136" s="126">
        <v>5.99</v>
      </c>
      <c r="K136">
        <f t="shared" si="12"/>
        <v>5990</v>
      </c>
      <c r="L136">
        <f t="shared" si="13"/>
        <v>374.38903958898459</v>
      </c>
      <c r="N136" s="132">
        <v>11.99</v>
      </c>
      <c r="O136" s="132">
        <v>25.03</v>
      </c>
      <c r="P136" s="133">
        <v>35.068399999999997</v>
      </c>
      <c r="Q136" s="132">
        <v>53.2</v>
      </c>
      <c r="R136" s="132">
        <v>23.44</v>
      </c>
      <c r="S136" s="132">
        <v>8.34</v>
      </c>
      <c r="T136" s="132">
        <v>-0.12</v>
      </c>
      <c r="U136" s="132">
        <v>0.03</v>
      </c>
      <c r="V136" s="132">
        <v>86.95</v>
      </c>
      <c r="W136" s="132">
        <v>5.86</v>
      </c>
      <c r="X136" s="130">
        <v>5860</v>
      </c>
      <c r="Y136" s="130">
        <v>366.2637348900584</v>
      </c>
      <c r="AA136" s="126">
        <v>10.24</v>
      </c>
      <c r="AB136" s="126">
        <v>25.08</v>
      </c>
      <c r="AC136" s="127">
        <v>35.108400000000003</v>
      </c>
      <c r="AD136" s="126">
        <v>53.31</v>
      </c>
      <c r="AE136" s="126">
        <v>23.44</v>
      </c>
      <c r="AF136" s="126">
        <v>8.31</v>
      </c>
      <c r="AG136" s="126">
        <v>-0.1</v>
      </c>
      <c r="AH136" s="126">
        <v>0.06</v>
      </c>
      <c r="AI136" s="126">
        <v>86.23</v>
      </c>
      <c r="AJ136" s="126">
        <v>5.81</v>
      </c>
      <c r="AK136">
        <f t="shared" si="14"/>
        <v>5810</v>
      </c>
      <c r="AL136">
        <f t="shared" si="15"/>
        <v>363.13861769816367</v>
      </c>
      <c r="AN136">
        <v>14.81</v>
      </c>
      <c r="AO136">
        <v>25.16</v>
      </c>
      <c r="AP136">
        <v>35.119</v>
      </c>
      <c r="AQ136">
        <v>53.41</v>
      </c>
      <c r="AR136">
        <v>23.45</v>
      </c>
      <c r="AS136">
        <v>8.32</v>
      </c>
      <c r="AT136">
        <v>-0.09</v>
      </c>
      <c r="AU136">
        <v>0.04</v>
      </c>
      <c r="AV136">
        <v>87.34</v>
      </c>
      <c r="AW136">
        <v>5.87</v>
      </c>
      <c r="AX136">
        <v>5870</v>
      </c>
      <c r="AY136">
        <v>366.88875830000001</v>
      </c>
      <c r="BA136" s="126">
        <v>11.25</v>
      </c>
      <c r="BB136" s="126">
        <v>25.2</v>
      </c>
      <c r="BC136" s="127">
        <v>35.1434</v>
      </c>
      <c r="BD136" s="126">
        <v>53.48</v>
      </c>
      <c r="BE136" s="126">
        <v>23.44</v>
      </c>
      <c r="BF136" s="126">
        <v>8.32</v>
      </c>
      <c r="BG136" s="126">
        <v>-0.08</v>
      </c>
      <c r="BH136" s="126">
        <v>0.04</v>
      </c>
      <c r="BI136" s="126">
        <v>82.1</v>
      </c>
      <c r="BJ136" s="126">
        <v>5.52</v>
      </c>
      <c r="BK136">
        <f t="shared" si="16"/>
        <v>5520</v>
      </c>
      <c r="BL136">
        <f t="shared" si="17"/>
        <v>345.01293798517446</v>
      </c>
      <c r="BN136" s="126">
        <v>6.37</v>
      </c>
      <c r="BO136" s="126">
        <v>25.11</v>
      </c>
      <c r="BP136" s="127">
        <v>35.157499999999999</v>
      </c>
      <c r="BQ136" s="126">
        <v>53.4</v>
      </c>
      <c r="BR136" s="126">
        <v>23.45</v>
      </c>
      <c r="BS136" s="126">
        <v>8.32</v>
      </c>
      <c r="BT136" s="126">
        <v>-0.01</v>
      </c>
      <c r="BU136" s="126">
        <v>0.05</v>
      </c>
      <c r="BV136" s="126">
        <v>82.89</v>
      </c>
      <c r="BW136" s="126">
        <v>5.58</v>
      </c>
    </row>
    <row r="137" spans="1:75" x14ac:dyDescent="0.2">
      <c r="A137" s="126">
        <v>12.64</v>
      </c>
      <c r="B137" s="128">
        <v>25</v>
      </c>
      <c r="C137" s="127">
        <v>35.043700000000001</v>
      </c>
      <c r="D137" s="126">
        <v>53.14</v>
      </c>
      <c r="E137" s="126">
        <v>23.43</v>
      </c>
      <c r="F137" s="126">
        <v>8.34</v>
      </c>
      <c r="G137" s="126">
        <v>-0.08</v>
      </c>
      <c r="H137" s="126">
        <v>0.03</v>
      </c>
      <c r="I137" s="126">
        <v>88.81</v>
      </c>
      <c r="J137" s="126">
        <v>5.99</v>
      </c>
      <c r="K137">
        <f t="shared" si="12"/>
        <v>5990</v>
      </c>
      <c r="L137">
        <f t="shared" si="13"/>
        <v>374.38903958898459</v>
      </c>
      <c r="N137" s="132">
        <v>12.09</v>
      </c>
      <c r="O137" s="132">
        <v>25.03</v>
      </c>
      <c r="P137" s="133">
        <v>35.069299999999998</v>
      </c>
      <c r="Q137" s="132">
        <v>53.2</v>
      </c>
      <c r="R137" s="132">
        <v>23.44</v>
      </c>
      <c r="S137" s="132">
        <v>8.34</v>
      </c>
      <c r="T137" s="132">
        <v>-0.12</v>
      </c>
      <c r="U137" s="132">
        <v>0.04</v>
      </c>
      <c r="V137" s="132">
        <v>86.96</v>
      </c>
      <c r="W137" s="132">
        <v>5.86</v>
      </c>
      <c r="X137" s="130">
        <v>5860</v>
      </c>
      <c r="Y137" s="130">
        <v>366.2637348900584</v>
      </c>
      <c r="AA137" s="126">
        <v>10.29</v>
      </c>
      <c r="AB137" s="126">
        <v>25.08</v>
      </c>
      <c r="AC137" s="127">
        <v>35.1053</v>
      </c>
      <c r="AD137" s="126">
        <v>53.31</v>
      </c>
      <c r="AE137" s="126">
        <v>23.44</v>
      </c>
      <c r="AF137" s="126">
        <v>8.31</v>
      </c>
      <c r="AG137" s="126">
        <v>-0.09</v>
      </c>
      <c r="AH137" s="126">
        <v>0.08</v>
      </c>
      <c r="AI137" s="126">
        <v>86.22</v>
      </c>
      <c r="AJ137" s="126">
        <v>5.81</v>
      </c>
      <c r="AK137">
        <f t="shared" si="14"/>
        <v>5810</v>
      </c>
      <c r="AL137">
        <f t="shared" si="15"/>
        <v>363.13861769816367</v>
      </c>
      <c r="AN137">
        <v>14.91</v>
      </c>
      <c r="AO137">
        <v>25.16</v>
      </c>
      <c r="AP137">
        <v>35.116999999999997</v>
      </c>
      <c r="AQ137">
        <v>53.41</v>
      </c>
      <c r="AR137">
        <v>23.44</v>
      </c>
      <c r="AS137">
        <v>8.32</v>
      </c>
      <c r="AT137">
        <v>-0.09</v>
      </c>
      <c r="AU137">
        <v>0.05</v>
      </c>
      <c r="AV137">
        <v>87.33</v>
      </c>
      <c r="AW137">
        <v>5.87</v>
      </c>
      <c r="AX137">
        <v>5870</v>
      </c>
      <c r="AY137">
        <v>366.88875830000001</v>
      </c>
      <c r="BA137" s="126">
        <v>11.35</v>
      </c>
      <c r="BB137" s="126">
        <v>25.2</v>
      </c>
      <c r="BC137" s="127">
        <v>35.140599999999999</v>
      </c>
      <c r="BD137" s="126">
        <v>53.48</v>
      </c>
      <c r="BE137" s="126">
        <v>23.44</v>
      </c>
      <c r="BF137" s="126">
        <v>8.32</v>
      </c>
      <c r="BG137" s="126">
        <v>-0.08</v>
      </c>
      <c r="BH137" s="126">
        <v>0.05</v>
      </c>
      <c r="BI137" s="126">
        <v>82.11</v>
      </c>
      <c r="BJ137" s="126">
        <v>5.52</v>
      </c>
      <c r="BK137">
        <f t="shared" si="16"/>
        <v>5520</v>
      </c>
      <c r="BL137">
        <f t="shared" si="17"/>
        <v>345.01293798517446</v>
      </c>
      <c r="BN137" s="126">
        <v>6.39</v>
      </c>
      <c r="BO137" s="126">
        <v>25.11</v>
      </c>
      <c r="BP137" s="127">
        <v>35.159599999999998</v>
      </c>
      <c r="BQ137" s="126">
        <v>53.4</v>
      </c>
      <c r="BR137" s="126">
        <v>23.46</v>
      </c>
      <c r="BS137" s="126">
        <v>8.32</v>
      </c>
      <c r="BT137" s="126">
        <v>-0.01</v>
      </c>
      <c r="BU137" s="126">
        <v>0.04</v>
      </c>
      <c r="BV137" s="126">
        <v>82.82</v>
      </c>
      <c r="BW137" s="126">
        <v>5.57</v>
      </c>
    </row>
    <row r="138" spans="1:75" x14ac:dyDescent="0.2">
      <c r="A138" s="126">
        <v>12.77</v>
      </c>
      <c r="B138" s="128">
        <v>25</v>
      </c>
      <c r="C138" s="127">
        <v>35.046399999999998</v>
      </c>
      <c r="D138" s="126">
        <v>53.14</v>
      </c>
      <c r="E138" s="126">
        <v>23.43</v>
      </c>
      <c r="F138" s="126">
        <v>8.34</v>
      </c>
      <c r="G138" s="126">
        <v>-0.08</v>
      </c>
      <c r="H138" s="126">
        <v>0.03</v>
      </c>
      <c r="I138" s="126">
        <v>88.8</v>
      </c>
      <c r="J138" s="126">
        <v>5.99</v>
      </c>
      <c r="K138">
        <f t="shared" si="12"/>
        <v>5990</v>
      </c>
      <c r="L138">
        <f t="shared" si="13"/>
        <v>374.38903958898459</v>
      </c>
      <c r="N138" s="132">
        <v>12.2</v>
      </c>
      <c r="O138" s="132">
        <v>25.03</v>
      </c>
      <c r="P138" s="133">
        <v>35.069499999999998</v>
      </c>
      <c r="Q138" s="132">
        <v>53.2</v>
      </c>
      <c r="R138" s="132">
        <v>23.44</v>
      </c>
      <c r="S138" s="132">
        <v>8.34</v>
      </c>
      <c r="T138" s="132">
        <v>-0.12</v>
      </c>
      <c r="U138" s="132">
        <v>0.15</v>
      </c>
      <c r="V138" s="132">
        <v>86.97</v>
      </c>
      <c r="W138" s="132">
        <v>5.87</v>
      </c>
      <c r="X138" s="130">
        <v>5870</v>
      </c>
      <c r="Y138" s="130">
        <v>366.88875832843735</v>
      </c>
      <c r="AA138" s="126">
        <v>10.36</v>
      </c>
      <c r="AB138" s="126">
        <v>25.09</v>
      </c>
      <c r="AC138" s="127">
        <v>35.106999999999999</v>
      </c>
      <c r="AD138" s="126">
        <v>53.31</v>
      </c>
      <c r="AE138" s="126">
        <v>23.44</v>
      </c>
      <c r="AF138" s="126">
        <v>8.31</v>
      </c>
      <c r="AG138" s="126">
        <v>-0.08</v>
      </c>
      <c r="AH138" s="126">
        <v>7.0000000000000007E-2</v>
      </c>
      <c r="AI138" s="126">
        <v>86.2</v>
      </c>
      <c r="AJ138" s="126">
        <v>5.81</v>
      </c>
      <c r="AK138">
        <f t="shared" si="14"/>
        <v>5810</v>
      </c>
      <c r="AL138">
        <f t="shared" si="15"/>
        <v>363.13861769816367</v>
      </c>
      <c r="AN138">
        <v>15.01</v>
      </c>
      <c r="AO138">
        <v>25.16</v>
      </c>
      <c r="AP138">
        <v>35.119999999999997</v>
      </c>
      <c r="AQ138">
        <v>53.41</v>
      </c>
      <c r="AR138">
        <v>23.45</v>
      </c>
      <c r="AS138">
        <v>8.32</v>
      </c>
      <c r="AT138">
        <v>-0.09</v>
      </c>
      <c r="AU138">
        <v>0.04</v>
      </c>
      <c r="AV138">
        <v>87.32</v>
      </c>
      <c r="AW138">
        <v>5.87</v>
      </c>
      <c r="AX138">
        <v>5870</v>
      </c>
      <c r="AY138">
        <v>366.88875830000001</v>
      </c>
      <c r="BA138" s="126">
        <v>11.46</v>
      </c>
      <c r="BB138" s="126">
        <v>25.2</v>
      </c>
      <c r="BC138" s="127">
        <v>35.143599999999999</v>
      </c>
      <c r="BD138" s="126">
        <v>53.48</v>
      </c>
      <c r="BE138" s="126">
        <v>23.44</v>
      </c>
      <c r="BF138" s="126">
        <v>8.32</v>
      </c>
      <c r="BG138" s="126">
        <v>-0.09</v>
      </c>
      <c r="BH138" s="126">
        <v>0.13</v>
      </c>
      <c r="BI138" s="126">
        <v>82.12</v>
      </c>
      <c r="BJ138" s="126">
        <v>5.52</v>
      </c>
      <c r="BK138">
        <f t="shared" si="16"/>
        <v>5520</v>
      </c>
      <c r="BL138">
        <f t="shared" si="17"/>
        <v>345.01293798517446</v>
      </c>
      <c r="BN138" s="126">
        <v>6.43</v>
      </c>
      <c r="BO138" s="126">
        <v>25.11</v>
      </c>
      <c r="BP138" s="127">
        <v>35.157800000000002</v>
      </c>
      <c r="BQ138" s="126">
        <v>53.4</v>
      </c>
      <c r="BR138" s="126">
        <v>23.45</v>
      </c>
      <c r="BS138" s="126">
        <v>8.32</v>
      </c>
      <c r="BT138" s="126">
        <v>-0.01</v>
      </c>
      <c r="BU138" s="126">
        <v>0.04</v>
      </c>
      <c r="BV138" s="126">
        <v>82.76</v>
      </c>
      <c r="BW138" s="126">
        <v>5.57</v>
      </c>
    </row>
    <row r="139" spans="1:75" x14ac:dyDescent="0.2">
      <c r="A139" s="126">
        <v>12.89</v>
      </c>
      <c r="B139" s="128">
        <v>25</v>
      </c>
      <c r="C139" s="127">
        <v>35.048699999999997</v>
      </c>
      <c r="D139" s="126">
        <v>53.14</v>
      </c>
      <c r="E139" s="126">
        <v>23.43</v>
      </c>
      <c r="F139" s="126">
        <v>8.34</v>
      </c>
      <c r="G139" s="126">
        <v>-0.08</v>
      </c>
      <c r="H139" s="126">
        <v>0.03</v>
      </c>
      <c r="I139" s="126">
        <v>88.81</v>
      </c>
      <c r="J139" s="126">
        <v>5.99</v>
      </c>
      <c r="K139">
        <f t="shared" si="12"/>
        <v>5990</v>
      </c>
      <c r="L139">
        <f t="shared" si="13"/>
        <v>374.38903958898459</v>
      </c>
      <c r="N139" s="132">
        <v>12.3</v>
      </c>
      <c r="O139" s="132">
        <v>25.03</v>
      </c>
      <c r="P139" s="133">
        <v>35.069600000000001</v>
      </c>
      <c r="Q139" s="132">
        <v>53.2</v>
      </c>
      <c r="R139" s="132">
        <v>23.44</v>
      </c>
      <c r="S139" s="132">
        <v>8.34</v>
      </c>
      <c r="T139" s="132">
        <v>-0.12</v>
      </c>
      <c r="U139" s="132">
        <v>0.05</v>
      </c>
      <c r="V139" s="132">
        <v>86.98</v>
      </c>
      <c r="W139" s="132">
        <v>5.87</v>
      </c>
      <c r="X139" s="130">
        <v>5870</v>
      </c>
      <c r="Y139" s="130">
        <v>366.88875832843735</v>
      </c>
      <c r="AA139" s="126">
        <v>10.44</v>
      </c>
      <c r="AB139" s="126">
        <v>25.09</v>
      </c>
      <c r="AC139" s="127">
        <v>35.102200000000003</v>
      </c>
      <c r="AD139" s="126">
        <v>53.3</v>
      </c>
      <c r="AE139" s="126">
        <v>23.44</v>
      </c>
      <c r="AF139" s="126">
        <v>8.31</v>
      </c>
      <c r="AG139" s="126">
        <v>-0.09</v>
      </c>
      <c r="AH139" s="126">
        <v>0.06</v>
      </c>
      <c r="AI139" s="126">
        <v>86.19</v>
      </c>
      <c r="AJ139" s="126">
        <v>5.81</v>
      </c>
      <c r="AK139">
        <f t="shared" si="14"/>
        <v>5810</v>
      </c>
      <c r="AL139">
        <f t="shared" si="15"/>
        <v>363.13861769816367</v>
      </c>
      <c r="AN139">
        <v>15.1</v>
      </c>
      <c r="AO139">
        <v>25.16</v>
      </c>
      <c r="AP139">
        <v>35.118000000000002</v>
      </c>
      <c r="AQ139">
        <v>53.41</v>
      </c>
      <c r="AR139">
        <v>23.45</v>
      </c>
      <c r="AS139">
        <v>8.32</v>
      </c>
      <c r="AT139">
        <v>-0.1</v>
      </c>
      <c r="AU139">
        <v>0.04</v>
      </c>
      <c r="AV139">
        <v>87.32</v>
      </c>
      <c r="AW139">
        <v>5.87</v>
      </c>
      <c r="AX139">
        <v>5870</v>
      </c>
      <c r="AY139">
        <v>366.88875830000001</v>
      </c>
      <c r="BA139" s="126">
        <v>11.56</v>
      </c>
      <c r="BB139" s="126">
        <v>25.2</v>
      </c>
      <c r="BC139" s="127">
        <v>35.138199999999998</v>
      </c>
      <c r="BD139" s="126">
        <v>53.47</v>
      </c>
      <c r="BE139" s="126">
        <v>23.43</v>
      </c>
      <c r="BF139" s="126">
        <v>8.32</v>
      </c>
      <c r="BG139" s="126">
        <v>-0.09</v>
      </c>
      <c r="BH139" s="126">
        <v>0.06</v>
      </c>
      <c r="BI139" s="126">
        <v>82.11</v>
      </c>
      <c r="BJ139" s="126">
        <v>5.52</v>
      </c>
      <c r="BK139">
        <f t="shared" si="16"/>
        <v>5520</v>
      </c>
      <c r="BL139">
        <f t="shared" si="17"/>
        <v>345.01293798517446</v>
      </c>
      <c r="BN139" s="126">
        <v>6.46</v>
      </c>
      <c r="BO139" s="126">
        <v>25.11</v>
      </c>
      <c r="BP139" s="127">
        <v>35.159599999999998</v>
      </c>
      <c r="BQ139" s="126">
        <v>53.41</v>
      </c>
      <c r="BR139" s="126">
        <v>23.46</v>
      </c>
      <c r="BS139" s="126">
        <v>8.32</v>
      </c>
      <c r="BT139" s="126">
        <v>-0.02</v>
      </c>
      <c r="BU139" s="126">
        <v>0.04</v>
      </c>
      <c r="BV139" s="126">
        <v>82.71</v>
      </c>
      <c r="BW139" s="126">
        <v>5.57</v>
      </c>
    </row>
    <row r="140" spans="1:75" x14ac:dyDescent="0.2">
      <c r="A140" s="126">
        <v>12.99</v>
      </c>
      <c r="B140" s="128">
        <v>25</v>
      </c>
      <c r="C140" s="127">
        <v>35.0471</v>
      </c>
      <c r="D140" s="126">
        <v>53.14</v>
      </c>
      <c r="E140" s="126">
        <v>23.43</v>
      </c>
      <c r="F140" s="126">
        <v>8.34</v>
      </c>
      <c r="G140" s="126">
        <v>-7.0000000000000007E-2</v>
      </c>
      <c r="H140" s="126">
        <v>0.03</v>
      </c>
      <c r="I140" s="126">
        <v>88.85</v>
      </c>
      <c r="J140" s="126">
        <v>5.99</v>
      </c>
      <c r="K140">
        <f t="shared" si="12"/>
        <v>5990</v>
      </c>
      <c r="L140">
        <f t="shared" si="13"/>
        <v>374.38903958898459</v>
      </c>
      <c r="N140" s="132">
        <v>12.38</v>
      </c>
      <c r="O140" s="132">
        <v>25.03</v>
      </c>
      <c r="P140" s="133">
        <v>35.068899999999999</v>
      </c>
      <c r="Q140" s="132">
        <v>53.2</v>
      </c>
      <c r="R140" s="132">
        <v>23.44</v>
      </c>
      <c r="S140" s="132">
        <v>8.34</v>
      </c>
      <c r="T140" s="132">
        <v>-0.12</v>
      </c>
      <c r="U140" s="132">
        <v>0.04</v>
      </c>
      <c r="V140" s="132">
        <v>86.99</v>
      </c>
      <c r="W140" s="132">
        <v>5.87</v>
      </c>
      <c r="X140" s="130">
        <v>5870</v>
      </c>
      <c r="Y140" s="130">
        <v>366.88875832843735</v>
      </c>
      <c r="AA140" s="126">
        <v>10.54</v>
      </c>
      <c r="AB140" s="126">
        <v>25.09</v>
      </c>
      <c r="AC140" s="127">
        <v>35.105699999999999</v>
      </c>
      <c r="AD140" s="126">
        <v>53.31</v>
      </c>
      <c r="AE140" s="126">
        <v>23.44</v>
      </c>
      <c r="AF140" s="126">
        <v>8.31</v>
      </c>
      <c r="AG140" s="126">
        <v>-0.1</v>
      </c>
      <c r="AH140" s="126">
        <v>0.02</v>
      </c>
      <c r="AI140" s="126">
        <v>86.19</v>
      </c>
      <c r="AJ140" s="126">
        <v>5.81</v>
      </c>
      <c r="AK140">
        <f t="shared" si="14"/>
        <v>5810</v>
      </c>
      <c r="AL140">
        <f t="shared" si="15"/>
        <v>363.13861769816367</v>
      </c>
      <c r="AN140">
        <v>15.19</v>
      </c>
      <c r="AO140">
        <v>25.16</v>
      </c>
      <c r="AP140">
        <v>35.119999999999997</v>
      </c>
      <c r="AQ140">
        <v>53.41</v>
      </c>
      <c r="AR140">
        <v>23.45</v>
      </c>
      <c r="AS140">
        <v>8.32</v>
      </c>
      <c r="AT140">
        <v>-0.1</v>
      </c>
      <c r="AU140">
        <v>0.04</v>
      </c>
      <c r="AV140">
        <v>87.31</v>
      </c>
      <c r="AW140">
        <v>5.87</v>
      </c>
      <c r="AX140">
        <v>5870</v>
      </c>
      <c r="AY140">
        <v>366.88875830000001</v>
      </c>
      <c r="BA140" s="126">
        <v>11.66</v>
      </c>
      <c r="BB140" s="126">
        <v>25.2</v>
      </c>
      <c r="BC140" s="127">
        <v>35.138100000000001</v>
      </c>
      <c r="BD140" s="126">
        <v>53.47</v>
      </c>
      <c r="BE140" s="126">
        <v>23.43</v>
      </c>
      <c r="BF140" s="126">
        <v>8.32</v>
      </c>
      <c r="BG140" s="126">
        <v>-0.08</v>
      </c>
      <c r="BH140" s="126">
        <v>0.05</v>
      </c>
      <c r="BI140" s="126">
        <v>82.11</v>
      </c>
      <c r="BJ140" s="126">
        <v>5.52</v>
      </c>
      <c r="BK140">
        <f t="shared" si="16"/>
        <v>5520</v>
      </c>
      <c r="BL140">
        <f t="shared" si="17"/>
        <v>345.01293798517446</v>
      </c>
      <c r="BN140" s="126">
        <v>6.53</v>
      </c>
      <c r="BO140" s="126">
        <v>25.12</v>
      </c>
      <c r="BP140" s="127">
        <v>35.161799999999999</v>
      </c>
      <c r="BQ140" s="126">
        <v>53.41</v>
      </c>
      <c r="BR140" s="126">
        <v>23.46</v>
      </c>
      <c r="BS140" s="126">
        <v>8.32</v>
      </c>
      <c r="BT140" s="126">
        <v>-0.02</v>
      </c>
      <c r="BU140" s="126">
        <v>0.04</v>
      </c>
      <c r="BV140" s="126">
        <v>82.68</v>
      </c>
      <c r="BW140" s="126">
        <v>5.56</v>
      </c>
    </row>
    <row r="141" spans="1:75" x14ac:dyDescent="0.2">
      <c r="A141" s="126">
        <v>13.06</v>
      </c>
      <c r="B141" s="128">
        <v>25</v>
      </c>
      <c r="C141" s="127">
        <v>35.045099999999998</v>
      </c>
      <c r="D141" s="126">
        <v>53.14</v>
      </c>
      <c r="E141" s="126">
        <v>23.43</v>
      </c>
      <c r="F141" s="126">
        <v>8.34</v>
      </c>
      <c r="G141" s="126">
        <v>-7.0000000000000007E-2</v>
      </c>
      <c r="H141" s="126">
        <v>0.02</v>
      </c>
      <c r="I141" s="126">
        <v>88.9</v>
      </c>
      <c r="J141" s="126">
        <v>6</v>
      </c>
      <c r="K141">
        <f t="shared" si="12"/>
        <v>6000</v>
      </c>
      <c r="L141">
        <f t="shared" si="13"/>
        <v>375.01406302736353</v>
      </c>
      <c r="N141" s="132">
        <v>12.46</v>
      </c>
      <c r="O141" s="132">
        <v>25.03</v>
      </c>
      <c r="P141" s="133">
        <v>35.07</v>
      </c>
      <c r="Q141" s="132">
        <v>53.2</v>
      </c>
      <c r="R141" s="132">
        <v>23.44</v>
      </c>
      <c r="S141" s="132">
        <v>8.34</v>
      </c>
      <c r="T141" s="132">
        <v>-0.11</v>
      </c>
      <c r="U141" s="132">
        <v>0.04</v>
      </c>
      <c r="V141" s="132">
        <v>87</v>
      </c>
      <c r="W141" s="132">
        <v>5.87</v>
      </c>
      <c r="X141" s="130">
        <v>5870</v>
      </c>
      <c r="Y141" s="130">
        <v>366.88875832843735</v>
      </c>
      <c r="AA141" s="126">
        <v>10.66</v>
      </c>
      <c r="AB141" s="126">
        <v>25.09</v>
      </c>
      <c r="AC141" s="127">
        <v>35.108899999999998</v>
      </c>
      <c r="AD141" s="126">
        <v>53.31</v>
      </c>
      <c r="AE141" s="126">
        <v>23.44</v>
      </c>
      <c r="AF141" s="126">
        <v>8.31</v>
      </c>
      <c r="AG141" s="126">
        <v>-0.1</v>
      </c>
      <c r="AH141" s="126">
        <v>0.03</v>
      </c>
      <c r="AI141" s="126">
        <v>86.18</v>
      </c>
      <c r="AJ141" s="126">
        <v>5.8</v>
      </c>
      <c r="AK141">
        <f t="shared" si="14"/>
        <v>5800</v>
      </c>
      <c r="AL141">
        <f t="shared" si="15"/>
        <v>362.51359425978472</v>
      </c>
      <c r="AN141">
        <v>15.28</v>
      </c>
      <c r="AO141">
        <v>25.16</v>
      </c>
      <c r="AP141">
        <v>35.121000000000002</v>
      </c>
      <c r="AQ141">
        <v>53.41</v>
      </c>
      <c r="AR141">
        <v>23.45</v>
      </c>
      <c r="AS141">
        <v>8.32</v>
      </c>
      <c r="AT141">
        <v>-0.1</v>
      </c>
      <c r="AU141">
        <v>0.04</v>
      </c>
      <c r="AV141">
        <v>87.31</v>
      </c>
      <c r="AW141">
        <v>5.87</v>
      </c>
      <c r="AX141">
        <v>5870</v>
      </c>
      <c r="AY141">
        <v>366.88875830000001</v>
      </c>
      <c r="BA141" s="126">
        <v>11.74</v>
      </c>
      <c r="BB141" s="126">
        <v>25.2</v>
      </c>
      <c r="BC141" s="127">
        <v>35.14</v>
      </c>
      <c r="BD141" s="126">
        <v>53.48</v>
      </c>
      <c r="BE141" s="126">
        <v>23.44</v>
      </c>
      <c r="BF141" s="126">
        <v>8.32</v>
      </c>
      <c r="BG141" s="126">
        <v>-0.08</v>
      </c>
      <c r="BH141" s="126">
        <v>0.04</v>
      </c>
      <c r="BI141" s="126">
        <v>82.11</v>
      </c>
      <c r="BJ141" s="126">
        <v>5.52</v>
      </c>
      <c r="BK141">
        <f t="shared" si="16"/>
        <v>5520</v>
      </c>
      <c r="BL141">
        <f t="shared" si="17"/>
        <v>345.01293798517446</v>
      </c>
      <c r="BN141" s="126">
        <v>6.62</v>
      </c>
      <c r="BO141" s="126">
        <v>25.12</v>
      </c>
      <c r="BP141" s="127">
        <v>35.1584</v>
      </c>
      <c r="BQ141" s="126">
        <v>53.41</v>
      </c>
      <c r="BR141" s="126">
        <v>23.45</v>
      </c>
      <c r="BS141" s="126">
        <v>8.32</v>
      </c>
      <c r="BT141" s="126">
        <v>-0.03</v>
      </c>
      <c r="BU141" s="126">
        <v>0.05</v>
      </c>
      <c r="BV141" s="126">
        <v>82.67</v>
      </c>
      <c r="BW141" s="126">
        <v>5.56</v>
      </c>
    </row>
    <row r="142" spans="1:75" x14ac:dyDescent="0.2">
      <c r="A142" s="126">
        <v>13.15</v>
      </c>
      <c r="B142" s="128">
        <v>25</v>
      </c>
      <c r="C142" s="127">
        <v>35.045699999999997</v>
      </c>
      <c r="D142" s="126">
        <v>53.14</v>
      </c>
      <c r="E142" s="126">
        <v>23.43</v>
      </c>
      <c r="F142" s="126">
        <v>8.34</v>
      </c>
      <c r="G142" s="126">
        <v>-0.08</v>
      </c>
      <c r="H142" s="126">
        <v>0.02</v>
      </c>
      <c r="I142" s="126">
        <v>88.91</v>
      </c>
      <c r="J142" s="126">
        <v>6</v>
      </c>
      <c r="K142">
        <f t="shared" si="12"/>
        <v>6000</v>
      </c>
      <c r="L142">
        <f t="shared" si="13"/>
        <v>375.01406302736353</v>
      </c>
      <c r="N142" s="132">
        <v>12.53</v>
      </c>
      <c r="O142" s="132">
        <v>25.03</v>
      </c>
      <c r="P142" s="133">
        <v>35.069699999999997</v>
      </c>
      <c r="Q142" s="132">
        <v>53.2</v>
      </c>
      <c r="R142" s="132">
        <v>23.44</v>
      </c>
      <c r="S142" s="132">
        <v>8.34</v>
      </c>
      <c r="T142" s="132">
        <v>-0.11</v>
      </c>
      <c r="U142" s="132">
        <v>0.04</v>
      </c>
      <c r="V142" s="132">
        <v>87</v>
      </c>
      <c r="W142" s="132">
        <v>5.87</v>
      </c>
      <c r="X142" s="130">
        <v>5870</v>
      </c>
      <c r="Y142" s="130">
        <v>366.88875832843735</v>
      </c>
      <c r="AA142" s="126">
        <v>10.8</v>
      </c>
      <c r="AB142" s="126">
        <v>25.08</v>
      </c>
      <c r="AC142" s="127">
        <v>35.105200000000004</v>
      </c>
      <c r="AD142" s="126">
        <v>53.31</v>
      </c>
      <c r="AE142" s="126">
        <v>23.44</v>
      </c>
      <c r="AF142" s="126">
        <v>8.31</v>
      </c>
      <c r="AG142" s="126">
        <v>-0.1</v>
      </c>
      <c r="AH142" s="126">
        <v>0.03</v>
      </c>
      <c r="AI142" s="126">
        <v>86.18</v>
      </c>
      <c r="AJ142" s="126">
        <v>5.8</v>
      </c>
      <c r="AK142">
        <f t="shared" si="14"/>
        <v>5800</v>
      </c>
      <c r="AL142">
        <f t="shared" si="15"/>
        <v>362.51359425978472</v>
      </c>
      <c r="AN142">
        <v>15.37</v>
      </c>
      <c r="AO142">
        <v>25.16</v>
      </c>
      <c r="AP142">
        <v>35.119999999999997</v>
      </c>
      <c r="AQ142">
        <v>53.41</v>
      </c>
      <c r="AR142">
        <v>23.45</v>
      </c>
      <c r="AS142">
        <v>8.32</v>
      </c>
      <c r="AT142">
        <v>-0.1</v>
      </c>
      <c r="AU142">
        <v>0.04</v>
      </c>
      <c r="AV142">
        <v>87.3</v>
      </c>
      <c r="AW142">
        <v>5.87</v>
      </c>
      <c r="AX142">
        <v>5870</v>
      </c>
      <c r="AY142">
        <v>366.88875830000001</v>
      </c>
      <c r="BA142" s="126">
        <v>11.81</v>
      </c>
      <c r="BB142" s="126">
        <v>25.2</v>
      </c>
      <c r="BC142" s="127">
        <v>35.140300000000003</v>
      </c>
      <c r="BD142" s="126">
        <v>53.48</v>
      </c>
      <c r="BE142" s="126">
        <v>23.44</v>
      </c>
      <c r="BF142" s="126">
        <v>8.32</v>
      </c>
      <c r="BG142" s="126">
        <v>-7.0000000000000007E-2</v>
      </c>
      <c r="BH142" s="126">
        <v>0.05</v>
      </c>
      <c r="BI142" s="126">
        <v>82.11</v>
      </c>
      <c r="BJ142" s="126">
        <v>5.52</v>
      </c>
      <c r="BK142">
        <f t="shared" si="16"/>
        <v>5520</v>
      </c>
      <c r="BL142">
        <f t="shared" si="17"/>
        <v>345.01293798517446</v>
      </c>
      <c r="BN142" s="126">
        <v>6.71</v>
      </c>
      <c r="BO142" s="126">
        <v>25.12</v>
      </c>
      <c r="BP142" s="127">
        <v>35.154600000000002</v>
      </c>
      <c r="BQ142" s="126">
        <v>53.41</v>
      </c>
      <c r="BR142" s="126">
        <v>23.45</v>
      </c>
      <c r="BS142" s="126">
        <v>8.32</v>
      </c>
      <c r="BT142" s="126">
        <v>-0.03</v>
      </c>
      <c r="BU142" s="126">
        <v>0.03</v>
      </c>
      <c r="BV142" s="126">
        <v>82.68</v>
      </c>
      <c r="BW142" s="126">
        <v>5.56</v>
      </c>
    </row>
    <row r="143" spans="1:75" x14ac:dyDescent="0.2">
      <c r="A143" s="126">
        <v>13.2</v>
      </c>
      <c r="B143" s="128">
        <v>25</v>
      </c>
      <c r="C143" s="127">
        <v>35.048699999999997</v>
      </c>
      <c r="D143" s="126">
        <v>53.14</v>
      </c>
      <c r="E143" s="126">
        <v>23.43</v>
      </c>
      <c r="F143" s="126">
        <v>8.34</v>
      </c>
      <c r="G143" s="126">
        <v>-0.09</v>
      </c>
      <c r="H143" s="126">
        <v>0.03</v>
      </c>
      <c r="I143" s="126">
        <v>88.91</v>
      </c>
      <c r="J143" s="126">
        <v>6</v>
      </c>
      <c r="K143">
        <f t="shared" si="12"/>
        <v>6000</v>
      </c>
      <c r="L143">
        <f t="shared" si="13"/>
        <v>375.01406302736353</v>
      </c>
      <c r="N143" s="132">
        <v>12.6</v>
      </c>
      <c r="O143" s="132">
        <v>25.03</v>
      </c>
      <c r="P143" s="133">
        <v>35.066899999999997</v>
      </c>
      <c r="Q143" s="132">
        <v>53.2</v>
      </c>
      <c r="R143" s="132">
        <v>23.44</v>
      </c>
      <c r="S143" s="132">
        <v>8.34</v>
      </c>
      <c r="T143" s="132">
        <v>-0.12</v>
      </c>
      <c r="U143" s="132">
        <v>0.04</v>
      </c>
      <c r="V143" s="132">
        <v>87.01</v>
      </c>
      <c r="W143" s="132">
        <v>5.87</v>
      </c>
      <c r="X143" s="130">
        <v>5870</v>
      </c>
      <c r="Y143" s="130">
        <v>366.88875832843735</v>
      </c>
      <c r="AA143" s="126">
        <v>10.92</v>
      </c>
      <c r="AB143" s="126">
        <v>25.08</v>
      </c>
      <c r="AC143" s="127">
        <v>35.1051</v>
      </c>
      <c r="AD143" s="126">
        <v>53.31</v>
      </c>
      <c r="AE143" s="126">
        <v>23.44</v>
      </c>
      <c r="AF143" s="126">
        <v>8.31</v>
      </c>
      <c r="AG143" s="126">
        <v>-0.09</v>
      </c>
      <c r="AH143" s="126">
        <v>0.04</v>
      </c>
      <c r="AI143" s="126">
        <v>86.19</v>
      </c>
      <c r="AJ143" s="126">
        <v>5.81</v>
      </c>
      <c r="AK143">
        <f t="shared" si="14"/>
        <v>5810</v>
      </c>
      <c r="AL143">
        <f t="shared" si="15"/>
        <v>363.13861769816367</v>
      </c>
      <c r="AN143">
        <v>15.46</v>
      </c>
      <c r="AO143">
        <v>25.16</v>
      </c>
      <c r="AP143">
        <v>35.116999999999997</v>
      </c>
      <c r="AQ143">
        <v>53.41</v>
      </c>
      <c r="AR143">
        <v>23.45</v>
      </c>
      <c r="AS143">
        <v>8.32</v>
      </c>
      <c r="AT143">
        <v>-0.09</v>
      </c>
      <c r="AU143">
        <v>0.04</v>
      </c>
      <c r="AV143">
        <v>87.29</v>
      </c>
      <c r="AW143">
        <v>5.87</v>
      </c>
      <c r="AX143">
        <v>5870</v>
      </c>
      <c r="AY143">
        <v>366.88875830000001</v>
      </c>
      <c r="BA143" s="126">
        <v>11.88</v>
      </c>
      <c r="BB143" s="126">
        <v>25.2</v>
      </c>
      <c r="BC143" s="127">
        <v>35.1404</v>
      </c>
      <c r="BD143" s="126">
        <v>53.48</v>
      </c>
      <c r="BE143" s="126">
        <v>23.44</v>
      </c>
      <c r="BF143" s="126">
        <v>8.32</v>
      </c>
      <c r="BG143" s="126">
        <v>-7.0000000000000007E-2</v>
      </c>
      <c r="BH143" s="126">
        <v>0.05</v>
      </c>
      <c r="BI143" s="126">
        <v>82.11</v>
      </c>
      <c r="BJ143" s="126">
        <v>5.52</v>
      </c>
      <c r="BK143">
        <f t="shared" si="16"/>
        <v>5520</v>
      </c>
      <c r="BL143">
        <f t="shared" si="17"/>
        <v>345.01293798517446</v>
      </c>
      <c r="BN143" s="126">
        <v>6.79</v>
      </c>
      <c r="BO143" s="126">
        <v>25.12</v>
      </c>
      <c r="BP143" s="127">
        <v>35.1541</v>
      </c>
      <c r="BQ143" s="126">
        <v>53.41</v>
      </c>
      <c r="BR143" s="126">
        <v>23.45</v>
      </c>
      <c r="BS143" s="126">
        <v>8.32</v>
      </c>
      <c r="BT143" s="126">
        <v>-0.03</v>
      </c>
      <c r="BU143" s="126">
        <v>0.04</v>
      </c>
      <c r="BV143" s="126">
        <v>82.7</v>
      </c>
      <c r="BW143" s="126">
        <v>5.57</v>
      </c>
    </row>
    <row r="144" spans="1:75" x14ac:dyDescent="0.2">
      <c r="A144" s="126">
        <v>13.24</v>
      </c>
      <c r="B144" s="128">
        <v>25</v>
      </c>
      <c r="C144" s="127">
        <v>35.0456</v>
      </c>
      <c r="D144" s="126">
        <v>53.14</v>
      </c>
      <c r="E144" s="126">
        <v>23.43</v>
      </c>
      <c r="F144" s="126">
        <v>8.34</v>
      </c>
      <c r="G144" s="126">
        <v>-0.11</v>
      </c>
      <c r="H144" s="126">
        <v>0.03</v>
      </c>
      <c r="I144" s="126">
        <v>88.94</v>
      </c>
      <c r="J144" s="126">
        <v>6</v>
      </c>
      <c r="K144">
        <f t="shared" si="12"/>
        <v>6000</v>
      </c>
      <c r="L144">
        <f t="shared" si="13"/>
        <v>375.01406302736353</v>
      </c>
      <c r="N144" s="132">
        <v>12.69</v>
      </c>
      <c r="O144" s="132">
        <v>25.03</v>
      </c>
      <c r="P144" s="133">
        <v>35.068800000000003</v>
      </c>
      <c r="Q144" s="132">
        <v>53.2</v>
      </c>
      <c r="R144" s="132">
        <v>23.44</v>
      </c>
      <c r="S144" s="132">
        <v>8.34</v>
      </c>
      <c r="T144" s="132">
        <v>-0.13</v>
      </c>
      <c r="U144" s="132">
        <v>0.04</v>
      </c>
      <c r="V144" s="132">
        <v>87</v>
      </c>
      <c r="W144" s="132">
        <v>5.87</v>
      </c>
      <c r="X144" s="130">
        <v>5870</v>
      </c>
      <c r="Y144" s="130">
        <v>366.88875832843735</v>
      </c>
      <c r="AA144" s="126">
        <v>11.01</v>
      </c>
      <c r="AB144" s="126">
        <v>25.08</v>
      </c>
      <c r="AC144" s="127">
        <v>35.108499999999999</v>
      </c>
      <c r="AD144" s="126">
        <v>53.31</v>
      </c>
      <c r="AE144" s="126">
        <v>23.44</v>
      </c>
      <c r="AF144" s="126">
        <v>8.31</v>
      </c>
      <c r="AG144" s="126">
        <v>-0.09</v>
      </c>
      <c r="AH144" s="126">
        <v>0.08</v>
      </c>
      <c r="AI144" s="126">
        <v>86.2</v>
      </c>
      <c r="AJ144" s="126">
        <v>5.81</v>
      </c>
      <c r="AK144">
        <f t="shared" si="14"/>
        <v>5810</v>
      </c>
      <c r="AL144">
        <f t="shared" si="15"/>
        <v>363.13861769816367</v>
      </c>
      <c r="AN144">
        <v>15.56</v>
      </c>
      <c r="AO144">
        <v>25.16</v>
      </c>
      <c r="AP144">
        <v>35.119999999999997</v>
      </c>
      <c r="AQ144">
        <v>53.41</v>
      </c>
      <c r="AR144">
        <v>23.45</v>
      </c>
      <c r="AS144">
        <v>8.32</v>
      </c>
      <c r="AT144">
        <v>-0.09</v>
      </c>
      <c r="AU144">
        <v>0.04</v>
      </c>
      <c r="AV144">
        <v>87.28</v>
      </c>
      <c r="AW144">
        <v>5.87</v>
      </c>
      <c r="AX144">
        <v>5870</v>
      </c>
      <c r="AY144">
        <v>366.88875830000001</v>
      </c>
      <c r="BA144" s="126">
        <v>11.94</v>
      </c>
      <c r="BB144" s="126">
        <v>25.2</v>
      </c>
      <c r="BC144" s="127">
        <v>35.139699999999998</v>
      </c>
      <c r="BD144" s="126">
        <v>53.47</v>
      </c>
      <c r="BE144" s="126">
        <v>23.44</v>
      </c>
      <c r="BF144" s="126">
        <v>8.32</v>
      </c>
      <c r="BG144" s="126">
        <v>-7.0000000000000007E-2</v>
      </c>
      <c r="BH144" s="126">
        <v>0.04</v>
      </c>
      <c r="BI144" s="126">
        <v>82.11</v>
      </c>
      <c r="BJ144" s="126">
        <v>5.52</v>
      </c>
      <c r="BK144">
        <f t="shared" si="16"/>
        <v>5520</v>
      </c>
      <c r="BL144">
        <f t="shared" si="17"/>
        <v>345.01293798517446</v>
      </c>
      <c r="BN144" s="126">
        <v>6.86</v>
      </c>
      <c r="BO144" s="126">
        <v>25.12</v>
      </c>
      <c r="BP144" s="127">
        <v>35.1584</v>
      </c>
      <c r="BQ144" s="126">
        <v>53.42</v>
      </c>
      <c r="BR144" s="126">
        <v>23.45</v>
      </c>
      <c r="BS144" s="126">
        <v>8.32</v>
      </c>
      <c r="BT144" s="126">
        <v>-0.04</v>
      </c>
      <c r="BU144" s="126">
        <v>0.04</v>
      </c>
      <c r="BV144" s="126">
        <v>82.75</v>
      </c>
      <c r="BW144" s="126">
        <v>5.57</v>
      </c>
    </row>
    <row r="145" spans="1:75" x14ac:dyDescent="0.2">
      <c r="A145" s="126">
        <v>13.25</v>
      </c>
      <c r="B145" s="128">
        <v>25</v>
      </c>
      <c r="C145" s="127">
        <v>35.0441</v>
      </c>
      <c r="D145" s="126">
        <v>53.14</v>
      </c>
      <c r="E145" s="126">
        <v>23.43</v>
      </c>
      <c r="F145" s="126">
        <v>8.34</v>
      </c>
      <c r="G145" s="126">
        <v>-0.1</v>
      </c>
      <c r="H145" s="126">
        <v>0.02</v>
      </c>
      <c r="I145" s="126">
        <v>88.99</v>
      </c>
      <c r="J145" s="126">
        <v>6</v>
      </c>
      <c r="K145">
        <f t="shared" si="12"/>
        <v>6000</v>
      </c>
      <c r="L145">
        <f t="shared" si="13"/>
        <v>375.01406302736353</v>
      </c>
      <c r="N145" s="132">
        <v>12.79</v>
      </c>
      <c r="O145" s="132">
        <v>25.03</v>
      </c>
      <c r="P145" s="133">
        <v>35.068399999999997</v>
      </c>
      <c r="Q145" s="132">
        <v>53.2</v>
      </c>
      <c r="R145" s="132">
        <v>23.44</v>
      </c>
      <c r="S145" s="132">
        <v>8.34</v>
      </c>
      <c r="T145" s="132">
        <v>-0.13</v>
      </c>
      <c r="U145" s="132">
        <v>0.04</v>
      </c>
      <c r="V145" s="132">
        <v>87</v>
      </c>
      <c r="W145" s="132">
        <v>5.87</v>
      </c>
      <c r="X145" s="130">
        <v>5870</v>
      </c>
      <c r="Y145" s="130">
        <v>366.88875832843735</v>
      </c>
      <c r="AA145" s="126">
        <v>11.08</v>
      </c>
      <c r="AB145" s="126">
        <v>25.09</v>
      </c>
      <c r="AC145" s="127">
        <v>35.1068</v>
      </c>
      <c r="AD145" s="126">
        <v>53.31</v>
      </c>
      <c r="AE145" s="126">
        <v>23.44</v>
      </c>
      <c r="AF145" s="126">
        <v>8.31</v>
      </c>
      <c r="AG145" s="126">
        <v>-0.1</v>
      </c>
      <c r="AH145" s="126">
        <v>0.02</v>
      </c>
      <c r="AI145" s="126">
        <v>86.22</v>
      </c>
      <c r="AJ145" s="126">
        <v>5.81</v>
      </c>
      <c r="AK145">
        <f t="shared" si="14"/>
        <v>5810</v>
      </c>
      <c r="AL145">
        <f t="shared" si="15"/>
        <v>363.13861769816367</v>
      </c>
      <c r="AN145">
        <v>15.66</v>
      </c>
      <c r="AO145">
        <v>25.16</v>
      </c>
      <c r="AP145">
        <v>35.119</v>
      </c>
      <c r="AQ145">
        <v>53.41</v>
      </c>
      <c r="AR145">
        <v>23.45</v>
      </c>
      <c r="AS145">
        <v>8.32</v>
      </c>
      <c r="AT145">
        <v>-0.09</v>
      </c>
      <c r="AU145">
        <v>0.04</v>
      </c>
      <c r="AV145">
        <v>87.27</v>
      </c>
      <c r="AW145">
        <v>5.87</v>
      </c>
      <c r="AX145">
        <v>5870</v>
      </c>
      <c r="AY145">
        <v>366.88875830000001</v>
      </c>
      <c r="BA145" s="126">
        <v>12</v>
      </c>
      <c r="BB145" s="126">
        <v>25.2</v>
      </c>
      <c r="BC145" s="127">
        <v>35.143799999999999</v>
      </c>
      <c r="BD145" s="126">
        <v>53.48</v>
      </c>
      <c r="BE145" s="126">
        <v>23.44</v>
      </c>
      <c r="BF145" s="126">
        <v>8.32</v>
      </c>
      <c r="BG145" s="126">
        <v>-0.06</v>
      </c>
      <c r="BH145" s="126">
        <v>0.04</v>
      </c>
      <c r="BI145" s="126">
        <v>82.1</v>
      </c>
      <c r="BJ145" s="126">
        <v>5.52</v>
      </c>
      <c r="BK145">
        <f t="shared" si="16"/>
        <v>5520</v>
      </c>
      <c r="BL145">
        <f t="shared" si="17"/>
        <v>345.01293798517446</v>
      </c>
      <c r="BN145" s="126">
        <v>6.91</v>
      </c>
      <c r="BO145" s="126">
        <v>25.12</v>
      </c>
      <c r="BP145" s="127">
        <v>35.155299999999997</v>
      </c>
      <c r="BQ145" s="126">
        <v>53.41</v>
      </c>
      <c r="BR145" s="126">
        <v>23.45</v>
      </c>
      <c r="BS145" s="126">
        <v>8.32</v>
      </c>
      <c r="BT145" s="126">
        <v>-0.05</v>
      </c>
      <c r="BU145" s="126">
        <v>0.05</v>
      </c>
      <c r="BV145" s="126">
        <v>82.8</v>
      </c>
      <c r="BW145" s="126">
        <v>5.57</v>
      </c>
    </row>
    <row r="146" spans="1:75" x14ac:dyDescent="0.2">
      <c r="A146" s="126">
        <v>13.28</v>
      </c>
      <c r="B146" s="128">
        <v>25</v>
      </c>
      <c r="C146" s="127">
        <v>35.047899999999998</v>
      </c>
      <c r="D146" s="126">
        <v>53.14</v>
      </c>
      <c r="E146" s="126">
        <v>23.43</v>
      </c>
      <c r="F146" s="126">
        <v>8.34</v>
      </c>
      <c r="G146" s="126">
        <v>-0.1</v>
      </c>
      <c r="H146" s="126">
        <v>0.02</v>
      </c>
      <c r="I146" s="126">
        <v>88.96</v>
      </c>
      <c r="J146" s="126">
        <v>6</v>
      </c>
      <c r="K146">
        <f t="shared" si="12"/>
        <v>6000</v>
      </c>
      <c r="L146">
        <f t="shared" si="13"/>
        <v>375.01406302736353</v>
      </c>
      <c r="N146" s="132">
        <v>12.89</v>
      </c>
      <c r="O146" s="132">
        <v>25.03</v>
      </c>
      <c r="P146" s="133">
        <v>35.067999999999998</v>
      </c>
      <c r="Q146" s="132">
        <v>53.2</v>
      </c>
      <c r="R146" s="132">
        <v>23.44</v>
      </c>
      <c r="S146" s="132">
        <v>8.34</v>
      </c>
      <c r="T146" s="132">
        <v>-0.11</v>
      </c>
      <c r="U146" s="132">
        <v>0.03</v>
      </c>
      <c r="V146" s="132">
        <v>87</v>
      </c>
      <c r="W146" s="132">
        <v>5.87</v>
      </c>
      <c r="X146" s="130">
        <v>5870</v>
      </c>
      <c r="Y146" s="130">
        <v>366.88875832843735</v>
      </c>
      <c r="AA146" s="126">
        <v>11.13</v>
      </c>
      <c r="AB146" s="126">
        <v>25.09</v>
      </c>
      <c r="AC146" s="127">
        <v>35.104100000000003</v>
      </c>
      <c r="AD146" s="126">
        <v>53.31</v>
      </c>
      <c r="AE146" s="126">
        <v>23.44</v>
      </c>
      <c r="AF146" s="126">
        <v>8.31</v>
      </c>
      <c r="AG146" s="126">
        <v>-0.1</v>
      </c>
      <c r="AH146" s="126">
        <v>0.02</v>
      </c>
      <c r="AI146" s="126">
        <v>86.24</v>
      </c>
      <c r="AJ146" s="126">
        <v>5.81</v>
      </c>
      <c r="AK146">
        <f t="shared" si="14"/>
        <v>5810</v>
      </c>
      <c r="AL146">
        <f t="shared" si="15"/>
        <v>363.13861769816367</v>
      </c>
      <c r="AN146">
        <v>15.77</v>
      </c>
      <c r="AO146">
        <v>25.17</v>
      </c>
      <c r="AP146">
        <v>35.119</v>
      </c>
      <c r="AQ146">
        <v>53.41</v>
      </c>
      <c r="AR146">
        <v>23.45</v>
      </c>
      <c r="AS146">
        <v>8.32</v>
      </c>
      <c r="AT146">
        <v>-0.08</v>
      </c>
      <c r="AU146">
        <v>0.04</v>
      </c>
      <c r="AV146">
        <v>87.27</v>
      </c>
      <c r="AW146">
        <v>5.87</v>
      </c>
      <c r="AX146">
        <v>5870</v>
      </c>
      <c r="AY146">
        <v>366.88875830000001</v>
      </c>
      <c r="BA146" s="126">
        <v>12.04</v>
      </c>
      <c r="BB146" s="126">
        <v>25.2</v>
      </c>
      <c r="BC146" s="127">
        <v>35.1404</v>
      </c>
      <c r="BD146" s="126">
        <v>53.48</v>
      </c>
      <c r="BE146" s="126">
        <v>23.44</v>
      </c>
      <c r="BF146" s="126">
        <v>8.32</v>
      </c>
      <c r="BG146" s="126">
        <v>-0.06</v>
      </c>
      <c r="BH146" s="126">
        <v>0.05</v>
      </c>
      <c r="BI146" s="126">
        <v>82.1</v>
      </c>
      <c r="BJ146" s="126">
        <v>5.52</v>
      </c>
      <c r="BK146">
        <f t="shared" si="16"/>
        <v>5520</v>
      </c>
      <c r="BL146">
        <f t="shared" si="17"/>
        <v>345.01293798517446</v>
      </c>
      <c r="BN146" s="126">
        <v>6.97</v>
      </c>
      <c r="BO146" s="126">
        <v>25.12</v>
      </c>
      <c r="BP146" s="127">
        <v>35.155000000000001</v>
      </c>
      <c r="BQ146" s="126">
        <v>53.41</v>
      </c>
      <c r="BR146" s="126">
        <v>23.45</v>
      </c>
      <c r="BS146" s="126">
        <v>8.32</v>
      </c>
      <c r="BT146" s="126">
        <v>-0.06</v>
      </c>
      <c r="BU146" s="126">
        <v>0.04</v>
      </c>
      <c r="BV146" s="126">
        <v>82.87</v>
      </c>
      <c r="BW146" s="126">
        <v>5.58</v>
      </c>
    </row>
    <row r="147" spans="1:75" x14ac:dyDescent="0.2">
      <c r="A147" s="126">
        <v>13.32</v>
      </c>
      <c r="B147" s="128">
        <v>25</v>
      </c>
      <c r="C147" s="127">
        <v>35.046700000000001</v>
      </c>
      <c r="D147" s="126">
        <v>53.14</v>
      </c>
      <c r="E147" s="126">
        <v>23.43</v>
      </c>
      <c r="F147" s="126">
        <v>8.34</v>
      </c>
      <c r="G147" s="126">
        <v>-0.09</v>
      </c>
      <c r="H147" s="126">
        <v>0.03</v>
      </c>
      <c r="I147" s="126">
        <v>88.84</v>
      </c>
      <c r="J147" s="126">
        <v>5.99</v>
      </c>
      <c r="K147">
        <f t="shared" si="12"/>
        <v>5990</v>
      </c>
      <c r="L147">
        <f t="shared" si="13"/>
        <v>374.38903958898459</v>
      </c>
      <c r="N147" s="132">
        <v>12.98</v>
      </c>
      <c r="O147" s="132">
        <v>25.03</v>
      </c>
      <c r="P147" s="133">
        <v>35.068100000000001</v>
      </c>
      <c r="Q147" s="132">
        <v>53.2</v>
      </c>
      <c r="R147" s="132">
        <v>23.44</v>
      </c>
      <c r="S147" s="132">
        <v>8.34</v>
      </c>
      <c r="T147" s="132">
        <v>-0.11</v>
      </c>
      <c r="U147" s="132">
        <v>0.05</v>
      </c>
      <c r="V147" s="132">
        <v>86.99</v>
      </c>
      <c r="W147" s="132">
        <v>5.87</v>
      </c>
      <c r="X147" s="130">
        <v>5870</v>
      </c>
      <c r="Y147" s="130">
        <v>366.88875832843735</v>
      </c>
      <c r="AA147" s="126">
        <v>11.18</v>
      </c>
      <c r="AB147" s="126">
        <v>25.09</v>
      </c>
      <c r="AC147" s="127">
        <v>35.103700000000003</v>
      </c>
      <c r="AD147" s="126">
        <v>53.31</v>
      </c>
      <c r="AE147" s="126">
        <v>23.44</v>
      </c>
      <c r="AF147" s="126">
        <v>8.31</v>
      </c>
      <c r="AG147" s="126">
        <v>-0.11</v>
      </c>
      <c r="AH147" s="126">
        <v>0.05</v>
      </c>
      <c r="AI147" s="126">
        <v>86.26</v>
      </c>
      <c r="AJ147" s="126">
        <v>5.81</v>
      </c>
      <c r="AK147">
        <f t="shared" si="14"/>
        <v>5810</v>
      </c>
      <c r="AL147">
        <f t="shared" si="15"/>
        <v>363.13861769816367</v>
      </c>
      <c r="AN147">
        <v>15.89</v>
      </c>
      <c r="AO147">
        <v>25.16</v>
      </c>
      <c r="AP147">
        <v>35.122999999999998</v>
      </c>
      <c r="AQ147">
        <v>53.42</v>
      </c>
      <c r="AR147">
        <v>23.45</v>
      </c>
      <c r="AS147">
        <v>8.32</v>
      </c>
      <c r="AT147">
        <v>-0.08</v>
      </c>
      <c r="AU147">
        <v>0.04</v>
      </c>
      <c r="AV147">
        <v>87.26</v>
      </c>
      <c r="AW147">
        <v>5.87</v>
      </c>
      <c r="AX147">
        <v>5870</v>
      </c>
      <c r="AY147">
        <v>366.88875830000001</v>
      </c>
      <c r="BA147" s="126">
        <v>12.08</v>
      </c>
      <c r="BB147" s="126">
        <v>25.2</v>
      </c>
      <c r="BC147" s="127">
        <v>35.137900000000002</v>
      </c>
      <c r="BD147" s="126">
        <v>53.47</v>
      </c>
      <c r="BE147" s="126">
        <v>23.44</v>
      </c>
      <c r="BF147" s="126">
        <v>8.32</v>
      </c>
      <c r="BG147" s="126">
        <v>-7.0000000000000007E-2</v>
      </c>
      <c r="BH147" s="126">
        <v>0.05</v>
      </c>
      <c r="BI147" s="126">
        <v>82.08</v>
      </c>
      <c r="BJ147" s="126">
        <v>5.52</v>
      </c>
      <c r="BK147">
        <f t="shared" si="16"/>
        <v>5520</v>
      </c>
      <c r="BL147">
        <f t="shared" si="17"/>
        <v>345.01293798517446</v>
      </c>
      <c r="BN147" s="126">
        <v>7.02</v>
      </c>
      <c r="BO147" s="126">
        <v>25.12</v>
      </c>
      <c r="BP147" s="127">
        <v>35.154899999999998</v>
      </c>
      <c r="BQ147" s="126">
        <v>53.41</v>
      </c>
      <c r="BR147" s="126">
        <v>23.45</v>
      </c>
      <c r="BS147" s="126">
        <v>8.32</v>
      </c>
      <c r="BT147" s="126">
        <v>-0.06</v>
      </c>
      <c r="BU147" s="126">
        <v>0.05</v>
      </c>
      <c r="BV147" s="126">
        <v>82.92</v>
      </c>
      <c r="BW147" s="126">
        <v>5.58</v>
      </c>
    </row>
    <row r="148" spans="1:75" x14ac:dyDescent="0.2">
      <c r="A148" s="126">
        <v>13.4</v>
      </c>
      <c r="B148" s="128">
        <v>25</v>
      </c>
      <c r="C148" s="127">
        <v>35.046399999999998</v>
      </c>
      <c r="D148" s="126">
        <v>53.14</v>
      </c>
      <c r="E148" s="126">
        <v>23.43</v>
      </c>
      <c r="F148" s="126">
        <v>8.34</v>
      </c>
      <c r="G148" s="126">
        <v>-0.1</v>
      </c>
      <c r="H148" s="126">
        <v>0.03</v>
      </c>
      <c r="I148" s="126">
        <v>88.72</v>
      </c>
      <c r="J148" s="126">
        <v>5.99</v>
      </c>
      <c r="K148">
        <f t="shared" si="12"/>
        <v>5990</v>
      </c>
      <c r="L148">
        <f t="shared" si="13"/>
        <v>374.38903958898459</v>
      </c>
      <c r="N148" s="132">
        <v>13.04</v>
      </c>
      <c r="O148" s="132">
        <v>25.03</v>
      </c>
      <c r="P148" s="133">
        <v>35.069000000000003</v>
      </c>
      <c r="Q148" s="132">
        <v>53.2</v>
      </c>
      <c r="R148" s="132">
        <v>23.44</v>
      </c>
      <c r="S148" s="132">
        <v>8.34</v>
      </c>
      <c r="T148" s="132">
        <v>-0.1</v>
      </c>
      <c r="U148" s="132">
        <v>0.05</v>
      </c>
      <c r="V148" s="132">
        <v>87</v>
      </c>
      <c r="W148" s="132">
        <v>5.87</v>
      </c>
      <c r="X148" s="130">
        <v>5870</v>
      </c>
      <c r="Y148" s="130">
        <v>366.88875832843735</v>
      </c>
      <c r="AA148" s="126">
        <v>11.24</v>
      </c>
      <c r="AB148" s="126">
        <v>25.09</v>
      </c>
      <c r="AC148" s="127">
        <v>35.105200000000004</v>
      </c>
      <c r="AD148" s="126">
        <v>53.31</v>
      </c>
      <c r="AE148" s="126">
        <v>23.44</v>
      </c>
      <c r="AF148" s="126">
        <v>8.31</v>
      </c>
      <c r="AG148" s="126">
        <v>-0.11</v>
      </c>
      <c r="AH148" s="126">
        <v>0.06</v>
      </c>
      <c r="AI148" s="126">
        <v>86.26</v>
      </c>
      <c r="AJ148" s="126">
        <v>5.81</v>
      </c>
      <c r="AK148">
        <f t="shared" si="14"/>
        <v>5810</v>
      </c>
      <c r="AL148">
        <f t="shared" si="15"/>
        <v>363.13861769816367</v>
      </c>
      <c r="AN148">
        <v>16.02</v>
      </c>
      <c r="AO148">
        <v>25.16</v>
      </c>
      <c r="AP148">
        <v>35.122</v>
      </c>
      <c r="AQ148">
        <v>53.41</v>
      </c>
      <c r="AR148">
        <v>23.45</v>
      </c>
      <c r="AS148">
        <v>8.32</v>
      </c>
      <c r="AT148">
        <v>-0.08</v>
      </c>
      <c r="AU148">
        <v>0.04</v>
      </c>
      <c r="AV148">
        <v>87.26</v>
      </c>
      <c r="AW148">
        <v>5.87</v>
      </c>
      <c r="AX148">
        <v>5870</v>
      </c>
      <c r="AY148">
        <v>366.88875830000001</v>
      </c>
      <c r="BA148" s="126">
        <v>12.13</v>
      </c>
      <c r="BB148" s="126">
        <v>25.2</v>
      </c>
      <c r="BC148" s="127">
        <v>35.140099999999997</v>
      </c>
      <c r="BD148" s="126">
        <v>53.47</v>
      </c>
      <c r="BE148" s="126">
        <v>23.44</v>
      </c>
      <c r="BF148" s="126">
        <v>8.32</v>
      </c>
      <c r="BG148" s="126">
        <v>-0.08</v>
      </c>
      <c r="BH148" s="126">
        <v>0.05</v>
      </c>
      <c r="BI148" s="126">
        <v>82.07</v>
      </c>
      <c r="BJ148" s="126">
        <v>5.52</v>
      </c>
      <c r="BK148">
        <f t="shared" si="16"/>
        <v>5520</v>
      </c>
      <c r="BL148">
        <f t="shared" si="17"/>
        <v>345.01293798517446</v>
      </c>
      <c r="BN148" s="126">
        <v>7.07</v>
      </c>
      <c r="BO148" s="126">
        <v>25.12</v>
      </c>
      <c r="BP148" s="127">
        <v>35.155700000000003</v>
      </c>
      <c r="BQ148" s="126">
        <v>53.41</v>
      </c>
      <c r="BR148" s="126">
        <v>23.45</v>
      </c>
      <c r="BS148" s="126">
        <v>8.32</v>
      </c>
      <c r="BT148" s="126">
        <v>-7.0000000000000007E-2</v>
      </c>
      <c r="BU148" s="126">
        <v>0.04</v>
      </c>
      <c r="BV148" s="126">
        <v>82.97</v>
      </c>
      <c r="BW148" s="126">
        <v>5.58</v>
      </c>
    </row>
    <row r="149" spans="1:75" x14ac:dyDescent="0.2">
      <c r="A149" s="126">
        <v>13.5</v>
      </c>
      <c r="B149" s="128">
        <v>25</v>
      </c>
      <c r="C149" s="127">
        <v>35.0471</v>
      </c>
      <c r="D149" s="126">
        <v>53.14</v>
      </c>
      <c r="E149" s="126">
        <v>23.43</v>
      </c>
      <c r="F149" s="126">
        <v>8.34</v>
      </c>
      <c r="G149" s="126">
        <v>-0.11</v>
      </c>
      <c r="H149" s="126">
        <v>0.03</v>
      </c>
      <c r="I149" s="126">
        <v>88.64</v>
      </c>
      <c r="J149" s="126">
        <v>5.98</v>
      </c>
      <c r="K149">
        <f t="shared" si="12"/>
        <v>5980</v>
      </c>
      <c r="L149">
        <f t="shared" si="13"/>
        <v>373.76401615060564</v>
      </c>
      <c r="N149" s="132">
        <v>13.11</v>
      </c>
      <c r="O149" s="132">
        <v>25.03</v>
      </c>
      <c r="P149" s="133">
        <v>35.069499999999998</v>
      </c>
      <c r="Q149" s="132">
        <v>53.2</v>
      </c>
      <c r="R149" s="132">
        <v>23.44</v>
      </c>
      <c r="S149" s="132">
        <v>8.34</v>
      </c>
      <c r="T149" s="132">
        <v>-0.1</v>
      </c>
      <c r="U149" s="132">
        <v>0.03</v>
      </c>
      <c r="V149" s="132">
        <v>87</v>
      </c>
      <c r="W149" s="132">
        <v>5.87</v>
      </c>
      <c r="X149" s="130">
        <v>5870</v>
      </c>
      <c r="Y149" s="130">
        <v>366.88875832843735</v>
      </c>
      <c r="AA149" s="126">
        <v>11.3</v>
      </c>
      <c r="AB149" s="126">
        <v>25.09</v>
      </c>
      <c r="AC149" s="127">
        <v>35.101999999999997</v>
      </c>
      <c r="AD149" s="126">
        <v>53.3</v>
      </c>
      <c r="AE149" s="126">
        <v>23.44</v>
      </c>
      <c r="AF149" s="126">
        <v>8.31</v>
      </c>
      <c r="AG149" s="126">
        <v>-0.1</v>
      </c>
      <c r="AH149" s="126">
        <v>0.04</v>
      </c>
      <c r="AI149" s="126">
        <v>86.26</v>
      </c>
      <c r="AJ149" s="126">
        <v>5.81</v>
      </c>
      <c r="AK149">
        <f t="shared" si="14"/>
        <v>5810</v>
      </c>
      <c r="AL149">
        <f t="shared" si="15"/>
        <v>363.13861769816367</v>
      </c>
      <c r="AN149">
        <v>16.13</v>
      </c>
      <c r="AO149">
        <v>25.16</v>
      </c>
      <c r="AP149">
        <v>35.122</v>
      </c>
      <c r="AQ149">
        <v>53.41</v>
      </c>
      <c r="AR149">
        <v>23.45</v>
      </c>
      <c r="AS149">
        <v>8.32</v>
      </c>
      <c r="AT149">
        <v>-0.09</v>
      </c>
      <c r="AU149">
        <v>0.04</v>
      </c>
      <c r="AV149">
        <v>87.27</v>
      </c>
      <c r="AW149">
        <v>5.87</v>
      </c>
      <c r="AX149">
        <v>5870</v>
      </c>
      <c r="AY149">
        <v>366.88875830000001</v>
      </c>
      <c r="BA149" s="126">
        <v>12.19</v>
      </c>
      <c r="BB149" s="126">
        <v>25.2</v>
      </c>
      <c r="BC149" s="127">
        <v>35.137099999999997</v>
      </c>
      <c r="BD149" s="126">
        <v>53.47</v>
      </c>
      <c r="BE149" s="126">
        <v>23.44</v>
      </c>
      <c r="BF149" s="126">
        <v>8.32</v>
      </c>
      <c r="BG149" s="126">
        <v>-0.1</v>
      </c>
      <c r="BH149" s="126">
        <v>0.05</v>
      </c>
      <c r="BI149" s="126">
        <v>82.04</v>
      </c>
      <c r="BJ149" s="126">
        <v>5.51</v>
      </c>
      <c r="BK149">
        <f t="shared" si="16"/>
        <v>5510</v>
      </c>
      <c r="BL149">
        <f t="shared" si="17"/>
        <v>344.38791454679551</v>
      </c>
      <c r="BN149" s="126">
        <v>7.12</v>
      </c>
      <c r="BO149" s="126">
        <v>25.12</v>
      </c>
      <c r="BP149" s="127">
        <v>35.153799999999997</v>
      </c>
      <c r="BQ149" s="126">
        <v>53.41</v>
      </c>
      <c r="BR149" s="126">
        <v>23.45</v>
      </c>
      <c r="BS149" s="126">
        <v>8.32</v>
      </c>
      <c r="BT149" s="126">
        <v>-0.08</v>
      </c>
      <c r="BU149" s="126">
        <v>0.05</v>
      </c>
      <c r="BV149" s="126">
        <v>83.02</v>
      </c>
      <c r="BW149" s="126">
        <v>5.59</v>
      </c>
    </row>
    <row r="150" spans="1:75" x14ac:dyDescent="0.2">
      <c r="A150" s="126">
        <v>13.6</v>
      </c>
      <c r="B150" s="128">
        <v>25</v>
      </c>
      <c r="C150" s="127">
        <v>35.046500000000002</v>
      </c>
      <c r="D150" s="126">
        <v>53.14</v>
      </c>
      <c r="E150" s="126">
        <v>23.43</v>
      </c>
      <c r="F150" s="126">
        <v>8.34</v>
      </c>
      <c r="G150" s="126">
        <v>-0.11</v>
      </c>
      <c r="H150" s="126">
        <v>0.02</v>
      </c>
      <c r="I150" s="126">
        <v>88.58</v>
      </c>
      <c r="J150" s="126">
        <v>5.98</v>
      </c>
      <c r="K150">
        <f t="shared" si="12"/>
        <v>5980</v>
      </c>
      <c r="L150">
        <f t="shared" si="13"/>
        <v>373.76401615060564</v>
      </c>
      <c r="N150" s="132">
        <v>13.19</v>
      </c>
      <c r="O150" s="132">
        <v>25.03</v>
      </c>
      <c r="P150" s="133">
        <v>35.066699999999997</v>
      </c>
      <c r="Q150" s="132">
        <v>53.2</v>
      </c>
      <c r="R150" s="132">
        <v>23.44</v>
      </c>
      <c r="S150" s="132">
        <v>8.34</v>
      </c>
      <c r="T150" s="132">
        <v>-0.1</v>
      </c>
      <c r="U150" s="132">
        <v>0.05</v>
      </c>
      <c r="V150" s="132">
        <v>87</v>
      </c>
      <c r="W150" s="132">
        <v>5.87</v>
      </c>
      <c r="X150" s="130">
        <v>5870</v>
      </c>
      <c r="Y150" s="130">
        <v>366.88875832843735</v>
      </c>
      <c r="AA150" s="126">
        <v>11.36</v>
      </c>
      <c r="AB150" s="126">
        <v>25.09</v>
      </c>
      <c r="AC150" s="127">
        <v>35.1053</v>
      </c>
      <c r="AD150" s="126">
        <v>53.31</v>
      </c>
      <c r="AE150" s="126">
        <v>23.44</v>
      </c>
      <c r="AF150" s="126">
        <v>8.31</v>
      </c>
      <c r="AG150" s="126">
        <v>-0.09</v>
      </c>
      <c r="AH150" s="126">
        <v>7.0000000000000007E-2</v>
      </c>
      <c r="AI150" s="126">
        <v>86.24</v>
      </c>
      <c r="AJ150" s="126">
        <v>5.81</v>
      </c>
      <c r="AK150">
        <f t="shared" si="14"/>
        <v>5810</v>
      </c>
      <c r="AL150">
        <f t="shared" si="15"/>
        <v>363.13861769816367</v>
      </c>
      <c r="AN150">
        <v>16.25</v>
      </c>
      <c r="AO150">
        <v>25.16</v>
      </c>
      <c r="AP150">
        <v>35.119</v>
      </c>
      <c r="AQ150">
        <v>53.41</v>
      </c>
      <c r="AR150">
        <v>23.45</v>
      </c>
      <c r="AS150">
        <v>8.32</v>
      </c>
      <c r="AT150">
        <v>-0.09</v>
      </c>
      <c r="AU150">
        <v>0.04</v>
      </c>
      <c r="AV150">
        <v>87.27</v>
      </c>
      <c r="AW150">
        <v>5.87</v>
      </c>
      <c r="AX150">
        <v>5870</v>
      </c>
      <c r="AY150">
        <v>366.88875830000001</v>
      </c>
      <c r="BA150" s="126">
        <v>12.25</v>
      </c>
      <c r="BB150" s="126">
        <v>25.2</v>
      </c>
      <c r="BC150" s="127">
        <v>35.1419</v>
      </c>
      <c r="BD150" s="126">
        <v>53.48</v>
      </c>
      <c r="BE150" s="126">
        <v>23.44</v>
      </c>
      <c r="BF150" s="126">
        <v>8.32</v>
      </c>
      <c r="BG150" s="126">
        <v>-0.1</v>
      </c>
      <c r="BH150" s="126">
        <v>0.04</v>
      </c>
      <c r="BI150" s="126">
        <v>82.01</v>
      </c>
      <c r="BJ150" s="126">
        <v>5.51</v>
      </c>
      <c r="BK150">
        <f t="shared" si="16"/>
        <v>5510</v>
      </c>
      <c r="BL150">
        <f t="shared" si="17"/>
        <v>344.38791454679551</v>
      </c>
      <c r="BN150" s="126">
        <v>7.18</v>
      </c>
      <c r="BO150" s="126">
        <v>25.12</v>
      </c>
      <c r="BP150" s="127">
        <v>35.158900000000003</v>
      </c>
      <c r="BQ150" s="126">
        <v>53.42</v>
      </c>
      <c r="BR150" s="126">
        <v>23.45</v>
      </c>
      <c r="BS150" s="126">
        <v>8.32</v>
      </c>
      <c r="BT150" s="126">
        <v>-0.08</v>
      </c>
      <c r="BU150" s="126">
        <v>0.05</v>
      </c>
      <c r="BV150" s="126">
        <v>83.05</v>
      </c>
      <c r="BW150" s="126">
        <v>5.59</v>
      </c>
    </row>
    <row r="151" spans="1:75" x14ac:dyDescent="0.2">
      <c r="A151" s="126">
        <v>13.67</v>
      </c>
      <c r="B151" s="128">
        <v>25</v>
      </c>
      <c r="C151" s="127">
        <v>35.049999999999997</v>
      </c>
      <c r="D151" s="126">
        <v>53.15</v>
      </c>
      <c r="E151" s="126">
        <v>23.44</v>
      </c>
      <c r="F151" s="126">
        <v>8.34</v>
      </c>
      <c r="G151" s="126">
        <v>-0.1</v>
      </c>
      <c r="H151" s="126">
        <v>0.03</v>
      </c>
      <c r="I151" s="126">
        <v>88.54</v>
      </c>
      <c r="J151" s="126">
        <v>5.97</v>
      </c>
      <c r="K151">
        <f t="shared" si="12"/>
        <v>5970</v>
      </c>
      <c r="L151">
        <f t="shared" si="13"/>
        <v>373.1389927122267</v>
      </c>
      <c r="N151" s="132">
        <v>13.28</v>
      </c>
      <c r="O151" s="132">
        <v>25.03</v>
      </c>
      <c r="P151" s="133">
        <v>35.068199999999997</v>
      </c>
      <c r="Q151" s="132">
        <v>53.2</v>
      </c>
      <c r="R151" s="132">
        <v>23.44</v>
      </c>
      <c r="S151" s="132">
        <v>8.34</v>
      </c>
      <c r="T151" s="132">
        <v>-0.1</v>
      </c>
      <c r="U151" s="132">
        <v>0.04</v>
      </c>
      <c r="V151" s="132">
        <v>86.99</v>
      </c>
      <c r="W151" s="132">
        <v>5.87</v>
      </c>
      <c r="X151" s="130">
        <v>5870</v>
      </c>
      <c r="Y151" s="130">
        <v>366.88875832843735</v>
      </c>
      <c r="AA151" s="126">
        <v>11.42</v>
      </c>
      <c r="AB151" s="126">
        <v>25.09</v>
      </c>
      <c r="AC151" s="127">
        <v>35.104100000000003</v>
      </c>
      <c r="AD151" s="126">
        <v>53.31</v>
      </c>
      <c r="AE151" s="126">
        <v>23.44</v>
      </c>
      <c r="AF151" s="126">
        <v>8.31</v>
      </c>
      <c r="AG151" s="126">
        <v>-0.01</v>
      </c>
      <c r="AH151" s="126">
        <v>0.04</v>
      </c>
      <c r="AI151" s="126">
        <v>86.23</v>
      </c>
      <c r="AJ151" s="126">
        <v>5.81</v>
      </c>
      <c r="AK151">
        <f t="shared" si="14"/>
        <v>5810</v>
      </c>
      <c r="AL151">
        <f t="shared" si="15"/>
        <v>363.13861769816367</v>
      </c>
      <c r="AN151">
        <v>16.37</v>
      </c>
      <c r="AO151">
        <v>25.16</v>
      </c>
      <c r="AP151">
        <v>35.119999999999997</v>
      </c>
      <c r="AQ151">
        <v>53.41</v>
      </c>
      <c r="AR151">
        <v>23.45</v>
      </c>
      <c r="AS151">
        <v>8.32</v>
      </c>
      <c r="AT151">
        <v>-0.09</v>
      </c>
      <c r="AU151">
        <v>0.04</v>
      </c>
      <c r="AV151">
        <v>87.28</v>
      </c>
      <c r="AW151">
        <v>5.87</v>
      </c>
      <c r="AX151">
        <v>5870</v>
      </c>
      <c r="AY151">
        <v>366.88875830000001</v>
      </c>
      <c r="BA151" s="126">
        <v>12.33</v>
      </c>
      <c r="BB151" s="126">
        <v>25.2</v>
      </c>
      <c r="BC151" s="127">
        <v>35.143500000000003</v>
      </c>
      <c r="BD151" s="126">
        <v>53.48</v>
      </c>
      <c r="BE151" s="126">
        <v>23.44</v>
      </c>
      <c r="BF151" s="126">
        <v>8.32</v>
      </c>
      <c r="BG151" s="126">
        <v>-0.1</v>
      </c>
      <c r="BH151" s="126">
        <v>0.05</v>
      </c>
      <c r="BI151" s="126">
        <v>81.98</v>
      </c>
      <c r="BJ151" s="126">
        <v>5.51</v>
      </c>
      <c r="BK151">
        <f t="shared" si="16"/>
        <v>5510</v>
      </c>
      <c r="BL151">
        <f t="shared" si="17"/>
        <v>344.38791454679551</v>
      </c>
      <c r="BN151" s="126">
        <v>7.23</v>
      </c>
      <c r="BO151" s="126">
        <v>25.12</v>
      </c>
      <c r="BP151" s="127">
        <v>35.155299999999997</v>
      </c>
      <c r="BQ151" s="126">
        <v>53.41</v>
      </c>
      <c r="BR151" s="126">
        <v>23.45</v>
      </c>
      <c r="BS151" s="126">
        <v>8.32</v>
      </c>
      <c r="BT151" s="126">
        <v>-7.0000000000000007E-2</v>
      </c>
      <c r="BU151" s="126">
        <v>0.05</v>
      </c>
      <c r="BV151" s="126">
        <v>83.07</v>
      </c>
      <c r="BW151" s="126">
        <v>5.59</v>
      </c>
    </row>
    <row r="152" spans="1:75" x14ac:dyDescent="0.2">
      <c r="A152" s="126">
        <v>13.72</v>
      </c>
      <c r="B152" s="128">
        <v>25</v>
      </c>
      <c r="C152" s="127">
        <v>35.0473</v>
      </c>
      <c r="D152" s="126">
        <v>53.14</v>
      </c>
      <c r="E152" s="126">
        <v>23.44</v>
      </c>
      <c r="F152" s="126">
        <v>8.34</v>
      </c>
      <c r="G152" s="126">
        <v>-0.09</v>
      </c>
      <c r="H152" s="126">
        <v>0.02</v>
      </c>
      <c r="I152" s="126">
        <v>88.53</v>
      </c>
      <c r="J152" s="126">
        <v>5.97</v>
      </c>
      <c r="K152">
        <f t="shared" si="12"/>
        <v>5970</v>
      </c>
      <c r="L152">
        <f t="shared" si="13"/>
        <v>373.1389927122267</v>
      </c>
      <c r="N152" s="132">
        <v>13.38</v>
      </c>
      <c r="O152" s="132">
        <v>25.03</v>
      </c>
      <c r="P152" s="133">
        <v>35.070500000000003</v>
      </c>
      <c r="Q152" s="132">
        <v>53.2</v>
      </c>
      <c r="R152" s="132">
        <v>23.44</v>
      </c>
      <c r="S152" s="132">
        <v>8.34</v>
      </c>
      <c r="T152" s="132">
        <v>-0.09</v>
      </c>
      <c r="U152" s="132">
        <v>0.04</v>
      </c>
      <c r="V152" s="132">
        <v>86.99</v>
      </c>
      <c r="W152" s="132">
        <v>5.87</v>
      </c>
      <c r="X152" s="130">
        <v>5870</v>
      </c>
      <c r="Y152" s="130">
        <v>366.88875832843735</v>
      </c>
      <c r="AA152" s="126">
        <v>11.5</v>
      </c>
      <c r="AB152" s="126">
        <v>25.09</v>
      </c>
      <c r="AC152" s="127">
        <v>35.1036</v>
      </c>
      <c r="AD152" s="126">
        <v>53.31</v>
      </c>
      <c r="AE152" s="126">
        <v>23.44</v>
      </c>
      <c r="AF152" s="126">
        <v>8.31</v>
      </c>
      <c r="AG152" s="126">
        <v>0.02</v>
      </c>
      <c r="AH152" s="126">
        <v>0.04</v>
      </c>
      <c r="AI152" s="126">
        <v>86.21</v>
      </c>
      <c r="AJ152" s="126">
        <v>5.81</v>
      </c>
      <c r="AK152">
        <f t="shared" si="14"/>
        <v>5810</v>
      </c>
      <c r="AL152">
        <f t="shared" si="15"/>
        <v>363.13861769816367</v>
      </c>
      <c r="AN152">
        <v>16.510000000000002</v>
      </c>
      <c r="AO152">
        <v>25.16</v>
      </c>
      <c r="AP152">
        <v>35.122</v>
      </c>
      <c r="AQ152">
        <v>53.41</v>
      </c>
      <c r="AR152">
        <v>23.45</v>
      </c>
      <c r="AS152">
        <v>8.32</v>
      </c>
      <c r="AT152">
        <v>-0.08</v>
      </c>
      <c r="AU152">
        <v>0.05</v>
      </c>
      <c r="AV152">
        <v>87.29</v>
      </c>
      <c r="AW152">
        <v>5.87</v>
      </c>
      <c r="AX152">
        <v>5870</v>
      </c>
      <c r="AY152">
        <v>366.88875830000001</v>
      </c>
      <c r="BA152" s="126">
        <v>12.4</v>
      </c>
      <c r="BB152" s="126">
        <v>25.2</v>
      </c>
      <c r="BC152" s="127">
        <v>35.136899999999997</v>
      </c>
      <c r="BD152" s="126">
        <v>53.47</v>
      </c>
      <c r="BE152" s="126">
        <v>23.44</v>
      </c>
      <c r="BF152" s="126">
        <v>8.32</v>
      </c>
      <c r="BG152" s="126">
        <v>-0.09</v>
      </c>
      <c r="BH152" s="126">
        <v>0.04</v>
      </c>
      <c r="BI152" s="126">
        <v>81.95</v>
      </c>
      <c r="BJ152" s="126">
        <v>5.51</v>
      </c>
      <c r="BK152">
        <f t="shared" si="16"/>
        <v>5510</v>
      </c>
      <c r="BL152">
        <f t="shared" si="17"/>
        <v>344.38791454679551</v>
      </c>
      <c r="BN152" s="126">
        <v>7.27</v>
      </c>
      <c r="BO152" s="126">
        <v>25.12</v>
      </c>
      <c r="BP152" s="127">
        <v>35.156999999999996</v>
      </c>
      <c r="BQ152" s="126">
        <v>53.41</v>
      </c>
      <c r="BR152" s="126">
        <v>23.45</v>
      </c>
      <c r="BS152" s="126">
        <v>8.32</v>
      </c>
      <c r="BT152" s="126">
        <v>-0.06</v>
      </c>
      <c r="BU152" s="126">
        <v>0.05</v>
      </c>
      <c r="BV152" s="126">
        <v>83.1</v>
      </c>
      <c r="BW152" s="126">
        <v>5.59</v>
      </c>
    </row>
    <row r="153" spans="1:75" x14ac:dyDescent="0.2">
      <c r="A153" s="126">
        <v>13.79</v>
      </c>
      <c r="B153" s="128">
        <v>25</v>
      </c>
      <c r="C153" s="127">
        <v>35.045900000000003</v>
      </c>
      <c r="D153" s="126">
        <v>53.14</v>
      </c>
      <c r="E153" s="126">
        <v>23.43</v>
      </c>
      <c r="F153" s="126">
        <v>8.34</v>
      </c>
      <c r="G153" s="126">
        <v>-0.08</v>
      </c>
      <c r="H153" s="126">
        <v>0.03</v>
      </c>
      <c r="I153" s="126">
        <v>88.54</v>
      </c>
      <c r="J153" s="126">
        <v>5.97</v>
      </c>
      <c r="K153">
        <f t="shared" si="12"/>
        <v>5970</v>
      </c>
      <c r="L153">
        <f t="shared" si="13"/>
        <v>373.1389927122267</v>
      </c>
      <c r="N153" s="132">
        <v>13.49</v>
      </c>
      <c r="O153" s="132">
        <v>25.03</v>
      </c>
      <c r="P153" s="133">
        <v>35.069200000000002</v>
      </c>
      <c r="Q153" s="132">
        <v>53.2</v>
      </c>
      <c r="R153" s="132">
        <v>23.44</v>
      </c>
      <c r="S153" s="132">
        <v>8.34</v>
      </c>
      <c r="T153" s="132">
        <v>-0.09</v>
      </c>
      <c r="U153" s="132">
        <v>0.04</v>
      </c>
      <c r="V153" s="132">
        <v>86.99</v>
      </c>
      <c r="W153" s="132">
        <v>5.87</v>
      </c>
      <c r="X153" s="130">
        <v>5870</v>
      </c>
      <c r="Y153" s="130">
        <v>366.88875832843735</v>
      </c>
      <c r="AA153" s="126">
        <v>11.56</v>
      </c>
      <c r="AB153" s="126">
        <v>25.09</v>
      </c>
      <c r="AC153" s="127">
        <v>35.107300000000002</v>
      </c>
      <c r="AD153" s="126">
        <v>53.31</v>
      </c>
      <c r="AE153" s="126">
        <v>23.45</v>
      </c>
      <c r="AF153" s="126">
        <v>8.31</v>
      </c>
      <c r="AG153" s="126">
        <v>0</v>
      </c>
      <c r="AH153" s="126">
        <v>0.03</v>
      </c>
      <c r="AI153" s="126">
        <v>86.2</v>
      </c>
      <c r="AJ153" s="126">
        <v>5.81</v>
      </c>
      <c r="AK153">
        <f t="shared" si="14"/>
        <v>5810</v>
      </c>
      <c r="AL153">
        <f t="shared" si="15"/>
        <v>363.13861769816367</v>
      </c>
      <c r="AN153">
        <v>16.649999999999999</v>
      </c>
      <c r="AO153">
        <v>25.17</v>
      </c>
      <c r="AP153">
        <v>35.118000000000002</v>
      </c>
      <c r="AQ153">
        <v>53.41</v>
      </c>
      <c r="AR153">
        <v>23.45</v>
      </c>
      <c r="AS153">
        <v>8.32</v>
      </c>
      <c r="AT153">
        <v>-0.08</v>
      </c>
      <c r="AU153">
        <v>0.05</v>
      </c>
      <c r="AV153">
        <v>87.31</v>
      </c>
      <c r="AW153">
        <v>5.87</v>
      </c>
      <c r="AX153">
        <v>5870</v>
      </c>
      <c r="AY153">
        <v>366.88875830000001</v>
      </c>
      <c r="BA153" s="126">
        <v>12.48</v>
      </c>
      <c r="BB153" s="126">
        <v>25.2</v>
      </c>
      <c r="BC153" s="127">
        <v>35.139600000000002</v>
      </c>
      <c r="BD153" s="126">
        <v>53.47</v>
      </c>
      <c r="BE153" s="126">
        <v>23.44</v>
      </c>
      <c r="BF153" s="126">
        <v>8.32</v>
      </c>
      <c r="BG153" s="126">
        <v>-0.09</v>
      </c>
      <c r="BH153" s="126">
        <v>0.04</v>
      </c>
      <c r="BI153" s="126">
        <v>81.94</v>
      </c>
      <c r="BJ153" s="126">
        <v>5.51</v>
      </c>
      <c r="BK153">
        <f t="shared" si="16"/>
        <v>5510</v>
      </c>
      <c r="BL153">
        <f t="shared" si="17"/>
        <v>344.38791454679551</v>
      </c>
      <c r="BN153" s="126">
        <v>7.32</v>
      </c>
      <c r="BO153" s="126">
        <v>25.12</v>
      </c>
      <c r="BP153" s="127">
        <v>35.159300000000002</v>
      </c>
      <c r="BQ153" s="126">
        <v>53.42</v>
      </c>
      <c r="BR153" s="126">
        <v>23.46</v>
      </c>
      <c r="BS153" s="126">
        <v>8.32</v>
      </c>
      <c r="BT153" s="126">
        <v>-0.05</v>
      </c>
      <c r="BU153" s="126">
        <v>0.04</v>
      </c>
      <c r="BV153" s="126">
        <v>83.12</v>
      </c>
      <c r="BW153" s="126">
        <v>5.59</v>
      </c>
    </row>
    <row r="154" spans="1:75" x14ac:dyDescent="0.2">
      <c r="A154" s="126">
        <v>13.86</v>
      </c>
      <c r="B154" s="128">
        <v>25</v>
      </c>
      <c r="C154" s="127">
        <v>35.044199999999996</v>
      </c>
      <c r="D154" s="126">
        <v>53.14</v>
      </c>
      <c r="E154" s="126">
        <v>23.43</v>
      </c>
      <c r="F154" s="126">
        <v>8.34</v>
      </c>
      <c r="G154" s="126">
        <v>-0.08</v>
      </c>
      <c r="H154" s="126">
        <v>0.02</v>
      </c>
      <c r="I154" s="126">
        <v>88.56</v>
      </c>
      <c r="J154" s="126">
        <v>5.98</v>
      </c>
      <c r="K154">
        <f t="shared" si="12"/>
        <v>5980</v>
      </c>
      <c r="L154">
        <f t="shared" si="13"/>
        <v>373.76401615060564</v>
      </c>
      <c r="N154" s="132">
        <v>13.59</v>
      </c>
      <c r="O154" s="132">
        <v>25.03</v>
      </c>
      <c r="P154" s="133">
        <v>35.069800000000001</v>
      </c>
      <c r="Q154" s="132">
        <v>53.2</v>
      </c>
      <c r="R154" s="132">
        <v>23.44</v>
      </c>
      <c r="S154" s="132">
        <v>8.34</v>
      </c>
      <c r="T154" s="132">
        <v>-0.1</v>
      </c>
      <c r="U154" s="132">
        <v>0.05</v>
      </c>
      <c r="V154" s="132">
        <v>86.99</v>
      </c>
      <c r="W154" s="132">
        <v>5.87</v>
      </c>
      <c r="X154" s="130">
        <v>5870</v>
      </c>
      <c r="Y154" s="130">
        <v>366.88875832843735</v>
      </c>
      <c r="AA154" s="126">
        <v>11.63</v>
      </c>
      <c r="AB154" s="126">
        <v>25.09</v>
      </c>
      <c r="AC154" s="127">
        <v>35.104599999999998</v>
      </c>
      <c r="AD154" s="126">
        <v>53.31</v>
      </c>
      <c r="AE154" s="126">
        <v>23.44</v>
      </c>
      <c r="AF154" s="126">
        <v>8.31</v>
      </c>
      <c r="AG154" s="126">
        <v>-0.02</v>
      </c>
      <c r="AH154" s="126">
        <v>0.04</v>
      </c>
      <c r="AI154" s="126">
        <v>86.19</v>
      </c>
      <c r="AJ154" s="126">
        <v>5.81</v>
      </c>
      <c r="AK154">
        <f t="shared" si="14"/>
        <v>5810</v>
      </c>
      <c r="AL154">
        <f t="shared" si="15"/>
        <v>363.13861769816367</v>
      </c>
      <c r="AN154">
        <v>16.8</v>
      </c>
      <c r="AO154">
        <v>25.17</v>
      </c>
      <c r="AP154">
        <v>35.119999999999997</v>
      </c>
      <c r="AQ154">
        <v>53.42</v>
      </c>
      <c r="AR154">
        <v>23.45</v>
      </c>
      <c r="AS154">
        <v>8.32</v>
      </c>
      <c r="AT154">
        <v>-0.09</v>
      </c>
      <c r="AU154">
        <v>0.05</v>
      </c>
      <c r="AV154">
        <v>87.31</v>
      </c>
      <c r="AW154">
        <v>5.87</v>
      </c>
      <c r="AX154">
        <v>5870</v>
      </c>
      <c r="AY154">
        <v>366.88875830000001</v>
      </c>
      <c r="BA154" s="126">
        <v>12.59</v>
      </c>
      <c r="BB154" s="126">
        <v>25.2</v>
      </c>
      <c r="BC154" s="127">
        <v>35.137599999999999</v>
      </c>
      <c r="BD154" s="126">
        <v>53.47</v>
      </c>
      <c r="BE154" s="126">
        <v>23.44</v>
      </c>
      <c r="BF154" s="126">
        <v>8.32</v>
      </c>
      <c r="BG154" s="126">
        <v>-0.09</v>
      </c>
      <c r="BH154" s="126">
        <v>0.04</v>
      </c>
      <c r="BI154" s="126">
        <v>81.93</v>
      </c>
      <c r="BJ154" s="126">
        <v>5.51</v>
      </c>
      <c r="BK154">
        <f t="shared" si="16"/>
        <v>5510</v>
      </c>
      <c r="BL154">
        <f t="shared" si="17"/>
        <v>344.38791454679551</v>
      </c>
      <c r="BN154" s="126">
        <v>7.37</v>
      </c>
      <c r="BO154" s="126">
        <v>25.12</v>
      </c>
      <c r="BP154" s="127">
        <v>35.156199999999998</v>
      </c>
      <c r="BQ154" s="126">
        <v>53.41</v>
      </c>
      <c r="BR154" s="126">
        <v>23.45</v>
      </c>
      <c r="BS154" s="126">
        <v>8.32</v>
      </c>
      <c r="BT154" s="126">
        <v>-0.06</v>
      </c>
      <c r="BU154" s="126">
        <v>0.04</v>
      </c>
      <c r="BV154" s="126">
        <v>83.13</v>
      </c>
      <c r="BW154" s="126">
        <v>5.59</v>
      </c>
    </row>
    <row r="155" spans="1:75" x14ac:dyDescent="0.2">
      <c r="A155" s="126">
        <v>13.95</v>
      </c>
      <c r="B155" s="128">
        <v>25</v>
      </c>
      <c r="C155" s="127">
        <v>35.0488</v>
      </c>
      <c r="D155" s="126">
        <v>53.14</v>
      </c>
      <c r="E155" s="126">
        <v>23.44</v>
      </c>
      <c r="F155" s="126">
        <v>8.34</v>
      </c>
      <c r="G155" s="126">
        <v>-0.08</v>
      </c>
      <c r="H155" s="126">
        <v>0.02</v>
      </c>
      <c r="I155" s="126">
        <v>88.59</v>
      </c>
      <c r="J155" s="126">
        <v>5.98</v>
      </c>
      <c r="K155">
        <f t="shared" si="12"/>
        <v>5980</v>
      </c>
      <c r="L155">
        <f t="shared" si="13"/>
        <v>373.76401615060564</v>
      </c>
      <c r="N155" s="132">
        <v>13.67</v>
      </c>
      <c r="O155" s="132">
        <v>25.03</v>
      </c>
      <c r="P155" s="133">
        <v>35.0672</v>
      </c>
      <c r="Q155" s="132">
        <v>53.2</v>
      </c>
      <c r="R155" s="132">
        <v>23.44</v>
      </c>
      <c r="S155" s="132">
        <v>8.34</v>
      </c>
      <c r="T155" s="132">
        <v>-0.1</v>
      </c>
      <c r="U155" s="132">
        <v>0.05</v>
      </c>
      <c r="V155" s="132">
        <v>87</v>
      </c>
      <c r="W155" s="132">
        <v>5.87</v>
      </c>
      <c r="X155" s="130">
        <v>5870</v>
      </c>
      <c r="Y155" s="130">
        <v>366.88875832843735</v>
      </c>
      <c r="AA155" s="126">
        <v>11.67</v>
      </c>
      <c r="AB155" s="126">
        <v>25.09</v>
      </c>
      <c r="AC155" s="127">
        <v>35.099499999999999</v>
      </c>
      <c r="AD155" s="126">
        <v>53.3</v>
      </c>
      <c r="AE155" s="126">
        <v>23.44</v>
      </c>
      <c r="AF155" s="126">
        <v>8.31</v>
      </c>
      <c r="AG155" s="126">
        <v>-0.03</v>
      </c>
      <c r="AH155" s="126">
        <v>0.04</v>
      </c>
      <c r="AI155" s="126">
        <v>86.18</v>
      </c>
      <c r="AJ155" s="126">
        <v>5.8</v>
      </c>
      <c r="AK155">
        <f t="shared" si="14"/>
        <v>5800</v>
      </c>
      <c r="AL155">
        <f t="shared" si="15"/>
        <v>362.51359425978472</v>
      </c>
      <c r="AN155">
        <v>16.940000000000001</v>
      </c>
      <c r="AO155">
        <v>25.17</v>
      </c>
      <c r="AP155">
        <v>35.119</v>
      </c>
      <c r="AQ155">
        <v>53.41</v>
      </c>
      <c r="AR155">
        <v>23.45</v>
      </c>
      <c r="AS155">
        <v>8.32</v>
      </c>
      <c r="AT155">
        <v>-0.09</v>
      </c>
      <c r="AU155">
        <v>0.04</v>
      </c>
      <c r="AV155">
        <v>87.33</v>
      </c>
      <c r="AW155">
        <v>5.87</v>
      </c>
      <c r="AX155">
        <v>5870</v>
      </c>
      <c r="AY155">
        <v>366.88875830000001</v>
      </c>
      <c r="BA155" s="126">
        <v>12.7</v>
      </c>
      <c r="BB155" s="126">
        <v>25.2</v>
      </c>
      <c r="BC155" s="127">
        <v>35.140500000000003</v>
      </c>
      <c r="BD155" s="126">
        <v>53.48</v>
      </c>
      <c r="BE155" s="126">
        <v>23.44</v>
      </c>
      <c r="BF155" s="126">
        <v>8.32</v>
      </c>
      <c r="BG155" s="126">
        <v>-0.09</v>
      </c>
      <c r="BH155" s="126">
        <v>0.05</v>
      </c>
      <c r="BI155" s="126">
        <v>81.92</v>
      </c>
      <c r="BJ155" s="126">
        <v>5.51</v>
      </c>
      <c r="BK155">
        <f t="shared" si="16"/>
        <v>5510</v>
      </c>
      <c r="BL155">
        <f t="shared" si="17"/>
        <v>344.38791454679551</v>
      </c>
      <c r="BN155" s="126">
        <v>7.42</v>
      </c>
      <c r="BO155" s="126">
        <v>25.12</v>
      </c>
      <c r="BP155" s="127">
        <v>35.155999999999999</v>
      </c>
      <c r="BQ155" s="126">
        <v>53.41</v>
      </c>
      <c r="BR155" s="126">
        <v>23.45</v>
      </c>
      <c r="BS155" s="126">
        <v>8.32</v>
      </c>
      <c r="BT155" s="126">
        <v>-0.05</v>
      </c>
      <c r="BU155" s="126">
        <v>0.04</v>
      </c>
      <c r="BV155" s="126">
        <v>83.15</v>
      </c>
      <c r="BW155" s="126">
        <v>5.6</v>
      </c>
    </row>
    <row r="156" spans="1:75" x14ac:dyDescent="0.2">
      <c r="A156" s="126">
        <v>14.06</v>
      </c>
      <c r="B156" s="128">
        <v>25</v>
      </c>
      <c r="C156" s="127">
        <v>35.0471</v>
      </c>
      <c r="D156" s="126">
        <v>53.14</v>
      </c>
      <c r="E156" s="126">
        <v>23.44</v>
      </c>
      <c r="F156" s="126">
        <v>8.34</v>
      </c>
      <c r="G156" s="126">
        <v>-0.09</v>
      </c>
      <c r="H156" s="126">
        <v>0.03</v>
      </c>
      <c r="I156" s="126">
        <v>88.6</v>
      </c>
      <c r="J156" s="126">
        <v>5.98</v>
      </c>
      <c r="K156">
        <f t="shared" si="12"/>
        <v>5980</v>
      </c>
      <c r="L156">
        <f t="shared" si="13"/>
        <v>373.76401615060564</v>
      </c>
      <c r="N156" s="132">
        <v>13.75</v>
      </c>
      <c r="O156" s="132">
        <v>25.03</v>
      </c>
      <c r="P156" s="133">
        <v>35.069400000000002</v>
      </c>
      <c r="Q156" s="132">
        <v>53.2</v>
      </c>
      <c r="R156" s="132">
        <v>23.44</v>
      </c>
      <c r="S156" s="132">
        <v>8.34</v>
      </c>
      <c r="T156" s="132">
        <v>-0.1</v>
      </c>
      <c r="U156" s="132">
        <v>0.04</v>
      </c>
      <c r="V156" s="132">
        <v>87</v>
      </c>
      <c r="W156" s="132">
        <v>5.87</v>
      </c>
      <c r="X156" s="130">
        <v>5870</v>
      </c>
      <c r="Y156" s="130">
        <v>366.88875832843735</v>
      </c>
      <c r="AA156" s="126">
        <v>11.71</v>
      </c>
      <c r="AB156" s="126">
        <v>25.09</v>
      </c>
      <c r="AC156" s="127">
        <v>35.1023</v>
      </c>
      <c r="AD156" s="126">
        <v>53.3</v>
      </c>
      <c r="AE156" s="126">
        <v>23.44</v>
      </c>
      <c r="AF156" s="126">
        <v>8.31</v>
      </c>
      <c r="AG156" s="126">
        <v>-0.05</v>
      </c>
      <c r="AH156" s="126">
        <v>0.02</v>
      </c>
      <c r="AI156" s="126">
        <v>86.17</v>
      </c>
      <c r="AJ156" s="126">
        <v>5.8</v>
      </c>
      <c r="AK156">
        <f t="shared" si="14"/>
        <v>5800</v>
      </c>
      <c r="AL156">
        <f t="shared" si="15"/>
        <v>362.51359425978472</v>
      </c>
      <c r="AN156">
        <v>17.059999999999999</v>
      </c>
      <c r="AO156">
        <v>25.17</v>
      </c>
      <c r="AP156">
        <v>35.122</v>
      </c>
      <c r="AQ156">
        <v>53.42</v>
      </c>
      <c r="AR156">
        <v>23.46</v>
      </c>
      <c r="AS156">
        <v>8.32</v>
      </c>
      <c r="AT156">
        <v>-0.08</v>
      </c>
      <c r="AU156">
        <v>0.04</v>
      </c>
      <c r="AV156">
        <v>87.34</v>
      </c>
      <c r="AW156">
        <v>5.87</v>
      </c>
      <c r="AX156">
        <v>5870</v>
      </c>
      <c r="AY156">
        <v>366.88875830000001</v>
      </c>
      <c r="BA156" s="126">
        <v>12.8</v>
      </c>
      <c r="BB156" s="126">
        <v>25.2</v>
      </c>
      <c r="BC156" s="127">
        <v>35.139400000000002</v>
      </c>
      <c r="BD156" s="126">
        <v>53.47</v>
      </c>
      <c r="BE156" s="126">
        <v>23.44</v>
      </c>
      <c r="BF156" s="126">
        <v>8.32</v>
      </c>
      <c r="BG156" s="126">
        <v>-0.09</v>
      </c>
      <c r="BH156" s="126">
        <v>0.05</v>
      </c>
      <c r="BI156" s="126">
        <v>81.93</v>
      </c>
      <c r="BJ156" s="126">
        <v>5.51</v>
      </c>
      <c r="BK156">
        <f t="shared" si="16"/>
        <v>5510</v>
      </c>
      <c r="BL156">
        <f t="shared" si="17"/>
        <v>344.38791454679551</v>
      </c>
      <c r="BN156" s="126">
        <v>7.45</v>
      </c>
      <c r="BO156" s="126">
        <v>25.12</v>
      </c>
      <c r="BP156" s="127">
        <v>35.157200000000003</v>
      </c>
      <c r="BQ156" s="126">
        <v>53.41</v>
      </c>
      <c r="BR156" s="126">
        <v>23.45</v>
      </c>
      <c r="BS156" s="126">
        <v>8.32</v>
      </c>
      <c r="BT156" s="126">
        <v>-0.04</v>
      </c>
      <c r="BU156" s="126">
        <v>0.04</v>
      </c>
      <c r="BV156" s="126">
        <v>83.16</v>
      </c>
      <c r="BW156" s="126">
        <v>5.6</v>
      </c>
    </row>
    <row r="157" spans="1:75" x14ac:dyDescent="0.2">
      <c r="A157" s="126">
        <v>14.14</v>
      </c>
      <c r="B157" s="128">
        <v>25</v>
      </c>
      <c r="C157" s="127">
        <v>35.044800000000002</v>
      </c>
      <c r="D157" s="126">
        <v>53.14</v>
      </c>
      <c r="E157" s="126">
        <v>23.44</v>
      </c>
      <c r="F157" s="126">
        <v>8.34</v>
      </c>
      <c r="G157" s="126">
        <v>-0.09</v>
      </c>
      <c r="H157" s="126">
        <v>0.02</v>
      </c>
      <c r="I157" s="126">
        <v>88.62</v>
      </c>
      <c r="J157" s="126">
        <v>5.98</v>
      </c>
      <c r="K157">
        <f t="shared" si="12"/>
        <v>5980</v>
      </c>
      <c r="L157">
        <f t="shared" si="13"/>
        <v>373.76401615060564</v>
      </c>
      <c r="N157" s="132">
        <v>13.81</v>
      </c>
      <c r="O157" s="132">
        <v>25.03</v>
      </c>
      <c r="P157" s="133">
        <v>35.069600000000001</v>
      </c>
      <c r="Q157" s="132">
        <v>53.2</v>
      </c>
      <c r="R157" s="132">
        <v>23.44</v>
      </c>
      <c r="S157" s="132">
        <v>8.34</v>
      </c>
      <c r="T157" s="132">
        <v>-0.1</v>
      </c>
      <c r="U157" s="132">
        <v>0.04</v>
      </c>
      <c r="V157" s="132">
        <v>87.01</v>
      </c>
      <c r="W157" s="132">
        <v>5.87</v>
      </c>
      <c r="X157" s="130">
        <v>5870</v>
      </c>
      <c r="Y157" s="130">
        <v>366.88875832843735</v>
      </c>
      <c r="AA157" s="126">
        <v>11.73</v>
      </c>
      <c r="AB157" s="126">
        <v>25.09</v>
      </c>
      <c r="AC157" s="127">
        <v>35.106900000000003</v>
      </c>
      <c r="AD157" s="126">
        <v>53.31</v>
      </c>
      <c r="AE157" s="126">
        <v>23.45</v>
      </c>
      <c r="AF157" s="126">
        <v>8.31</v>
      </c>
      <c r="AG157" s="126">
        <v>-0.05</v>
      </c>
      <c r="AH157" s="126">
        <v>0.06</v>
      </c>
      <c r="AI157" s="126">
        <v>86.16</v>
      </c>
      <c r="AJ157" s="126">
        <v>5.8</v>
      </c>
      <c r="AK157">
        <f t="shared" si="14"/>
        <v>5800</v>
      </c>
      <c r="AL157">
        <f t="shared" si="15"/>
        <v>362.51359425978472</v>
      </c>
      <c r="AN157">
        <v>17.16</v>
      </c>
      <c r="AO157">
        <v>25.17</v>
      </c>
      <c r="AP157">
        <v>35.121000000000002</v>
      </c>
      <c r="AQ157">
        <v>53.42</v>
      </c>
      <c r="AR157">
        <v>23.46</v>
      </c>
      <c r="AS157">
        <v>8.32</v>
      </c>
      <c r="AT157">
        <v>-7.0000000000000007E-2</v>
      </c>
      <c r="AU157">
        <v>0.05</v>
      </c>
      <c r="AV157">
        <v>87.35</v>
      </c>
      <c r="AW157">
        <v>5.88</v>
      </c>
      <c r="AX157">
        <v>5880</v>
      </c>
      <c r="AY157">
        <v>367.5137818</v>
      </c>
      <c r="BA157" s="126">
        <v>12.9</v>
      </c>
      <c r="BB157" s="126">
        <v>25.2</v>
      </c>
      <c r="BC157" s="127">
        <v>35.140700000000002</v>
      </c>
      <c r="BD157" s="126">
        <v>53.48</v>
      </c>
      <c r="BE157" s="126">
        <v>23.44</v>
      </c>
      <c r="BF157" s="126">
        <v>8.32</v>
      </c>
      <c r="BG157" s="126">
        <v>-0.09</v>
      </c>
      <c r="BH157" s="126">
        <v>0.05</v>
      </c>
      <c r="BI157" s="126">
        <v>81.94</v>
      </c>
      <c r="BJ157" s="126">
        <v>5.51</v>
      </c>
      <c r="BK157">
        <f t="shared" si="16"/>
        <v>5510</v>
      </c>
      <c r="BL157">
        <f t="shared" si="17"/>
        <v>344.38791454679551</v>
      </c>
      <c r="BN157" s="126">
        <v>7.49</v>
      </c>
      <c r="BO157" s="126">
        <v>25.12</v>
      </c>
      <c r="BP157" s="127">
        <v>35.158099999999997</v>
      </c>
      <c r="BQ157" s="126">
        <v>53.41</v>
      </c>
      <c r="BR157" s="126">
        <v>23.46</v>
      </c>
      <c r="BS157" s="126">
        <v>8.32</v>
      </c>
      <c r="BT157" s="126">
        <v>-0.02</v>
      </c>
      <c r="BU157" s="126">
        <v>0.05</v>
      </c>
      <c r="BV157" s="126">
        <v>83.17</v>
      </c>
      <c r="BW157" s="126">
        <v>5.6</v>
      </c>
    </row>
    <row r="158" spans="1:75" x14ac:dyDescent="0.2">
      <c r="A158" s="126">
        <v>14.22</v>
      </c>
      <c r="B158" s="128">
        <v>25</v>
      </c>
      <c r="C158" s="127">
        <v>35.044600000000003</v>
      </c>
      <c r="D158" s="126">
        <v>53.14</v>
      </c>
      <c r="E158" s="126">
        <v>23.43</v>
      </c>
      <c r="F158" s="126">
        <v>8.34</v>
      </c>
      <c r="G158" s="126">
        <v>-0.09</v>
      </c>
      <c r="H158" s="126">
        <v>0.03</v>
      </c>
      <c r="I158" s="126">
        <v>88.62</v>
      </c>
      <c r="J158" s="126">
        <v>5.98</v>
      </c>
      <c r="K158">
        <f t="shared" si="12"/>
        <v>5980</v>
      </c>
      <c r="L158">
        <f t="shared" si="13"/>
        <v>373.76401615060564</v>
      </c>
      <c r="N158" s="132">
        <v>13.89</v>
      </c>
      <c r="O158" s="132">
        <v>25.03</v>
      </c>
      <c r="P158" s="133">
        <v>35.068899999999999</v>
      </c>
      <c r="Q158" s="132">
        <v>53.2</v>
      </c>
      <c r="R158" s="132">
        <v>23.44</v>
      </c>
      <c r="S158" s="132">
        <v>8.34</v>
      </c>
      <c r="T158" s="132">
        <v>-0.1</v>
      </c>
      <c r="U158" s="132">
        <v>0.03</v>
      </c>
      <c r="V158" s="132">
        <v>87.01</v>
      </c>
      <c r="W158" s="132">
        <v>5.87</v>
      </c>
      <c r="X158" s="130">
        <v>5870</v>
      </c>
      <c r="Y158" s="130">
        <v>366.88875832843735</v>
      </c>
      <c r="AA158" s="126">
        <v>11.79</v>
      </c>
      <c r="AB158" s="126">
        <v>25.09</v>
      </c>
      <c r="AC158" s="127">
        <v>35.103299999999997</v>
      </c>
      <c r="AD158" s="126">
        <v>53.31</v>
      </c>
      <c r="AE158" s="126">
        <v>23.44</v>
      </c>
      <c r="AF158" s="126">
        <v>8.31</v>
      </c>
      <c r="AG158" s="126">
        <v>-0.06</v>
      </c>
      <c r="AH158" s="126">
        <v>0.03</v>
      </c>
      <c r="AI158" s="126">
        <v>86.15</v>
      </c>
      <c r="AJ158" s="126">
        <v>5.8</v>
      </c>
      <c r="AK158">
        <f t="shared" si="14"/>
        <v>5800</v>
      </c>
      <c r="AL158">
        <f t="shared" si="15"/>
        <v>362.51359425978472</v>
      </c>
      <c r="AN158">
        <v>17.23</v>
      </c>
      <c r="AO158">
        <v>25.17</v>
      </c>
      <c r="AP158">
        <v>35.119</v>
      </c>
      <c r="AQ158">
        <v>53.41</v>
      </c>
      <c r="AR158">
        <v>23.45</v>
      </c>
      <c r="AS158">
        <v>8.32</v>
      </c>
      <c r="AT158">
        <v>-0.08</v>
      </c>
      <c r="AU158">
        <v>0.04</v>
      </c>
      <c r="AV158">
        <v>87.37</v>
      </c>
      <c r="AW158">
        <v>5.88</v>
      </c>
      <c r="AX158">
        <v>5880</v>
      </c>
      <c r="AY158">
        <v>367.5137818</v>
      </c>
      <c r="BA158" s="126">
        <v>13</v>
      </c>
      <c r="BB158" s="126">
        <v>25.2</v>
      </c>
      <c r="BC158" s="127">
        <v>35.139200000000002</v>
      </c>
      <c r="BD158" s="126">
        <v>53.48</v>
      </c>
      <c r="BE158" s="126">
        <v>23.44</v>
      </c>
      <c r="BF158" s="126">
        <v>8.32</v>
      </c>
      <c r="BG158" s="126">
        <v>-0.08</v>
      </c>
      <c r="BH158" s="126">
        <v>0.05</v>
      </c>
      <c r="BI158" s="126">
        <v>81.96</v>
      </c>
      <c r="BJ158" s="126">
        <v>5.51</v>
      </c>
      <c r="BK158">
        <f t="shared" si="16"/>
        <v>5510</v>
      </c>
      <c r="BL158">
        <f t="shared" si="17"/>
        <v>344.38791454679551</v>
      </c>
      <c r="BN158" s="126">
        <v>7.55</v>
      </c>
      <c r="BO158" s="126">
        <v>25.12</v>
      </c>
      <c r="BP158" s="127">
        <v>35.155700000000003</v>
      </c>
      <c r="BQ158" s="126">
        <v>53.41</v>
      </c>
      <c r="BR158" s="126">
        <v>23.45</v>
      </c>
      <c r="BS158" s="126">
        <v>8.32</v>
      </c>
      <c r="BT158" s="126">
        <v>-0.03</v>
      </c>
      <c r="BU158" s="126">
        <v>0.04</v>
      </c>
      <c r="BV158" s="126">
        <v>83.17</v>
      </c>
      <c r="BW158" s="126">
        <v>5.6</v>
      </c>
    </row>
    <row r="159" spans="1:75" x14ac:dyDescent="0.2">
      <c r="A159" s="126">
        <v>14.27</v>
      </c>
      <c r="B159" s="128">
        <v>25</v>
      </c>
      <c r="C159" s="127">
        <v>35.046900000000001</v>
      </c>
      <c r="D159" s="126">
        <v>53.14</v>
      </c>
      <c r="E159" s="126">
        <v>23.44</v>
      </c>
      <c r="F159" s="126">
        <v>8.34</v>
      </c>
      <c r="G159" s="126">
        <v>-0.09</v>
      </c>
      <c r="H159" s="126">
        <v>0.03</v>
      </c>
      <c r="I159" s="126">
        <v>88.62</v>
      </c>
      <c r="J159" s="126">
        <v>5.98</v>
      </c>
      <c r="K159">
        <f t="shared" si="12"/>
        <v>5980</v>
      </c>
      <c r="L159">
        <f t="shared" si="13"/>
        <v>373.76401615060564</v>
      </c>
      <c r="N159" s="132">
        <v>13.97</v>
      </c>
      <c r="O159" s="132">
        <v>25.03</v>
      </c>
      <c r="P159" s="133">
        <v>35.070799999999998</v>
      </c>
      <c r="Q159" s="132">
        <v>53.2</v>
      </c>
      <c r="R159" s="132">
        <v>23.45</v>
      </c>
      <c r="S159" s="132">
        <v>8.34</v>
      </c>
      <c r="T159" s="132">
        <v>-0.09</v>
      </c>
      <c r="U159" s="132">
        <v>0.06</v>
      </c>
      <c r="V159" s="132">
        <v>87.02</v>
      </c>
      <c r="W159" s="132">
        <v>5.87</v>
      </c>
      <c r="X159" s="130">
        <v>5870</v>
      </c>
      <c r="Y159" s="130">
        <v>366.88875832843735</v>
      </c>
      <c r="AA159" s="126">
        <v>11.89</v>
      </c>
      <c r="AB159" s="126">
        <v>25.09</v>
      </c>
      <c r="AC159" s="127">
        <v>35.103900000000003</v>
      </c>
      <c r="AD159" s="126">
        <v>53.31</v>
      </c>
      <c r="AE159" s="126">
        <v>23.44</v>
      </c>
      <c r="AF159" s="126">
        <v>8.31</v>
      </c>
      <c r="AG159" s="126">
        <v>-0.08</v>
      </c>
      <c r="AH159" s="126">
        <v>0.03</v>
      </c>
      <c r="AI159" s="126">
        <v>86.13</v>
      </c>
      <c r="AJ159" s="126">
        <v>5.8</v>
      </c>
      <c r="AK159">
        <f t="shared" si="14"/>
        <v>5800</v>
      </c>
      <c r="AL159">
        <f t="shared" si="15"/>
        <v>362.51359425978472</v>
      </c>
      <c r="AN159">
        <v>17.3</v>
      </c>
      <c r="AO159">
        <v>25.17</v>
      </c>
      <c r="AP159">
        <v>35.118000000000002</v>
      </c>
      <c r="AQ159">
        <v>53.41</v>
      </c>
      <c r="AR159">
        <v>23.45</v>
      </c>
      <c r="AS159">
        <v>8.32</v>
      </c>
      <c r="AT159">
        <v>-0.08</v>
      </c>
      <c r="AU159">
        <v>0.05</v>
      </c>
      <c r="AV159">
        <v>87.38</v>
      </c>
      <c r="AW159">
        <v>5.88</v>
      </c>
      <c r="AX159">
        <v>5880</v>
      </c>
      <c r="AY159">
        <v>367.5137818</v>
      </c>
      <c r="BA159" s="126">
        <v>13.1</v>
      </c>
      <c r="BB159" s="126">
        <v>25.2</v>
      </c>
      <c r="BC159" s="127">
        <v>35.1404</v>
      </c>
      <c r="BD159" s="126">
        <v>53.48</v>
      </c>
      <c r="BE159" s="126">
        <v>23.44</v>
      </c>
      <c r="BF159" s="126">
        <v>8.32</v>
      </c>
      <c r="BG159" s="126">
        <v>-0.08</v>
      </c>
      <c r="BH159" s="126">
        <v>0.04</v>
      </c>
      <c r="BI159" s="126">
        <v>81.97</v>
      </c>
      <c r="BJ159" s="126">
        <v>5.51</v>
      </c>
      <c r="BK159">
        <f t="shared" si="16"/>
        <v>5510</v>
      </c>
      <c r="BL159">
        <f t="shared" si="17"/>
        <v>344.38791454679551</v>
      </c>
      <c r="BN159" s="126">
        <v>7.59</v>
      </c>
      <c r="BO159" s="126">
        <v>25.12</v>
      </c>
      <c r="BP159" s="127">
        <v>35.154600000000002</v>
      </c>
      <c r="BQ159" s="126">
        <v>53.41</v>
      </c>
      <c r="BR159" s="126">
        <v>23.45</v>
      </c>
      <c r="BS159" s="126">
        <v>8.32</v>
      </c>
      <c r="BT159" s="126">
        <v>-0.04</v>
      </c>
      <c r="BU159" s="126">
        <v>0.04</v>
      </c>
      <c r="BV159" s="126">
        <v>83.17</v>
      </c>
      <c r="BW159" s="126">
        <v>5.6</v>
      </c>
    </row>
    <row r="160" spans="1:75" x14ac:dyDescent="0.2">
      <c r="A160" s="126">
        <v>14.32</v>
      </c>
      <c r="B160" s="128">
        <v>25.01</v>
      </c>
      <c r="C160" s="127">
        <v>35.044600000000003</v>
      </c>
      <c r="D160" s="126">
        <v>53.14</v>
      </c>
      <c r="E160" s="126">
        <v>23.43</v>
      </c>
      <c r="F160" s="126">
        <v>8.34</v>
      </c>
      <c r="G160" s="126">
        <v>-0.09</v>
      </c>
      <c r="H160" s="126">
        <v>0.03</v>
      </c>
      <c r="I160" s="126">
        <v>88.62</v>
      </c>
      <c r="J160" s="126">
        <v>5.98</v>
      </c>
      <c r="K160">
        <f t="shared" si="12"/>
        <v>5980</v>
      </c>
      <c r="L160">
        <f t="shared" si="13"/>
        <v>373.76401615060564</v>
      </c>
      <c r="N160" s="132">
        <v>14.06</v>
      </c>
      <c r="O160" s="132">
        <v>25.03</v>
      </c>
      <c r="P160" s="133">
        <v>35.067700000000002</v>
      </c>
      <c r="Q160" s="132">
        <v>53.2</v>
      </c>
      <c r="R160" s="132">
        <v>23.44</v>
      </c>
      <c r="S160" s="132">
        <v>8.34</v>
      </c>
      <c r="T160" s="132">
        <v>-0.09</v>
      </c>
      <c r="U160" s="132">
        <v>0.05</v>
      </c>
      <c r="V160" s="132">
        <v>87.02</v>
      </c>
      <c r="W160" s="132">
        <v>5.87</v>
      </c>
      <c r="X160" s="130">
        <v>5870</v>
      </c>
      <c r="Y160" s="130">
        <v>366.88875832843735</v>
      </c>
      <c r="AA160" s="126">
        <v>12</v>
      </c>
      <c r="AB160" s="126">
        <v>25.09</v>
      </c>
      <c r="AC160" s="127">
        <v>35.106699999999996</v>
      </c>
      <c r="AD160" s="126">
        <v>53.31</v>
      </c>
      <c r="AE160" s="126">
        <v>23.45</v>
      </c>
      <c r="AF160" s="126">
        <v>8.31</v>
      </c>
      <c r="AG160" s="126">
        <v>-0.09</v>
      </c>
      <c r="AH160" s="126">
        <v>0.05</v>
      </c>
      <c r="AI160" s="126">
        <v>86.11</v>
      </c>
      <c r="AJ160" s="126">
        <v>5.8</v>
      </c>
      <c r="AK160">
        <f t="shared" si="14"/>
        <v>5800</v>
      </c>
      <c r="AL160">
        <f t="shared" si="15"/>
        <v>362.51359425978472</v>
      </c>
      <c r="AN160">
        <v>17.37</v>
      </c>
      <c r="AO160">
        <v>25.17</v>
      </c>
      <c r="AP160">
        <v>35.116</v>
      </c>
      <c r="AQ160">
        <v>53.41</v>
      </c>
      <c r="AR160">
        <v>23.45</v>
      </c>
      <c r="AS160">
        <v>8.32</v>
      </c>
      <c r="AT160">
        <v>-7.0000000000000007E-2</v>
      </c>
      <c r="AU160">
        <v>0.04</v>
      </c>
      <c r="AV160">
        <v>87.37</v>
      </c>
      <c r="AW160">
        <v>5.88</v>
      </c>
      <c r="AX160">
        <v>5880</v>
      </c>
      <c r="AY160">
        <v>367.5137818</v>
      </c>
      <c r="BA160" s="126">
        <v>13.19</v>
      </c>
      <c r="BB160" s="126">
        <v>25.2</v>
      </c>
      <c r="BC160" s="127">
        <v>35.141300000000001</v>
      </c>
      <c r="BD160" s="126">
        <v>53.48</v>
      </c>
      <c r="BE160" s="126">
        <v>23.44</v>
      </c>
      <c r="BF160" s="126">
        <v>8.32</v>
      </c>
      <c r="BG160" s="126">
        <v>-0.08</v>
      </c>
      <c r="BH160" s="126">
        <v>0.04</v>
      </c>
      <c r="BI160" s="126">
        <v>81.99</v>
      </c>
      <c r="BJ160" s="126">
        <v>5.51</v>
      </c>
      <c r="BK160">
        <f t="shared" si="16"/>
        <v>5510</v>
      </c>
      <c r="BL160">
        <f t="shared" si="17"/>
        <v>344.38791454679551</v>
      </c>
      <c r="BN160" s="126">
        <v>7.64</v>
      </c>
      <c r="BO160" s="126">
        <v>25.12</v>
      </c>
      <c r="BP160" s="127">
        <v>35.156399999999998</v>
      </c>
      <c r="BQ160" s="126">
        <v>53.41</v>
      </c>
      <c r="BR160" s="126">
        <v>23.46</v>
      </c>
      <c r="BS160" s="126">
        <v>8.32</v>
      </c>
      <c r="BT160" s="126">
        <v>-0.04</v>
      </c>
      <c r="BU160" s="126">
        <v>0.04</v>
      </c>
      <c r="BV160" s="126">
        <v>83.16</v>
      </c>
      <c r="BW160" s="126">
        <v>5.6</v>
      </c>
    </row>
    <row r="161" spans="1:75" x14ac:dyDescent="0.2">
      <c r="A161" s="126">
        <v>14.37</v>
      </c>
      <c r="B161" s="128">
        <v>25.01</v>
      </c>
      <c r="C161" s="127">
        <v>35.044400000000003</v>
      </c>
      <c r="D161" s="126">
        <v>53.14</v>
      </c>
      <c r="E161" s="126">
        <v>23.44</v>
      </c>
      <c r="F161" s="126">
        <v>8.34</v>
      </c>
      <c r="G161" s="126">
        <v>-0.08</v>
      </c>
      <c r="H161" s="126">
        <v>0.03</v>
      </c>
      <c r="I161" s="126">
        <v>88.62</v>
      </c>
      <c r="J161" s="126">
        <v>5.98</v>
      </c>
      <c r="K161">
        <f t="shared" si="12"/>
        <v>5980</v>
      </c>
      <c r="L161">
        <f t="shared" si="13"/>
        <v>373.76401615060564</v>
      </c>
      <c r="N161" s="132">
        <v>14.16</v>
      </c>
      <c r="O161" s="132">
        <v>25.03</v>
      </c>
      <c r="P161" s="133">
        <v>35.0672</v>
      </c>
      <c r="Q161" s="132">
        <v>53.2</v>
      </c>
      <c r="R161" s="132">
        <v>23.44</v>
      </c>
      <c r="S161" s="132">
        <v>8.34</v>
      </c>
      <c r="T161" s="132">
        <v>-0.09</v>
      </c>
      <c r="U161" s="132">
        <v>0.03</v>
      </c>
      <c r="V161" s="132">
        <v>87.02</v>
      </c>
      <c r="W161" s="132">
        <v>5.87</v>
      </c>
      <c r="X161" s="130">
        <v>5870</v>
      </c>
      <c r="Y161" s="130">
        <v>366.88875832843735</v>
      </c>
      <c r="AA161" s="126">
        <v>12.13</v>
      </c>
      <c r="AB161" s="126">
        <v>25.09</v>
      </c>
      <c r="AC161" s="127">
        <v>35.1066</v>
      </c>
      <c r="AD161" s="126">
        <v>53.31</v>
      </c>
      <c r="AE161" s="126">
        <v>23.45</v>
      </c>
      <c r="AF161" s="126">
        <v>8.31</v>
      </c>
      <c r="AG161" s="126">
        <v>-0.1</v>
      </c>
      <c r="AH161" s="126">
        <v>0.04</v>
      </c>
      <c r="AI161" s="126">
        <v>86.09</v>
      </c>
      <c r="AJ161" s="126">
        <v>5.8</v>
      </c>
      <c r="AK161">
        <f t="shared" si="14"/>
        <v>5800</v>
      </c>
      <c r="AL161">
        <f t="shared" si="15"/>
        <v>362.51359425978472</v>
      </c>
      <c r="AN161">
        <v>17.46</v>
      </c>
      <c r="AO161">
        <v>25.17</v>
      </c>
      <c r="AP161">
        <v>35.115000000000002</v>
      </c>
      <c r="AQ161">
        <v>53.41</v>
      </c>
      <c r="AR161">
        <v>23.45</v>
      </c>
      <c r="AS161">
        <v>8.32</v>
      </c>
      <c r="AT161">
        <v>-0.08</v>
      </c>
      <c r="AU161">
        <v>0.04</v>
      </c>
      <c r="AV161">
        <v>87.37</v>
      </c>
      <c r="AW161">
        <v>5.88</v>
      </c>
      <c r="AX161">
        <v>5880</v>
      </c>
      <c r="AY161">
        <v>367.5137818</v>
      </c>
      <c r="BA161" s="126">
        <v>13.27</v>
      </c>
      <c r="BB161" s="126">
        <v>25.2</v>
      </c>
      <c r="BC161" s="127">
        <v>35.143500000000003</v>
      </c>
      <c r="BD161" s="126">
        <v>53.48</v>
      </c>
      <c r="BE161" s="126">
        <v>23.45</v>
      </c>
      <c r="BF161" s="126">
        <v>8.32</v>
      </c>
      <c r="BG161" s="126">
        <v>-0.08</v>
      </c>
      <c r="BH161" s="126">
        <v>0.04</v>
      </c>
      <c r="BI161" s="126">
        <v>81.99</v>
      </c>
      <c r="BJ161" s="126">
        <v>5.51</v>
      </c>
      <c r="BK161">
        <f t="shared" si="16"/>
        <v>5510</v>
      </c>
      <c r="BL161">
        <f t="shared" si="17"/>
        <v>344.38791454679551</v>
      </c>
      <c r="BN161" s="126">
        <v>7.68</v>
      </c>
      <c r="BO161" s="126">
        <v>25.12</v>
      </c>
      <c r="BP161" s="127">
        <v>35.154899999999998</v>
      </c>
      <c r="BQ161" s="126">
        <v>53.41</v>
      </c>
      <c r="BR161" s="126">
        <v>23.45</v>
      </c>
      <c r="BS161" s="126">
        <v>8.32</v>
      </c>
      <c r="BT161" s="126">
        <v>-0.03</v>
      </c>
      <c r="BU161" s="126">
        <v>0.04</v>
      </c>
      <c r="BV161" s="126">
        <v>83.15</v>
      </c>
      <c r="BW161" s="126">
        <v>5.6</v>
      </c>
    </row>
    <row r="162" spans="1:75" x14ac:dyDescent="0.2">
      <c r="A162" s="126">
        <v>14.44</v>
      </c>
      <c r="B162" s="128">
        <v>25.01</v>
      </c>
      <c r="C162" s="127">
        <v>35.043100000000003</v>
      </c>
      <c r="D162" s="126">
        <v>53.14</v>
      </c>
      <c r="E162" s="126">
        <v>23.43</v>
      </c>
      <c r="F162" s="126">
        <v>8.34</v>
      </c>
      <c r="G162" s="126">
        <v>-0.08</v>
      </c>
      <c r="H162" s="126">
        <v>0.03</v>
      </c>
      <c r="I162" s="126">
        <v>88.62</v>
      </c>
      <c r="J162" s="126">
        <v>5.98</v>
      </c>
      <c r="K162">
        <f t="shared" si="12"/>
        <v>5980</v>
      </c>
      <c r="L162">
        <f t="shared" si="13"/>
        <v>373.76401615060564</v>
      </c>
      <c r="N162" s="132">
        <v>14.24</v>
      </c>
      <c r="O162" s="132">
        <v>25.03</v>
      </c>
      <c r="P162" s="133">
        <v>35.066699999999997</v>
      </c>
      <c r="Q162" s="132">
        <v>53.2</v>
      </c>
      <c r="R162" s="132">
        <v>23.44</v>
      </c>
      <c r="S162" s="132">
        <v>8.34</v>
      </c>
      <c r="T162" s="132">
        <v>-0.1</v>
      </c>
      <c r="U162" s="132">
        <v>0.04</v>
      </c>
      <c r="V162" s="132">
        <v>87.01</v>
      </c>
      <c r="W162" s="132">
        <v>5.87</v>
      </c>
      <c r="X162" s="130">
        <v>5870</v>
      </c>
      <c r="Y162" s="130">
        <v>366.88875832843735</v>
      </c>
      <c r="AA162" s="126">
        <v>12.28</v>
      </c>
      <c r="AB162" s="126">
        <v>25.09</v>
      </c>
      <c r="AC162" s="127">
        <v>35.103299999999997</v>
      </c>
      <c r="AD162" s="126">
        <v>53.31</v>
      </c>
      <c r="AE162" s="126">
        <v>23.45</v>
      </c>
      <c r="AF162" s="126">
        <v>8.31</v>
      </c>
      <c r="AG162" s="126">
        <v>-0.1</v>
      </c>
      <c r="AH162" s="126">
        <v>0.05</v>
      </c>
      <c r="AI162" s="126">
        <v>86.09</v>
      </c>
      <c r="AJ162" s="126">
        <v>5.8</v>
      </c>
      <c r="AK162">
        <f t="shared" si="14"/>
        <v>5800</v>
      </c>
      <c r="AL162">
        <f t="shared" si="15"/>
        <v>362.51359425978472</v>
      </c>
      <c r="AN162">
        <v>17.54</v>
      </c>
      <c r="AO162">
        <v>25.17</v>
      </c>
      <c r="AP162">
        <v>35.119999999999997</v>
      </c>
      <c r="AQ162">
        <v>53.42</v>
      </c>
      <c r="AR162">
        <v>23.46</v>
      </c>
      <c r="AS162">
        <v>8.32</v>
      </c>
      <c r="AT162">
        <v>-7.0000000000000007E-2</v>
      </c>
      <c r="AU162">
        <v>0.04</v>
      </c>
      <c r="AV162">
        <v>87.36</v>
      </c>
      <c r="AW162">
        <v>5.88</v>
      </c>
      <c r="AX162">
        <v>5880</v>
      </c>
      <c r="AY162">
        <v>367.5137818</v>
      </c>
      <c r="BA162" s="126">
        <v>13.35</v>
      </c>
      <c r="BB162" s="126">
        <v>25.2</v>
      </c>
      <c r="BC162" s="127">
        <v>35.139499999999998</v>
      </c>
      <c r="BD162" s="126">
        <v>53.48</v>
      </c>
      <c r="BE162" s="126">
        <v>23.44</v>
      </c>
      <c r="BF162" s="126">
        <v>8.32</v>
      </c>
      <c r="BG162" s="126">
        <v>-0.1</v>
      </c>
      <c r="BH162" s="126">
        <v>0.11</v>
      </c>
      <c r="BI162" s="126">
        <v>82</v>
      </c>
      <c r="BJ162" s="126">
        <v>5.51</v>
      </c>
      <c r="BK162">
        <f t="shared" si="16"/>
        <v>5510</v>
      </c>
      <c r="BL162">
        <f t="shared" si="17"/>
        <v>344.38791454679551</v>
      </c>
      <c r="BN162" s="126">
        <v>7.72</v>
      </c>
      <c r="BO162" s="126">
        <v>25.12</v>
      </c>
      <c r="BP162" s="127">
        <v>35.156399999999998</v>
      </c>
      <c r="BQ162" s="126">
        <v>53.41</v>
      </c>
      <c r="BR162" s="126">
        <v>23.46</v>
      </c>
      <c r="BS162" s="126">
        <v>8.32</v>
      </c>
      <c r="BT162" s="126">
        <v>-0.02</v>
      </c>
      <c r="BU162" s="126">
        <v>0.04</v>
      </c>
      <c r="BV162" s="126">
        <v>83.15</v>
      </c>
      <c r="BW162" s="126">
        <v>5.6</v>
      </c>
    </row>
    <row r="163" spans="1:75" x14ac:dyDescent="0.2">
      <c r="A163" s="126">
        <v>14.53</v>
      </c>
      <c r="B163" s="128">
        <v>25</v>
      </c>
      <c r="C163" s="127">
        <v>35.048299999999998</v>
      </c>
      <c r="D163" s="126">
        <v>53.15</v>
      </c>
      <c r="E163" s="126">
        <v>23.44</v>
      </c>
      <c r="F163" s="126">
        <v>8.34</v>
      </c>
      <c r="G163" s="126">
        <v>-7.0000000000000007E-2</v>
      </c>
      <c r="H163" s="126">
        <v>0.03</v>
      </c>
      <c r="I163" s="126">
        <v>88.63</v>
      </c>
      <c r="J163" s="126">
        <v>5.98</v>
      </c>
      <c r="K163">
        <f t="shared" si="12"/>
        <v>5980</v>
      </c>
      <c r="L163">
        <f t="shared" si="13"/>
        <v>373.76401615060564</v>
      </c>
      <c r="N163" s="132">
        <v>14.31</v>
      </c>
      <c r="O163" s="132">
        <v>25.03</v>
      </c>
      <c r="P163" s="133">
        <v>35.065100000000001</v>
      </c>
      <c r="Q163" s="132">
        <v>53.2</v>
      </c>
      <c r="R163" s="132">
        <v>23.44</v>
      </c>
      <c r="S163" s="132">
        <v>8.34</v>
      </c>
      <c r="T163" s="132">
        <v>-0.11</v>
      </c>
      <c r="U163" s="132">
        <v>0.03</v>
      </c>
      <c r="V163" s="132">
        <v>87</v>
      </c>
      <c r="W163" s="132">
        <v>5.87</v>
      </c>
      <c r="X163" s="130">
        <v>5870</v>
      </c>
      <c r="Y163" s="130">
        <v>366.88875832843735</v>
      </c>
      <c r="AA163" s="126">
        <v>12.39</v>
      </c>
      <c r="AB163" s="126">
        <v>25.09</v>
      </c>
      <c r="AC163" s="127">
        <v>35.104399999999998</v>
      </c>
      <c r="AD163" s="126">
        <v>53.31</v>
      </c>
      <c r="AE163" s="126">
        <v>23.45</v>
      </c>
      <c r="AF163" s="126">
        <v>8.31</v>
      </c>
      <c r="AG163" s="126">
        <v>-0.11</v>
      </c>
      <c r="AH163" s="126">
        <v>0.04</v>
      </c>
      <c r="AI163" s="126">
        <v>86.1</v>
      </c>
      <c r="AJ163" s="126">
        <v>5.8</v>
      </c>
      <c r="AK163">
        <f t="shared" si="14"/>
        <v>5800</v>
      </c>
      <c r="AL163">
        <f t="shared" si="15"/>
        <v>362.51359425978472</v>
      </c>
      <c r="AN163">
        <v>17.61</v>
      </c>
      <c r="AO163">
        <v>25.17</v>
      </c>
      <c r="AP163">
        <v>35.119999999999997</v>
      </c>
      <c r="AQ163">
        <v>53.42</v>
      </c>
      <c r="AR163">
        <v>23.46</v>
      </c>
      <c r="AS163">
        <v>8.32</v>
      </c>
      <c r="AT163">
        <v>-7.0000000000000007E-2</v>
      </c>
      <c r="AU163">
        <v>0.04</v>
      </c>
      <c r="AV163">
        <v>87.35</v>
      </c>
      <c r="AW163">
        <v>5.87</v>
      </c>
      <c r="AX163">
        <v>5870</v>
      </c>
      <c r="AY163">
        <v>366.88875830000001</v>
      </c>
      <c r="BA163" s="126">
        <v>13.43</v>
      </c>
      <c r="BB163" s="126">
        <v>25.2</v>
      </c>
      <c r="BC163" s="127">
        <v>35.142000000000003</v>
      </c>
      <c r="BD163" s="126">
        <v>53.48</v>
      </c>
      <c r="BE163" s="126">
        <v>23.44</v>
      </c>
      <c r="BF163" s="126">
        <v>8.32</v>
      </c>
      <c r="BG163" s="126">
        <v>-0.11</v>
      </c>
      <c r="BH163" s="126">
        <v>0.05</v>
      </c>
      <c r="BI163" s="126">
        <v>82</v>
      </c>
      <c r="BJ163" s="126">
        <v>5.51</v>
      </c>
      <c r="BK163">
        <f t="shared" si="16"/>
        <v>5510</v>
      </c>
      <c r="BL163">
        <f t="shared" si="17"/>
        <v>344.38791454679551</v>
      </c>
      <c r="BN163" s="126">
        <v>7.75</v>
      </c>
      <c r="BO163" s="126">
        <v>25.12</v>
      </c>
      <c r="BP163" s="127">
        <v>35.156100000000002</v>
      </c>
      <c r="BQ163" s="126">
        <v>53.41</v>
      </c>
      <c r="BR163" s="126">
        <v>23.46</v>
      </c>
      <c r="BS163" s="126">
        <v>8.32</v>
      </c>
      <c r="BT163" s="126">
        <v>0</v>
      </c>
      <c r="BU163" s="126">
        <v>0.04</v>
      </c>
      <c r="BV163" s="126">
        <v>83.14</v>
      </c>
      <c r="BW163" s="126">
        <v>5.59</v>
      </c>
    </row>
    <row r="164" spans="1:75" x14ac:dyDescent="0.2">
      <c r="A164" s="126">
        <v>14.66</v>
      </c>
      <c r="B164" s="128">
        <v>25</v>
      </c>
      <c r="C164" s="127">
        <v>35.049399999999999</v>
      </c>
      <c r="D164" s="126">
        <v>53.15</v>
      </c>
      <c r="E164" s="126">
        <v>23.44</v>
      </c>
      <c r="F164" s="126">
        <v>8.34</v>
      </c>
      <c r="G164" s="126">
        <v>-0.08</v>
      </c>
      <c r="H164" s="126">
        <v>0.03</v>
      </c>
      <c r="I164" s="126">
        <v>88.65</v>
      </c>
      <c r="J164" s="126">
        <v>5.98</v>
      </c>
      <c r="K164">
        <f t="shared" si="12"/>
        <v>5980</v>
      </c>
      <c r="L164">
        <f t="shared" si="13"/>
        <v>373.76401615060564</v>
      </c>
      <c r="N164" s="132">
        <v>14.36</v>
      </c>
      <c r="O164" s="132">
        <v>25.03</v>
      </c>
      <c r="P164" s="133">
        <v>35.068300000000001</v>
      </c>
      <c r="Q164" s="132">
        <v>53.2</v>
      </c>
      <c r="R164" s="132">
        <v>23.45</v>
      </c>
      <c r="S164" s="132">
        <v>8.34</v>
      </c>
      <c r="T164" s="132">
        <v>-0.1</v>
      </c>
      <c r="U164" s="132">
        <v>0.04</v>
      </c>
      <c r="V164" s="132">
        <v>86.99</v>
      </c>
      <c r="W164" s="132">
        <v>5.87</v>
      </c>
      <c r="X164" s="130">
        <v>5870</v>
      </c>
      <c r="Y164" s="130">
        <v>366.88875832843735</v>
      </c>
      <c r="AA164" s="126">
        <v>12.47</v>
      </c>
      <c r="AB164" s="126">
        <v>25.09</v>
      </c>
      <c r="AC164" s="127">
        <v>35.1008</v>
      </c>
      <c r="AD164" s="126">
        <v>53.3</v>
      </c>
      <c r="AE164" s="126">
        <v>23.44</v>
      </c>
      <c r="AF164" s="126">
        <v>8.31</v>
      </c>
      <c r="AG164" s="126">
        <v>-0.12</v>
      </c>
      <c r="AH164" s="126">
        <v>0.06</v>
      </c>
      <c r="AI164" s="126">
        <v>86.12</v>
      </c>
      <c r="AJ164" s="126">
        <v>5.8</v>
      </c>
      <c r="AK164">
        <f t="shared" si="14"/>
        <v>5800</v>
      </c>
      <c r="AL164">
        <f t="shared" si="15"/>
        <v>362.51359425978472</v>
      </c>
      <c r="AN164">
        <v>17.649999999999999</v>
      </c>
      <c r="AO164">
        <v>25.17</v>
      </c>
      <c r="AP164">
        <v>35.116</v>
      </c>
      <c r="AQ164">
        <v>53.41</v>
      </c>
      <c r="AR164">
        <v>23.45</v>
      </c>
      <c r="AS164">
        <v>8.32</v>
      </c>
      <c r="AT164">
        <v>-7.0000000000000007E-2</v>
      </c>
      <c r="AU164">
        <v>0.04</v>
      </c>
      <c r="AV164">
        <v>87.34</v>
      </c>
      <c r="AW164">
        <v>5.87</v>
      </c>
      <c r="AX164">
        <v>5870</v>
      </c>
      <c r="AY164">
        <v>366.88875830000001</v>
      </c>
      <c r="BA164" s="126">
        <v>13.51</v>
      </c>
      <c r="BB164" s="126">
        <v>25.2</v>
      </c>
      <c r="BC164" s="127">
        <v>35.141300000000001</v>
      </c>
      <c r="BD164" s="126">
        <v>53.48</v>
      </c>
      <c r="BE164" s="126">
        <v>23.44</v>
      </c>
      <c r="BF164" s="126">
        <v>8.32</v>
      </c>
      <c r="BG164" s="126">
        <v>-0.12</v>
      </c>
      <c r="BH164" s="126">
        <v>0.05</v>
      </c>
      <c r="BI164" s="126">
        <v>82</v>
      </c>
      <c r="BJ164" s="126">
        <v>5.51</v>
      </c>
      <c r="BK164">
        <f t="shared" si="16"/>
        <v>5510</v>
      </c>
      <c r="BL164">
        <f t="shared" si="17"/>
        <v>344.38791454679551</v>
      </c>
      <c r="BN164" s="126">
        <v>7.78</v>
      </c>
      <c r="BO164" s="126">
        <v>25.12</v>
      </c>
      <c r="BP164" s="127">
        <v>35.155299999999997</v>
      </c>
      <c r="BQ164" s="126">
        <v>53.41</v>
      </c>
      <c r="BR164" s="126">
        <v>23.46</v>
      </c>
      <c r="BS164" s="126">
        <v>8.32</v>
      </c>
      <c r="BT164" s="126">
        <v>0.01</v>
      </c>
      <c r="BU164" s="126">
        <v>0.04</v>
      </c>
      <c r="BV164" s="126">
        <v>83.12</v>
      </c>
      <c r="BW164" s="126">
        <v>5.59</v>
      </c>
    </row>
    <row r="165" spans="1:75" x14ac:dyDescent="0.2">
      <c r="A165" s="126">
        <v>14.81</v>
      </c>
      <c r="B165" s="128">
        <v>25</v>
      </c>
      <c r="C165" s="127">
        <v>35.045900000000003</v>
      </c>
      <c r="D165" s="126">
        <v>53.14</v>
      </c>
      <c r="E165" s="126">
        <v>23.44</v>
      </c>
      <c r="F165" s="126">
        <v>8.34</v>
      </c>
      <c r="G165" s="126">
        <v>-0.08</v>
      </c>
      <c r="H165" s="126">
        <v>0.02</v>
      </c>
      <c r="I165" s="126">
        <v>88.65</v>
      </c>
      <c r="J165" s="126">
        <v>5.98</v>
      </c>
      <c r="K165">
        <f t="shared" si="12"/>
        <v>5980</v>
      </c>
      <c r="L165">
        <f t="shared" si="13"/>
        <v>373.76401615060564</v>
      </c>
      <c r="N165" s="132">
        <v>14.43</v>
      </c>
      <c r="O165" s="132">
        <v>25.03</v>
      </c>
      <c r="P165" s="133">
        <v>35.069200000000002</v>
      </c>
      <c r="Q165" s="132">
        <v>53.2</v>
      </c>
      <c r="R165" s="132">
        <v>23.45</v>
      </c>
      <c r="S165" s="132">
        <v>8.34</v>
      </c>
      <c r="T165" s="132">
        <v>-0.1</v>
      </c>
      <c r="U165" s="132">
        <v>0.05</v>
      </c>
      <c r="V165" s="132">
        <v>86.99</v>
      </c>
      <c r="W165" s="132">
        <v>5.87</v>
      </c>
      <c r="X165" s="130">
        <v>5870</v>
      </c>
      <c r="Y165" s="130">
        <v>366.88875832843735</v>
      </c>
      <c r="AA165" s="126">
        <v>12.52</v>
      </c>
      <c r="AB165" s="126">
        <v>25.09</v>
      </c>
      <c r="AC165" s="127">
        <v>35.103400000000001</v>
      </c>
      <c r="AD165" s="126">
        <v>53.31</v>
      </c>
      <c r="AE165" s="126">
        <v>23.45</v>
      </c>
      <c r="AF165" s="126">
        <v>8.31</v>
      </c>
      <c r="AG165" s="126">
        <v>-0.12</v>
      </c>
      <c r="AH165" s="126">
        <v>0.03</v>
      </c>
      <c r="AI165" s="126">
        <v>86.15</v>
      </c>
      <c r="AJ165" s="126">
        <v>5.8</v>
      </c>
      <c r="AK165">
        <f t="shared" si="14"/>
        <v>5800</v>
      </c>
      <c r="AL165">
        <f t="shared" si="15"/>
        <v>362.51359425978472</v>
      </c>
      <c r="AN165">
        <v>17.7</v>
      </c>
      <c r="AO165">
        <v>25.17</v>
      </c>
      <c r="AP165">
        <v>35.118000000000002</v>
      </c>
      <c r="AQ165">
        <v>53.42</v>
      </c>
      <c r="AR165">
        <v>23.45</v>
      </c>
      <c r="AS165">
        <v>8.32</v>
      </c>
      <c r="AT165">
        <v>-7.0000000000000007E-2</v>
      </c>
      <c r="AU165">
        <v>0.04</v>
      </c>
      <c r="AV165">
        <v>87.32</v>
      </c>
      <c r="AW165">
        <v>5.87</v>
      </c>
      <c r="AX165">
        <v>5870</v>
      </c>
      <c r="AY165">
        <v>366.88875830000001</v>
      </c>
      <c r="BA165" s="126">
        <v>13.58</v>
      </c>
      <c r="BB165" s="126">
        <v>25.2</v>
      </c>
      <c r="BC165" s="127">
        <v>35.137500000000003</v>
      </c>
      <c r="BD165" s="126">
        <v>53.47</v>
      </c>
      <c r="BE165" s="126">
        <v>23.44</v>
      </c>
      <c r="BF165" s="126">
        <v>8.32</v>
      </c>
      <c r="BG165" s="126">
        <v>-0.11</v>
      </c>
      <c r="BH165" s="126">
        <v>0.05</v>
      </c>
      <c r="BI165" s="126">
        <v>82</v>
      </c>
      <c r="BJ165" s="126">
        <v>5.51</v>
      </c>
      <c r="BK165">
        <f t="shared" si="16"/>
        <v>5510</v>
      </c>
      <c r="BL165">
        <f t="shared" si="17"/>
        <v>344.38791454679551</v>
      </c>
      <c r="BN165" s="126">
        <v>7.82</v>
      </c>
      <c r="BO165" s="126">
        <v>25.12</v>
      </c>
      <c r="BP165" s="127">
        <v>35.156799999999997</v>
      </c>
      <c r="BQ165" s="126">
        <v>53.41</v>
      </c>
      <c r="BR165" s="126">
        <v>23.46</v>
      </c>
      <c r="BS165" s="126">
        <v>8.32</v>
      </c>
      <c r="BT165" s="126">
        <v>0.02</v>
      </c>
      <c r="BU165" s="126">
        <v>0.05</v>
      </c>
      <c r="BV165" s="126">
        <v>83.09</v>
      </c>
      <c r="BW165" s="126">
        <v>5.59</v>
      </c>
    </row>
    <row r="166" spans="1:75" x14ac:dyDescent="0.2">
      <c r="A166" s="126">
        <v>14.98</v>
      </c>
      <c r="B166" s="128">
        <v>25</v>
      </c>
      <c r="C166" s="127">
        <v>35.046799999999998</v>
      </c>
      <c r="D166" s="126">
        <v>53.14</v>
      </c>
      <c r="E166" s="126">
        <v>23.44</v>
      </c>
      <c r="F166" s="126">
        <v>8.34</v>
      </c>
      <c r="G166" s="126">
        <v>-0.08</v>
      </c>
      <c r="H166" s="126">
        <v>0.03</v>
      </c>
      <c r="I166" s="126">
        <v>88.63</v>
      </c>
      <c r="J166" s="126">
        <v>5.98</v>
      </c>
      <c r="K166">
        <f t="shared" si="12"/>
        <v>5980</v>
      </c>
      <c r="L166">
        <f t="shared" si="13"/>
        <v>373.76401615060564</v>
      </c>
      <c r="N166" s="132">
        <v>14.49</v>
      </c>
      <c r="O166" s="132">
        <v>25.03</v>
      </c>
      <c r="P166" s="133">
        <v>35.068100000000001</v>
      </c>
      <c r="Q166" s="132">
        <v>53.2</v>
      </c>
      <c r="R166" s="132">
        <v>23.45</v>
      </c>
      <c r="S166" s="132">
        <v>8.34</v>
      </c>
      <c r="T166" s="132">
        <v>-0.1</v>
      </c>
      <c r="U166" s="132">
        <v>0.05</v>
      </c>
      <c r="V166" s="132">
        <v>86.98</v>
      </c>
      <c r="W166" s="132">
        <v>5.87</v>
      </c>
      <c r="X166" s="130">
        <v>5870</v>
      </c>
      <c r="Y166" s="130">
        <v>366.88875832843735</v>
      </c>
      <c r="AA166" s="126">
        <v>12.57</v>
      </c>
      <c r="AB166" s="126">
        <v>25.09</v>
      </c>
      <c r="AC166" s="127">
        <v>35.103499999999997</v>
      </c>
      <c r="AD166" s="126">
        <v>53.31</v>
      </c>
      <c r="AE166" s="126">
        <v>23.45</v>
      </c>
      <c r="AF166" s="126">
        <v>8.31</v>
      </c>
      <c r="AG166" s="126">
        <v>-0.12</v>
      </c>
      <c r="AH166" s="126">
        <v>0.04</v>
      </c>
      <c r="AI166" s="126">
        <v>86.17</v>
      </c>
      <c r="AJ166" s="126">
        <v>5.8</v>
      </c>
      <c r="AK166">
        <f t="shared" si="14"/>
        <v>5800</v>
      </c>
      <c r="AL166">
        <f t="shared" si="15"/>
        <v>362.51359425978472</v>
      </c>
      <c r="AN166">
        <v>17.77</v>
      </c>
      <c r="AO166">
        <v>25.17</v>
      </c>
      <c r="AP166">
        <v>35.119999999999997</v>
      </c>
      <c r="AQ166">
        <v>53.42</v>
      </c>
      <c r="AR166">
        <v>23.46</v>
      </c>
      <c r="AS166">
        <v>8.32</v>
      </c>
      <c r="AT166">
        <v>-7.0000000000000007E-2</v>
      </c>
      <c r="AU166">
        <v>0.05</v>
      </c>
      <c r="AV166">
        <v>87.3</v>
      </c>
      <c r="AW166">
        <v>5.87</v>
      </c>
      <c r="AX166">
        <v>5870</v>
      </c>
      <c r="AY166">
        <v>366.88875830000001</v>
      </c>
      <c r="BA166" s="126">
        <v>13.66</v>
      </c>
      <c r="BB166" s="126">
        <v>25.2</v>
      </c>
      <c r="BC166" s="127">
        <v>35.139000000000003</v>
      </c>
      <c r="BD166" s="126">
        <v>53.48</v>
      </c>
      <c r="BE166" s="126">
        <v>23.44</v>
      </c>
      <c r="BF166" s="126">
        <v>8.32</v>
      </c>
      <c r="BG166" s="126">
        <v>-0.1</v>
      </c>
      <c r="BH166" s="126">
        <v>0.05</v>
      </c>
      <c r="BI166" s="126">
        <v>81.99</v>
      </c>
      <c r="BJ166" s="126">
        <v>5.51</v>
      </c>
      <c r="BK166">
        <f t="shared" si="16"/>
        <v>5510</v>
      </c>
      <c r="BL166">
        <f t="shared" si="17"/>
        <v>344.38791454679551</v>
      </c>
      <c r="BN166" s="126">
        <v>7.87</v>
      </c>
      <c r="BO166" s="126">
        <v>25.12</v>
      </c>
      <c r="BP166" s="127">
        <v>35.156300000000002</v>
      </c>
      <c r="BQ166" s="126">
        <v>53.41</v>
      </c>
      <c r="BR166" s="126">
        <v>23.46</v>
      </c>
      <c r="BS166" s="126">
        <v>8.32</v>
      </c>
      <c r="BT166" s="126">
        <v>0</v>
      </c>
      <c r="BU166" s="126">
        <v>0.04</v>
      </c>
      <c r="BV166" s="126">
        <v>83.07</v>
      </c>
      <c r="BW166" s="126">
        <v>5.59</v>
      </c>
    </row>
    <row r="167" spans="1:75" x14ac:dyDescent="0.2">
      <c r="A167" s="126">
        <v>15.15</v>
      </c>
      <c r="B167" s="128">
        <v>25</v>
      </c>
      <c r="C167" s="127">
        <v>35.043199999999999</v>
      </c>
      <c r="D167" s="126">
        <v>53.14</v>
      </c>
      <c r="E167" s="126">
        <v>23.44</v>
      </c>
      <c r="F167" s="126">
        <v>8.34</v>
      </c>
      <c r="G167" s="126">
        <v>-0.08</v>
      </c>
      <c r="H167" s="126">
        <v>0.03</v>
      </c>
      <c r="I167" s="126">
        <v>88.61</v>
      </c>
      <c r="J167" s="126">
        <v>5.98</v>
      </c>
      <c r="K167">
        <f t="shared" si="12"/>
        <v>5980</v>
      </c>
      <c r="L167">
        <f t="shared" si="13"/>
        <v>373.76401615060564</v>
      </c>
      <c r="N167" s="132">
        <v>14.56</v>
      </c>
      <c r="O167" s="132">
        <v>25.03</v>
      </c>
      <c r="P167" s="133">
        <v>35.064</v>
      </c>
      <c r="Q167" s="132">
        <v>53.2</v>
      </c>
      <c r="R167" s="132">
        <v>23.44</v>
      </c>
      <c r="S167" s="132">
        <v>8.34</v>
      </c>
      <c r="T167" s="132">
        <v>-0.1</v>
      </c>
      <c r="U167" s="132">
        <v>0.04</v>
      </c>
      <c r="V167" s="132">
        <v>86.96</v>
      </c>
      <c r="W167" s="132">
        <v>5.86</v>
      </c>
      <c r="X167" s="130">
        <v>5860</v>
      </c>
      <c r="Y167" s="130">
        <v>366.2637348900584</v>
      </c>
      <c r="AA167" s="126">
        <v>12.62</v>
      </c>
      <c r="AB167" s="126">
        <v>25.09</v>
      </c>
      <c r="AC167" s="127">
        <v>35.105800000000002</v>
      </c>
      <c r="AD167" s="126">
        <v>53.31</v>
      </c>
      <c r="AE167" s="126">
        <v>23.45</v>
      </c>
      <c r="AF167" s="126">
        <v>8.31</v>
      </c>
      <c r="AG167" s="126">
        <v>-0.12</v>
      </c>
      <c r="AH167" s="126">
        <v>0.06</v>
      </c>
      <c r="AI167" s="126">
        <v>86.19</v>
      </c>
      <c r="AJ167" s="126">
        <v>5.81</v>
      </c>
      <c r="AK167">
        <f t="shared" si="14"/>
        <v>5810</v>
      </c>
      <c r="AL167">
        <f t="shared" si="15"/>
        <v>363.13861769816367</v>
      </c>
      <c r="AN167">
        <v>17.850000000000001</v>
      </c>
      <c r="AO167">
        <v>25.17</v>
      </c>
      <c r="AP167">
        <v>35.115000000000002</v>
      </c>
      <c r="AQ167">
        <v>53.41</v>
      </c>
      <c r="AR167">
        <v>23.45</v>
      </c>
      <c r="AS167">
        <v>8.32</v>
      </c>
      <c r="AT167">
        <v>-7.0000000000000007E-2</v>
      </c>
      <c r="AU167">
        <v>0.05</v>
      </c>
      <c r="AV167">
        <v>87.27</v>
      </c>
      <c r="AW167">
        <v>5.87</v>
      </c>
      <c r="AX167">
        <v>5870</v>
      </c>
      <c r="AY167">
        <v>366.88875830000001</v>
      </c>
      <c r="BA167" s="126">
        <v>13.73</v>
      </c>
      <c r="BB167" s="126">
        <v>25.2</v>
      </c>
      <c r="BC167" s="127">
        <v>35.137700000000002</v>
      </c>
      <c r="BD167" s="126">
        <v>53.47</v>
      </c>
      <c r="BE167" s="126">
        <v>23.44</v>
      </c>
      <c r="BF167" s="126">
        <v>8.32</v>
      </c>
      <c r="BG167" s="126">
        <v>-0.1</v>
      </c>
      <c r="BH167" s="126">
        <v>0.05</v>
      </c>
      <c r="BI167" s="126">
        <v>81.99</v>
      </c>
      <c r="BJ167" s="126">
        <v>5.51</v>
      </c>
      <c r="BK167">
        <f t="shared" si="16"/>
        <v>5510</v>
      </c>
      <c r="BL167">
        <f t="shared" si="17"/>
        <v>344.38791454679551</v>
      </c>
      <c r="BN167" s="126">
        <v>7.92</v>
      </c>
      <c r="BO167" s="126">
        <v>25.12</v>
      </c>
      <c r="BP167" s="127">
        <v>35.155900000000003</v>
      </c>
      <c r="BQ167" s="126">
        <v>53.41</v>
      </c>
      <c r="BR167" s="126">
        <v>23.46</v>
      </c>
      <c r="BS167" s="126">
        <v>8.32</v>
      </c>
      <c r="BT167" s="126">
        <v>-0.01</v>
      </c>
      <c r="BU167" s="126">
        <v>0.05</v>
      </c>
      <c r="BV167" s="126">
        <v>83.05</v>
      </c>
      <c r="BW167" s="126">
        <v>5.59</v>
      </c>
    </row>
    <row r="168" spans="1:75" x14ac:dyDescent="0.2">
      <c r="A168" s="126">
        <v>15.31</v>
      </c>
      <c r="B168" s="128">
        <v>25</v>
      </c>
      <c r="C168" s="127">
        <v>35.048099999999998</v>
      </c>
      <c r="D168" s="126">
        <v>53.14</v>
      </c>
      <c r="E168" s="126">
        <v>23.44</v>
      </c>
      <c r="F168" s="126">
        <v>8.34</v>
      </c>
      <c r="G168" s="126">
        <v>-7.0000000000000007E-2</v>
      </c>
      <c r="H168" s="126">
        <v>0.02</v>
      </c>
      <c r="I168" s="126">
        <v>88.61</v>
      </c>
      <c r="J168" s="126">
        <v>5.98</v>
      </c>
      <c r="K168">
        <f t="shared" si="12"/>
        <v>5980</v>
      </c>
      <c r="L168">
        <f t="shared" si="13"/>
        <v>373.76401615060564</v>
      </c>
      <c r="N168" s="132">
        <v>14.65</v>
      </c>
      <c r="O168" s="132">
        <v>25.03</v>
      </c>
      <c r="P168" s="133">
        <v>35.063600000000001</v>
      </c>
      <c r="Q168" s="132">
        <v>53.19</v>
      </c>
      <c r="R168" s="132">
        <v>23.44</v>
      </c>
      <c r="S168" s="132">
        <v>8.34</v>
      </c>
      <c r="T168" s="132">
        <v>-0.1</v>
      </c>
      <c r="U168" s="132">
        <v>0.05</v>
      </c>
      <c r="V168" s="132">
        <v>86.95</v>
      </c>
      <c r="W168" s="132">
        <v>5.86</v>
      </c>
      <c r="X168" s="130">
        <v>5860</v>
      </c>
      <c r="Y168" s="130">
        <v>366.2637348900584</v>
      </c>
      <c r="AA168" s="126">
        <v>12.68</v>
      </c>
      <c r="AB168" s="126">
        <v>25.09</v>
      </c>
      <c r="AC168" s="127">
        <v>35.104100000000003</v>
      </c>
      <c r="AD168" s="126">
        <v>53.31</v>
      </c>
      <c r="AE168" s="126">
        <v>23.45</v>
      </c>
      <c r="AF168" s="126">
        <v>8.31</v>
      </c>
      <c r="AG168" s="126">
        <v>-0.12</v>
      </c>
      <c r="AH168" s="126">
        <v>0.04</v>
      </c>
      <c r="AI168" s="126">
        <v>86.19</v>
      </c>
      <c r="AJ168" s="126">
        <v>5.81</v>
      </c>
      <c r="AK168">
        <f t="shared" si="14"/>
        <v>5810</v>
      </c>
      <c r="AL168">
        <f t="shared" si="15"/>
        <v>363.13861769816367</v>
      </c>
      <c r="AN168">
        <v>17.95</v>
      </c>
      <c r="AO168">
        <v>25.17</v>
      </c>
      <c r="AP168">
        <v>35.121000000000002</v>
      </c>
      <c r="AQ168">
        <v>53.42</v>
      </c>
      <c r="AR168">
        <v>23.46</v>
      </c>
      <c r="AS168">
        <v>8.32</v>
      </c>
      <c r="AT168">
        <v>-0.06</v>
      </c>
      <c r="AU168">
        <v>0.04</v>
      </c>
      <c r="AV168">
        <v>87.25</v>
      </c>
      <c r="AW168">
        <v>5.87</v>
      </c>
      <c r="AX168">
        <v>5870</v>
      </c>
      <c r="AY168">
        <v>366.88875830000001</v>
      </c>
      <c r="BA168" s="126">
        <v>13.79</v>
      </c>
      <c r="BB168" s="126">
        <v>25.2</v>
      </c>
      <c r="BC168" s="127">
        <v>35.138500000000001</v>
      </c>
      <c r="BD168" s="126">
        <v>53.48</v>
      </c>
      <c r="BE168" s="126">
        <v>23.44</v>
      </c>
      <c r="BF168" s="126">
        <v>8.32</v>
      </c>
      <c r="BG168" s="126">
        <v>-0.09</v>
      </c>
      <c r="BH168" s="126">
        <v>0.05</v>
      </c>
      <c r="BI168" s="126">
        <v>81.98</v>
      </c>
      <c r="BJ168" s="126">
        <v>5.51</v>
      </c>
      <c r="BK168">
        <f t="shared" si="16"/>
        <v>5510</v>
      </c>
      <c r="BL168">
        <f t="shared" si="17"/>
        <v>344.38791454679551</v>
      </c>
      <c r="BN168" s="126">
        <v>7.96</v>
      </c>
      <c r="BO168" s="126">
        <v>25.12</v>
      </c>
      <c r="BP168" s="127">
        <v>35.154299999999999</v>
      </c>
      <c r="BQ168" s="126">
        <v>53.41</v>
      </c>
      <c r="BR168" s="126">
        <v>23.45</v>
      </c>
      <c r="BS168" s="126">
        <v>8.32</v>
      </c>
      <c r="BT168" s="126">
        <v>-0.01</v>
      </c>
      <c r="BU168" s="126">
        <v>0.05</v>
      </c>
      <c r="BV168" s="126">
        <v>83.03</v>
      </c>
      <c r="BW168" s="126">
        <v>5.59</v>
      </c>
    </row>
    <row r="169" spans="1:75" x14ac:dyDescent="0.2">
      <c r="A169" s="126">
        <v>15.44</v>
      </c>
      <c r="B169" s="128">
        <v>25</v>
      </c>
      <c r="C169" s="127">
        <v>35.052500000000002</v>
      </c>
      <c r="D169" s="126">
        <v>53.15</v>
      </c>
      <c r="E169" s="126">
        <v>23.45</v>
      </c>
      <c r="F169" s="126">
        <v>8.34</v>
      </c>
      <c r="G169" s="126">
        <v>-7.0000000000000007E-2</v>
      </c>
      <c r="H169" s="126">
        <v>0.03</v>
      </c>
      <c r="I169" s="126">
        <v>88.61</v>
      </c>
      <c r="J169" s="126">
        <v>5.98</v>
      </c>
      <c r="K169">
        <f t="shared" si="12"/>
        <v>5980</v>
      </c>
      <c r="L169">
        <f t="shared" si="13"/>
        <v>373.76401615060564</v>
      </c>
      <c r="N169" s="132">
        <v>14.75</v>
      </c>
      <c r="O169" s="132">
        <v>25.03</v>
      </c>
      <c r="P169" s="133">
        <v>35.069699999999997</v>
      </c>
      <c r="Q169" s="132">
        <v>53.2</v>
      </c>
      <c r="R169" s="132">
        <v>23.45</v>
      </c>
      <c r="S169" s="132">
        <v>8.34</v>
      </c>
      <c r="T169" s="132">
        <v>-0.09</v>
      </c>
      <c r="U169" s="132">
        <v>0.03</v>
      </c>
      <c r="V169" s="132">
        <v>86.94</v>
      </c>
      <c r="W169" s="132">
        <v>5.86</v>
      </c>
      <c r="X169" s="130">
        <v>5860</v>
      </c>
      <c r="Y169" s="130">
        <v>366.2637348900584</v>
      </c>
      <c r="AA169" s="126">
        <v>12.76</v>
      </c>
      <c r="AB169" s="126">
        <v>25.09</v>
      </c>
      <c r="AC169" s="127">
        <v>35.104100000000003</v>
      </c>
      <c r="AD169" s="126">
        <v>53.31</v>
      </c>
      <c r="AE169" s="126">
        <v>23.45</v>
      </c>
      <c r="AF169" s="126">
        <v>8.31</v>
      </c>
      <c r="AG169" s="126">
        <v>-0.12</v>
      </c>
      <c r="AH169" s="126">
        <v>0.03</v>
      </c>
      <c r="AI169" s="126">
        <v>86.19</v>
      </c>
      <c r="AJ169" s="126">
        <v>5.81</v>
      </c>
      <c r="AK169">
        <f t="shared" si="14"/>
        <v>5810</v>
      </c>
      <c r="AL169">
        <f t="shared" si="15"/>
        <v>363.13861769816367</v>
      </c>
      <c r="AN169">
        <v>18.05</v>
      </c>
      <c r="AO169">
        <v>25.17</v>
      </c>
      <c r="AP169">
        <v>35.118000000000002</v>
      </c>
      <c r="AQ169">
        <v>53.41</v>
      </c>
      <c r="AR169">
        <v>23.46</v>
      </c>
      <c r="AS169">
        <v>8.32</v>
      </c>
      <c r="AT169">
        <v>-7.0000000000000007E-2</v>
      </c>
      <c r="AU169">
        <v>0.04</v>
      </c>
      <c r="AV169">
        <v>87.22</v>
      </c>
      <c r="AW169">
        <v>5.87</v>
      </c>
      <c r="AX169">
        <v>5870</v>
      </c>
      <c r="AY169">
        <v>366.88875830000001</v>
      </c>
      <c r="BA169" s="126">
        <v>13.84</v>
      </c>
      <c r="BB169" s="126">
        <v>25.2</v>
      </c>
      <c r="BC169" s="127">
        <v>35.136299999999999</v>
      </c>
      <c r="BD169" s="126">
        <v>53.47</v>
      </c>
      <c r="BE169" s="126">
        <v>23.44</v>
      </c>
      <c r="BF169" s="126">
        <v>8.32</v>
      </c>
      <c r="BG169" s="126">
        <v>-0.08</v>
      </c>
      <c r="BH169" s="126">
        <v>0.05</v>
      </c>
      <c r="BI169" s="126">
        <v>81.97</v>
      </c>
      <c r="BJ169" s="126">
        <v>5.51</v>
      </c>
      <c r="BK169">
        <f t="shared" si="16"/>
        <v>5510</v>
      </c>
      <c r="BL169">
        <f t="shared" si="17"/>
        <v>344.38791454679551</v>
      </c>
      <c r="BN169" s="126">
        <v>8</v>
      </c>
      <c r="BO169" s="126">
        <v>25.13</v>
      </c>
      <c r="BP169" s="127">
        <v>35.1556</v>
      </c>
      <c r="BQ169" s="126">
        <v>53.42</v>
      </c>
      <c r="BR169" s="126">
        <v>23.46</v>
      </c>
      <c r="BS169" s="126">
        <v>8.32</v>
      </c>
      <c r="BT169" s="126">
        <v>-0.01</v>
      </c>
      <c r="BU169" s="126">
        <v>0.05</v>
      </c>
      <c r="BV169" s="126">
        <v>83.02</v>
      </c>
      <c r="BW169" s="126">
        <v>5.59</v>
      </c>
    </row>
    <row r="170" spans="1:75" x14ac:dyDescent="0.2">
      <c r="A170" s="126">
        <v>15.57</v>
      </c>
      <c r="B170" s="128">
        <v>25</v>
      </c>
      <c r="C170" s="127">
        <v>35.043700000000001</v>
      </c>
      <c r="D170" s="126">
        <v>53.14</v>
      </c>
      <c r="E170" s="126">
        <v>23.44</v>
      </c>
      <c r="F170" s="126">
        <v>8.34</v>
      </c>
      <c r="G170" s="126">
        <v>-0.08</v>
      </c>
      <c r="H170" s="126">
        <v>0.02</v>
      </c>
      <c r="I170" s="126">
        <v>88.61</v>
      </c>
      <c r="J170" s="126">
        <v>5.98</v>
      </c>
      <c r="K170">
        <f t="shared" si="12"/>
        <v>5980</v>
      </c>
      <c r="L170">
        <f t="shared" si="13"/>
        <v>373.76401615060564</v>
      </c>
      <c r="N170" s="132">
        <v>14.85</v>
      </c>
      <c r="O170" s="132">
        <v>25.03</v>
      </c>
      <c r="P170" s="133">
        <v>35.068899999999999</v>
      </c>
      <c r="Q170" s="132">
        <v>53.2</v>
      </c>
      <c r="R170" s="132">
        <v>23.45</v>
      </c>
      <c r="S170" s="132">
        <v>8.34</v>
      </c>
      <c r="T170" s="132">
        <v>-0.1</v>
      </c>
      <c r="U170" s="132">
        <v>0.04</v>
      </c>
      <c r="V170" s="132">
        <v>86.93</v>
      </c>
      <c r="W170" s="132">
        <v>5.86</v>
      </c>
      <c r="X170" s="130">
        <v>5860</v>
      </c>
      <c r="Y170" s="130">
        <v>366.2637348900584</v>
      </c>
      <c r="AA170" s="126">
        <v>12.84</v>
      </c>
      <c r="AB170" s="126">
        <v>25.09</v>
      </c>
      <c r="AC170" s="127">
        <v>35.107900000000001</v>
      </c>
      <c r="AD170" s="126">
        <v>53.31</v>
      </c>
      <c r="AE170" s="126">
        <v>23.45</v>
      </c>
      <c r="AF170" s="126">
        <v>8.31</v>
      </c>
      <c r="AG170" s="126">
        <v>-0.11</v>
      </c>
      <c r="AH170" s="126">
        <v>0.05</v>
      </c>
      <c r="AI170" s="126">
        <v>86.19</v>
      </c>
      <c r="AJ170" s="126">
        <v>5.81</v>
      </c>
      <c r="AK170">
        <f t="shared" si="14"/>
        <v>5810</v>
      </c>
      <c r="AL170">
        <f t="shared" si="15"/>
        <v>363.13861769816367</v>
      </c>
      <c r="AN170">
        <v>18.16</v>
      </c>
      <c r="AO170">
        <v>25.17</v>
      </c>
      <c r="AP170">
        <v>35.121000000000002</v>
      </c>
      <c r="AQ170">
        <v>53.42</v>
      </c>
      <c r="AR170">
        <v>23.46</v>
      </c>
      <c r="AS170">
        <v>8.32</v>
      </c>
      <c r="AT170">
        <v>-7.0000000000000007E-2</v>
      </c>
      <c r="AU170">
        <v>0.05</v>
      </c>
      <c r="AV170">
        <v>87.2</v>
      </c>
      <c r="AW170">
        <v>5.86</v>
      </c>
      <c r="AX170">
        <v>5860</v>
      </c>
      <c r="AY170">
        <v>366.26373489999997</v>
      </c>
      <c r="BA170" s="126">
        <v>13.9</v>
      </c>
      <c r="BB170" s="126">
        <v>25.2</v>
      </c>
      <c r="BC170" s="127">
        <v>35.140300000000003</v>
      </c>
      <c r="BD170" s="126">
        <v>53.48</v>
      </c>
      <c r="BE170" s="126">
        <v>23.45</v>
      </c>
      <c r="BF170" s="126">
        <v>8.32</v>
      </c>
      <c r="BG170" s="126">
        <v>-0.08</v>
      </c>
      <c r="BH170" s="126">
        <v>0.04</v>
      </c>
      <c r="BI170" s="126">
        <v>81.96</v>
      </c>
      <c r="BJ170" s="126">
        <v>5.51</v>
      </c>
      <c r="BK170">
        <f t="shared" si="16"/>
        <v>5510</v>
      </c>
      <c r="BL170">
        <f t="shared" si="17"/>
        <v>344.38791454679551</v>
      </c>
      <c r="BN170" s="126">
        <v>8.0500000000000007</v>
      </c>
      <c r="BO170" s="126">
        <v>25.12</v>
      </c>
      <c r="BP170" s="127">
        <v>35.155700000000003</v>
      </c>
      <c r="BQ170" s="126">
        <v>53.41</v>
      </c>
      <c r="BR170" s="126">
        <v>23.46</v>
      </c>
      <c r="BS170" s="126">
        <v>8.32</v>
      </c>
      <c r="BT170" s="126">
        <v>-0.02</v>
      </c>
      <c r="BU170" s="126">
        <v>0.05</v>
      </c>
      <c r="BV170" s="126">
        <v>83.01</v>
      </c>
      <c r="BW170" s="126">
        <v>5.59</v>
      </c>
    </row>
    <row r="171" spans="1:75" x14ac:dyDescent="0.2">
      <c r="A171" s="126">
        <v>15.68</v>
      </c>
      <c r="B171" s="128">
        <v>25.01</v>
      </c>
      <c r="C171" s="127">
        <v>35.0428</v>
      </c>
      <c r="D171" s="126">
        <v>53.14</v>
      </c>
      <c r="E171" s="126">
        <v>23.44</v>
      </c>
      <c r="F171" s="126">
        <v>8.34</v>
      </c>
      <c r="G171" s="126">
        <v>-0.09</v>
      </c>
      <c r="H171" s="126">
        <v>0.02</v>
      </c>
      <c r="I171" s="126">
        <v>88.62</v>
      </c>
      <c r="J171" s="126">
        <v>5.98</v>
      </c>
      <c r="K171">
        <f t="shared" si="12"/>
        <v>5980</v>
      </c>
      <c r="L171">
        <f t="shared" si="13"/>
        <v>373.76401615060564</v>
      </c>
      <c r="N171" s="132">
        <v>14.95</v>
      </c>
      <c r="O171" s="132">
        <v>25.03</v>
      </c>
      <c r="P171" s="133">
        <v>35.069499999999998</v>
      </c>
      <c r="Q171" s="132">
        <v>53.2</v>
      </c>
      <c r="R171" s="132">
        <v>23.45</v>
      </c>
      <c r="S171" s="132">
        <v>8.34</v>
      </c>
      <c r="T171" s="132">
        <v>-0.1</v>
      </c>
      <c r="U171" s="132">
        <v>0.04</v>
      </c>
      <c r="V171" s="132">
        <v>86.92</v>
      </c>
      <c r="W171" s="132">
        <v>5.86</v>
      </c>
      <c r="X171" s="130">
        <v>5860</v>
      </c>
      <c r="Y171" s="130">
        <v>366.2637348900584</v>
      </c>
      <c r="AA171" s="126">
        <v>12.92</v>
      </c>
      <c r="AB171" s="126">
        <v>25.09</v>
      </c>
      <c r="AC171" s="127">
        <v>35.105699999999999</v>
      </c>
      <c r="AD171" s="126">
        <v>53.31</v>
      </c>
      <c r="AE171" s="126">
        <v>23.45</v>
      </c>
      <c r="AF171" s="126">
        <v>8.31</v>
      </c>
      <c r="AG171" s="126">
        <v>-0.11</v>
      </c>
      <c r="AH171" s="126">
        <v>0.03</v>
      </c>
      <c r="AI171" s="126">
        <v>86.19</v>
      </c>
      <c r="AJ171" s="126">
        <v>5.81</v>
      </c>
      <c r="AK171">
        <f t="shared" si="14"/>
        <v>5810</v>
      </c>
      <c r="AL171">
        <f t="shared" si="15"/>
        <v>363.13861769816367</v>
      </c>
      <c r="AN171">
        <v>18.260000000000002</v>
      </c>
      <c r="AO171">
        <v>25.17</v>
      </c>
      <c r="AP171">
        <v>35.116999999999997</v>
      </c>
      <c r="AQ171">
        <v>53.41</v>
      </c>
      <c r="AR171">
        <v>23.46</v>
      </c>
      <c r="AS171">
        <v>8.32</v>
      </c>
      <c r="AT171">
        <v>-0.08</v>
      </c>
      <c r="AU171">
        <v>0.04</v>
      </c>
      <c r="AV171">
        <v>87.21</v>
      </c>
      <c r="AW171">
        <v>5.87</v>
      </c>
      <c r="AX171">
        <v>5870</v>
      </c>
      <c r="AY171">
        <v>366.88875830000001</v>
      </c>
      <c r="BA171" s="126">
        <v>13.97</v>
      </c>
      <c r="BB171" s="126">
        <v>25.2</v>
      </c>
      <c r="BC171" s="127">
        <v>35.140599999999999</v>
      </c>
      <c r="BD171" s="126">
        <v>53.48</v>
      </c>
      <c r="BE171" s="126">
        <v>23.45</v>
      </c>
      <c r="BF171" s="126">
        <v>8.32</v>
      </c>
      <c r="BG171" s="126">
        <v>-0.08</v>
      </c>
      <c r="BH171" s="126">
        <v>0.04</v>
      </c>
      <c r="BI171" s="126">
        <v>81.96</v>
      </c>
      <c r="BJ171" s="126">
        <v>5.51</v>
      </c>
      <c r="BK171">
        <f t="shared" si="16"/>
        <v>5510</v>
      </c>
      <c r="BL171">
        <f t="shared" si="17"/>
        <v>344.38791454679551</v>
      </c>
      <c r="BN171" s="126">
        <v>8.11</v>
      </c>
      <c r="BO171" s="126">
        <v>25.13</v>
      </c>
      <c r="BP171" s="127">
        <v>35.154800000000002</v>
      </c>
      <c r="BQ171" s="126">
        <v>53.41</v>
      </c>
      <c r="BR171" s="126">
        <v>23.45</v>
      </c>
      <c r="BS171" s="126">
        <v>8.32</v>
      </c>
      <c r="BT171" s="126">
        <v>-0.02</v>
      </c>
      <c r="BU171" s="126">
        <v>0.05</v>
      </c>
      <c r="BV171" s="126">
        <v>83.01</v>
      </c>
      <c r="BW171" s="126">
        <v>5.59</v>
      </c>
    </row>
    <row r="172" spans="1:75" x14ac:dyDescent="0.2">
      <c r="A172" s="126">
        <v>15.78</v>
      </c>
      <c r="B172" s="128">
        <v>25.01</v>
      </c>
      <c r="C172" s="127">
        <v>35.049199999999999</v>
      </c>
      <c r="D172" s="126">
        <v>53.15</v>
      </c>
      <c r="E172" s="126">
        <v>23.44</v>
      </c>
      <c r="F172" s="126">
        <v>8.34</v>
      </c>
      <c r="G172" s="126">
        <v>-0.08</v>
      </c>
      <c r="H172" s="126">
        <v>0.03</v>
      </c>
      <c r="I172" s="126">
        <v>88.63</v>
      </c>
      <c r="J172" s="126">
        <v>5.98</v>
      </c>
      <c r="K172">
        <f t="shared" si="12"/>
        <v>5980</v>
      </c>
      <c r="L172">
        <f t="shared" si="13"/>
        <v>373.76401615060564</v>
      </c>
      <c r="N172" s="132">
        <v>15.06</v>
      </c>
      <c r="O172" s="132">
        <v>25.03</v>
      </c>
      <c r="P172" s="133">
        <v>35.068100000000001</v>
      </c>
      <c r="Q172" s="132">
        <v>53.2</v>
      </c>
      <c r="R172" s="132">
        <v>23.45</v>
      </c>
      <c r="S172" s="132">
        <v>8.34</v>
      </c>
      <c r="T172" s="132">
        <v>-0.1</v>
      </c>
      <c r="U172" s="132">
        <v>0.05</v>
      </c>
      <c r="V172" s="132">
        <v>86.92</v>
      </c>
      <c r="W172" s="132">
        <v>5.86</v>
      </c>
      <c r="X172" s="130">
        <v>5860</v>
      </c>
      <c r="Y172" s="130">
        <v>366.2637348900584</v>
      </c>
      <c r="AA172" s="126">
        <v>13</v>
      </c>
      <c r="AB172" s="126">
        <v>25.09</v>
      </c>
      <c r="AC172" s="127">
        <v>35.107599999999998</v>
      </c>
      <c r="AD172" s="126">
        <v>53.31</v>
      </c>
      <c r="AE172" s="126">
        <v>23.45</v>
      </c>
      <c r="AF172" s="126">
        <v>8.31</v>
      </c>
      <c r="AG172" s="126">
        <v>-0.11</v>
      </c>
      <c r="AH172" s="126">
        <v>0.04</v>
      </c>
      <c r="AI172" s="126">
        <v>86.18</v>
      </c>
      <c r="AJ172" s="126">
        <v>5.8</v>
      </c>
      <c r="AK172">
        <f t="shared" si="14"/>
        <v>5800</v>
      </c>
      <c r="AL172">
        <f t="shared" si="15"/>
        <v>362.51359425978472</v>
      </c>
      <c r="AN172">
        <v>18.38</v>
      </c>
      <c r="AO172">
        <v>25.17</v>
      </c>
      <c r="AP172">
        <v>35.119999999999997</v>
      </c>
      <c r="AQ172">
        <v>53.42</v>
      </c>
      <c r="AR172">
        <v>23.46</v>
      </c>
      <c r="AS172">
        <v>8.32</v>
      </c>
      <c r="AT172">
        <v>-0.08</v>
      </c>
      <c r="AU172">
        <v>0.05</v>
      </c>
      <c r="AV172">
        <v>87.2</v>
      </c>
      <c r="AW172">
        <v>5.87</v>
      </c>
      <c r="AX172">
        <v>5870</v>
      </c>
      <c r="AY172">
        <v>366.88875830000001</v>
      </c>
      <c r="BA172" s="126">
        <v>14.03</v>
      </c>
      <c r="BB172" s="126">
        <v>25.2</v>
      </c>
      <c r="BC172" s="127">
        <v>35.136600000000001</v>
      </c>
      <c r="BD172" s="126">
        <v>53.47</v>
      </c>
      <c r="BE172" s="126">
        <v>23.44</v>
      </c>
      <c r="BF172" s="126">
        <v>8.32</v>
      </c>
      <c r="BG172" s="126">
        <v>-0.06</v>
      </c>
      <c r="BH172" s="126">
        <v>0.05</v>
      </c>
      <c r="BI172" s="126">
        <v>81.94</v>
      </c>
      <c r="BJ172" s="126">
        <v>5.51</v>
      </c>
      <c r="BK172">
        <f t="shared" si="16"/>
        <v>5510</v>
      </c>
      <c r="BL172">
        <f t="shared" si="17"/>
        <v>344.38791454679551</v>
      </c>
      <c r="BN172" s="126">
        <v>8.15</v>
      </c>
      <c r="BO172" s="126">
        <v>25.12</v>
      </c>
      <c r="BP172" s="127">
        <v>35.154899999999998</v>
      </c>
      <c r="BQ172" s="126">
        <v>53.41</v>
      </c>
      <c r="BR172" s="126">
        <v>23.46</v>
      </c>
      <c r="BS172" s="126">
        <v>8.32</v>
      </c>
      <c r="BT172" s="126">
        <v>-0.01</v>
      </c>
      <c r="BU172" s="126">
        <v>0.05</v>
      </c>
      <c r="BV172" s="126">
        <v>83.01</v>
      </c>
      <c r="BW172" s="126">
        <v>5.59</v>
      </c>
    </row>
    <row r="173" spans="1:75" x14ac:dyDescent="0.2">
      <c r="A173" s="126">
        <v>15.86</v>
      </c>
      <c r="B173" s="128">
        <v>25.01</v>
      </c>
      <c r="C173" s="127">
        <v>35.047899999999998</v>
      </c>
      <c r="D173" s="126">
        <v>53.15</v>
      </c>
      <c r="E173" s="126">
        <v>23.44</v>
      </c>
      <c r="F173" s="126">
        <v>8.34</v>
      </c>
      <c r="G173" s="126">
        <v>-7.0000000000000007E-2</v>
      </c>
      <c r="H173" s="126">
        <v>0.02</v>
      </c>
      <c r="I173" s="126">
        <v>88.64</v>
      </c>
      <c r="J173" s="126">
        <v>5.98</v>
      </c>
      <c r="K173">
        <f t="shared" si="12"/>
        <v>5980</v>
      </c>
      <c r="L173">
        <f t="shared" si="13"/>
        <v>373.76401615060564</v>
      </c>
      <c r="N173" s="132">
        <v>15.17</v>
      </c>
      <c r="O173" s="132">
        <v>25.03</v>
      </c>
      <c r="P173" s="133">
        <v>35.069200000000002</v>
      </c>
      <c r="Q173" s="132">
        <v>53.2</v>
      </c>
      <c r="R173" s="132">
        <v>23.45</v>
      </c>
      <c r="S173" s="132">
        <v>8.34</v>
      </c>
      <c r="T173" s="132">
        <v>-0.09</v>
      </c>
      <c r="U173" s="132">
        <v>0.04</v>
      </c>
      <c r="V173" s="132">
        <v>86.92</v>
      </c>
      <c r="W173" s="132">
        <v>5.86</v>
      </c>
      <c r="X173" s="130">
        <v>5860</v>
      </c>
      <c r="Y173" s="130">
        <v>366.2637348900584</v>
      </c>
      <c r="AA173" s="126">
        <v>13.07</v>
      </c>
      <c r="AB173" s="126">
        <v>25.09</v>
      </c>
      <c r="AC173" s="127">
        <v>35.104199999999999</v>
      </c>
      <c r="AD173" s="126">
        <v>53.31</v>
      </c>
      <c r="AE173" s="126">
        <v>23.45</v>
      </c>
      <c r="AF173" s="126">
        <v>8.31</v>
      </c>
      <c r="AG173" s="126">
        <v>-0.12</v>
      </c>
      <c r="AH173" s="126">
        <v>0.05</v>
      </c>
      <c r="AI173" s="126">
        <v>86.19</v>
      </c>
      <c r="AJ173" s="126">
        <v>5.81</v>
      </c>
      <c r="AK173">
        <f t="shared" si="14"/>
        <v>5810</v>
      </c>
      <c r="AL173">
        <f t="shared" si="15"/>
        <v>363.13861769816367</v>
      </c>
      <c r="AN173">
        <v>18.48</v>
      </c>
      <c r="AO173">
        <v>25.17</v>
      </c>
      <c r="AP173">
        <v>35.122999999999998</v>
      </c>
      <c r="AQ173">
        <v>53.42</v>
      </c>
      <c r="AR173">
        <v>23.46</v>
      </c>
      <c r="AS173">
        <v>8.32</v>
      </c>
      <c r="AT173">
        <v>-0.08</v>
      </c>
      <c r="AU173">
        <v>0.05</v>
      </c>
      <c r="AV173">
        <v>87.21</v>
      </c>
      <c r="AW173">
        <v>5.87</v>
      </c>
      <c r="AX173">
        <v>5870</v>
      </c>
      <c r="AY173">
        <v>366.88875830000001</v>
      </c>
      <c r="BA173" s="126">
        <v>14.1</v>
      </c>
      <c r="BB173" s="126">
        <v>25.2</v>
      </c>
      <c r="BC173" s="127">
        <v>35.140799999999999</v>
      </c>
      <c r="BD173" s="126">
        <v>53.48</v>
      </c>
      <c r="BE173" s="126">
        <v>23.45</v>
      </c>
      <c r="BF173" s="126">
        <v>8.32</v>
      </c>
      <c r="BG173" s="126">
        <v>-0.05</v>
      </c>
      <c r="BH173" s="126">
        <v>0.05</v>
      </c>
      <c r="BI173" s="126">
        <v>81.94</v>
      </c>
      <c r="BJ173" s="126">
        <v>5.51</v>
      </c>
      <c r="BK173">
        <f t="shared" si="16"/>
        <v>5510</v>
      </c>
      <c r="BL173">
        <f t="shared" si="17"/>
        <v>344.38791454679551</v>
      </c>
      <c r="BN173" s="126">
        <v>8.2100000000000009</v>
      </c>
      <c r="BO173" s="126">
        <v>25.12</v>
      </c>
      <c r="BP173" s="127">
        <v>35.159799999999997</v>
      </c>
      <c r="BQ173" s="126">
        <v>53.42</v>
      </c>
      <c r="BR173" s="126">
        <v>23.46</v>
      </c>
      <c r="BS173" s="126">
        <v>8.32</v>
      </c>
      <c r="BT173" s="126">
        <v>-0.01</v>
      </c>
      <c r="BU173" s="126">
        <v>0.05</v>
      </c>
      <c r="BV173" s="126">
        <v>83.01</v>
      </c>
      <c r="BW173" s="126">
        <v>5.59</v>
      </c>
    </row>
    <row r="174" spans="1:75" x14ac:dyDescent="0.2">
      <c r="A174" s="126">
        <v>15.94</v>
      </c>
      <c r="B174" s="128">
        <v>25.01</v>
      </c>
      <c r="C174" s="127">
        <v>35.0456</v>
      </c>
      <c r="D174" s="126">
        <v>53.15</v>
      </c>
      <c r="E174" s="126">
        <v>23.44</v>
      </c>
      <c r="F174" s="126">
        <v>8.34</v>
      </c>
      <c r="G174" s="126">
        <v>-7.0000000000000007E-2</v>
      </c>
      <c r="H174" s="126">
        <v>0.03</v>
      </c>
      <c r="I174" s="126">
        <v>88.65</v>
      </c>
      <c r="J174" s="126">
        <v>5.98</v>
      </c>
      <c r="K174">
        <f t="shared" si="12"/>
        <v>5980</v>
      </c>
      <c r="L174">
        <f t="shared" si="13"/>
        <v>373.76401615060564</v>
      </c>
      <c r="N174" s="132">
        <v>15.28</v>
      </c>
      <c r="O174" s="132">
        <v>25.03</v>
      </c>
      <c r="P174" s="133">
        <v>35.071300000000001</v>
      </c>
      <c r="Q174" s="132">
        <v>53.21</v>
      </c>
      <c r="R174" s="132">
        <v>23.45</v>
      </c>
      <c r="S174" s="132">
        <v>8.34</v>
      </c>
      <c r="T174" s="132">
        <v>-0.08</v>
      </c>
      <c r="U174" s="132">
        <v>0.05</v>
      </c>
      <c r="V174" s="132">
        <v>86.93</v>
      </c>
      <c r="W174" s="132">
        <v>5.86</v>
      </c>
      <c r="X174" s="130">
        <v>5860</v>
      </c>
      <c r="Y174" s="130">
        <v>366.2637348900584</v>
      </c>
      <c r="AA174" s="126">
        <v>13.13</v>
      </c>
      <c r="AB174" s="126">
        <v>25.09</v>
      </c>
      <c r="AC174" s="127">
        <v>35.104999999999997</v>
      </c>
      <c r="AD174" s="126">
        <v>53.31</v>
      </c>
      <c r="AE174" s="126">
        <v>23.45</v>
      </c>
      <c r="AF174" s="126">
        <v>8.31</v>
      </c>
      <c r="AG174" s="126">
        <v>-0.12</v>
      </c>
      <c r="AH174" s="126">
        <v>0.04</v>
      </c>
      <c r="AI174" s="126">
        <v>86.2</v>
      </c>
      <c r="AJ174" s="126">
        <v>5.81</v>
      </c>
      <c r="AK174">
        <f t="shared" si="14"/>
        <v>5810</v>
      </c>
      <c r="AL174">
        <f t="shared" si="15"/>
        <v>363.13861769816367</v>
      </c>
      <c r="AN174">
        <v>18.579999999999998</v>
      </c>
      <c r="AO174">
        <v>25.17</v>
      </c>
      <c r="AP174">
        <v>35.119</v>
      </c>
      <c r="AQ174">
        <v>53.42</v>
      </c>
      <c r="AR174">
        <v>23.46</v>
      </c>
      <c r="AS174">
        <v>8.32</v>
      </c>
      <c r="AT174">
        <v>-0.08</v>
      </c>
      <c r="AU174">
        <v>0.05</v>
      </c>
      <c r="AV174">
        <v>87.23</v>
      </c>
      <c r="AW174">
        <v>5.87</v>
      </c>
      <c r="AX174">
        <v>5870</v>
      </c>
      <c r="AY174">
        <v>366.88875830000001</v>
      </c>
      <c r="BA174" s="126">
        <v>14.19</v>
      </c>
      <c r="BB174" s="126">
        <v>25.2</v>
      </c>
      <c r="BC174" s="127">
        <v>35.140300000000003</v>
      </c>
      <c r="BD174" s="126">
        <v>53.48</v>
      </c>
      <c r="BE174" s="126">
        <v>23.45</v>
      </c>
      <c r="BF174" s="126">
        <v>8.32</v>
      </c>
      <c r="BG174" s="126">
        <v>-0.05</v>
      </c>
      <c r="BH174" s="126">
        <v>0.05</v>
      </c>
      <c r="BI174" s="126">
        <v>81.93</v>
      </c>
      <c r="BJ174" s="126">
        <v>5.51</v>
      </c>
      <c r="BK174">
        <f t="shared" si="16"/>
        <v>5510</v>
      </c>
      <c r="BL174">
        <f t="shared" si="17"/>
        <v>344.38791454679551</v>
      </c>
      <c r="BN174" s="126">
        <v>8.27</v>
      </c>
      <c r="BO174" s="126">
        <v>25.12</v>
      </c>
      <c r="BP174" s="127">
        <v>35.154499999999999</v>
      </c>
      <c r="BQ174" s="126">
        <v>53.41</v>
      </c>
      <c r="BR174" s="126">
        <v>23.46</v>
      </c>
      <c r="BS174" s="126">
        <v>8.32</v>
      </c>
      <c r="BT174" s="126">
        <v>-0.01</v>
      </c>
      <c r="BU174" s="126">
        <v>0.04</v>
      </c>
      <c r="BV174" s="126">
        <v>83.01</v>
      </c>
      <c r="BW174" s="126">
        <v>5.59</v>
      </c>
    </row>
    <row r="175" spans="1:75" x14ac:dyDescent="0.2">
      <c r="A175" s="126">
        <v>16.04</v>
      </c>
      <c r="B175" s="128">
        <v>25.01</v>
      </c>
      <c r="C175" s="127">
        <v>35.048699999999997</v>
      </c>
      <c r="D175" s="126">
        <v>53.15</v>
      </c>
      <c r="E175" s="126">
        <v>23.44</v>
      </c>
      <c r="F175" s="126">
        <v>8.34</v>
      </c>
      <c r="G175" s="126">
        <v>-7.0000000000000007E-2</v>
      </c>
      <c r="H175" s="126">
        <v>0.03</v>
      </c>
      <c r="I175" s="126">
        <v>88.66</v>
      </c>
      <c r="J175" s="126">
        <v>5.98</v>
      </c>
      <c r="K175">
        <f t="shared" si="12"/>
        <v>5980</v>
      </c>
      <c r="L175">
        <f t="shared" si="13"/>
        <v>373.76401615060564</v>
      </c>
      <c r="N175" s="132">
        <v>15.38</v>
      </c>
      <c r="O175" s="132">
        <v>25.03</v>
      </c>
      <c r="P175" s="133">
        <v>35.065399999999997</v>
      </c>
      <c r="Q175" s="132">
        <v>53.2</v>
      </c>
      <c r="R175" s="132">
        <v>23.45</v>
      </c>
      <c r="S175" s="132">
        <v>8.34</v>
      </c>
      <c r="T175" s="132">
        <v>-0.08</v>
      </c>
      <c r="U175" s="132">
        <v>0.04</v>
      </c>
      <c r="V175" s="132">
        <v>86.94</v>
      </c>
      <c r="W175" s="132">
        <v>5.86</v>
      </c>
      <c r="X175" s="130">
        <v>5860</v>
      </c>
      <c r="Y175" s="130">
        <v>366.2637348900584</v>
      </c>
      <c r="AA175" s="126">
        <v>13.2</v>
      </c>
      <c r="AB175" s="126">
        <v>25.09</v>
      </c>
      <c r="AC175" s="127">
        <v>35.106299999999997</v>
      </c>
      <c r="AD175" s="126">
        <v>53.31</v>
      </c>
      <c r="AE175" s="126">
        <v>23.45</v>
      </c>
      <c r="AF175" s="126">
        <v>8.31</v>
      </c>
      <c r="AG175" s="126">
        <v>-0.11</v>
      </c>
      <c r="AH175" s="126">
        <v>0.05</v>
      </c>
      <c r="AI175" s="126">
        <v>86.2</v>
      </c>
      <c r="AJ175" s="126">
        <v>5.81</v>
      </c>
      <c r="AK175">
        <f t="shared" si="14"/>
        <v>5810</v>
      </c>
      <c r="AL175">
        <f t="shared" si="15"/>
        <v>363.13861769816367</v>
      </c>
      <c r="AN175">
        <v>18.670000000000002</v>
      </c>
      <c r="AO175">
        <v>25.17</v>
      </c>
      <c r="AP175">
        <v>35.121000000000002</v>
      </c>
      <c r="AQ175">
        <v>53.42</v>
      </c>
      <c r="AR175">
        <v>23.46</v>
      </c>
      <c r="AS175">
        <v>8.32</v>
      </c>
      <c r="AT175">
        <v>-0.09</v>
      </c>
      <c r="AU175">
        <v>0.04</v>
      </c>
      <c r="AV175">
        <v>87.23</v>
      </c>
      <c r="AW175">
        <v>5.87</v>
      </c>
      <c r="AX175">
        <v>5870</v>
      </c>
      <c r="AY175">
        <v>366.88875830000001</v>
      </c>
      <c r="BA175" s="126">
        <v>14.29</v>
      </c>
      <c r="BB175" s="126">
        <v>25.2</v>
      </c>
      <c r="BC175" s="127">
        <v>35.138599999999997</v>
      </c>
      <c r="BD175" s="126">
        <v>53.48</v>
      </c>
      <c r="BE175" s="126">
        <v>23.45</v>
      </c>
      <c r="BF175" s="126">
        <v>8.32</v>
      </c>
      <c r="BG175" s="126">
        <v>-0.06</v>
      </c>
      <c r="BH175" s="126">
        <v>0.04</v>
      </c>
      <c r="BI175" s="126">
        <v>81.92</v>
      </c>
      <c r="BJ175" s="126">
        <v>5.51</v>
      </c>
      <c r="BK175">
        <f t="shared" si="16"/>
        <v>5510</v>
      </c>
      <c r="BL175">
        <f t="shared" si="17"/>
        <v>344.38791454679551</v>
      </c>
      <c r="BN175" s="126">
        <v>8.33</v>
      </c>
      <c r="BO175" s="126">
        <v>25.12</v>
      </c>
      <c r="BP175" s="127">
        <v>35.156500000000001</v>
      </c>
      <c r="BQ175" s="126">
        <v>53.41</v>
      </c>
      <c r="BR175" s="126">
        <v>23.46</v>
      </c>
      <c r="BS175" s="126">
        <v>8.32</v>
      </c>
      <c r="BT175" s="126">
        <v>-0.02</v>
      </c>
      <c r="BU175" s="126">
        <v>0.05</v>
      </c>
      <c r="BV175" s="126">
        <v>83.01</v>
      </c>
      <c r="BW175" s="126">
        <v>5.59</v>
      </c>
    </row>
    <row r="176" spans="1:75" x14ac:dyDescent="0.2">
      <c r="A176" s="126">
        <v>16.14</v>
      </c>
      <c r="B176" s="128">
        <v>25.01</v>
      </c>
      <c r="C176" s="127">
        <v>35.047899999999998</v>
      </c>
      <c r="D176" s="126">
        <v>53.15</v>
      </c>
      <c r="E176" s="126">
        <v>23.44</v>
      </c>
      <c r="F176" s="126">
        <v>8.34</v>
      </c>
      <c r="G176" s="126">
        <v>-0.08</v>
      </c>
      <c r="H176" s="126">
        <v>0.17</v>
      </c>
      <c r="I176" s="126">
        <v>88.69</v>
      </c>
      <c r="J176" s="126">
        <v>5.98</v>
      </c>
      <c r="K176">
        <f t="shared" si="12"/>
        <v>5980</v>
      </c>
      <c r="L176">
        <f t="shared" si="13"/>
        <v>373.76401615060564</v>
      </c>
      <c r="N176" s="132">
        <v>15.46</v>
      </c>
      <c r="O176" s="132">
        <v>25.03</v>
      </c>
      <c r="P176" s="133">
        <v>35.067500000000003</v>
      </c>
      <c r="Q176" s="132">
        <v>53.2</v>
      </c>
      <c r="R176" s="132">
        <v>23.45</v>
      </c>
      <c r="S176" s="132">
        <v>8.34</v>
      </c>
      <c r="T176" s="132">
        <v>-0.08</v>
      </c>
      <c r="U176" s="132">
        <v>0.04</v>
      </c>
      <c r="V176" s="132">
        <v>86.95</v>
      </c>
      <c r="W176" s="132">
        <v>5.86</v>
      </c>
      <c r="X176" s="130">
        <v>5860</v>
      </c>
      <c r="Y176" s="130">
        <v>366.2637348900584</v>
      </c>
      <c r="AA176" s="126">
        <v>13.27</v>
      </c>
      <c r="AB176" s="126">
        <v>25.09</v>
      </c>
      <c r="AC176" s="127">
        <v>35.102200000000003</v>
      </c>
      <c r="AD176" s="126">
        <v>53.3</v>
      </c>
      <c r="AE176" s="126">
        <v>23.45</v>
      </c>
      <c r="AF176" s="126">
        <v>8.31</v>
      </c>
      <c r="AG176" s="126">
        <v>-0.11</v>
      </c>
      <c r="AH176" s="126">
        <v>0.05</v>
      </c>
      <c r="AI176" s="126">
        <v>86.2</v>
      </c>
      <c r="AJ176" s="126">
        <v>5.81</v>
      </c>
      <c r="AK176">
        <f t="shared" si="14"/>
        <v>5810</v>
      </c>
      <c r="AL176">
        <f t="shared" si="15"/>
        <v>363.13861769816367</v>
      </c>
      <c r="AN176">
        <v>18.77</v>
      </c>
      <c r="AO176">
        <v>25.17</v>
      </c>
      <c r="AP176">
        <v>35.119999999999997</v>
      </c>
      <c r="AQ176">
        <v>53.42</v>
      </c>
      <c r="AR176">
        <v>23.46</v>
      </c>
      <c r="AS176">
        <v>8.32</v>
      </c>
      <c r="AT176">
        <v>-0.08</v>
      </c>
      <c r="AU176">
        <v>0.04</v>
      </c>
      <c r="AV176">
        <v>87.24</v>
      </c>
      <c r="AW176">
        <v>5.87</v>
      </c>
      <c r="AX176">
        <v>5870</v>
      </c>
      <c r="AY176">
        <v>366.88875830000001</v>
      </c>
      <c r="BA176" s="126">
        <v>14.4</v>
      </c>
      <c r="BB176" s="126">
        <v>25.2</v>
      </c>
      <c r="BC176" s="127">
        <v>35.137500000000003</v>
      </c>
      <c r="BD176" s="126">
        <v>53.47</v>
      </c>
      <c r="BE176" s="126">
        <v>23.45</v>
      </c>
      <c r="BF176" s="126">
        <v>8.32</v>
      </c>
      <c r="BG176" s="126">
        <v>-0.06</v>
      </c>
      <c r="BH176" s="126">
        <v>0.05</v>
      </c>
      <c r="BI176" s="126">
        <v>81.92</v>
      </c>
      <c r="BJ176" s="126">
        <v>5.51</v>
      </c>
      <c r="BK176">
        <f t="shared" si="16"/>
        <v>5510</v>
      </c>
      <c r="BL176">
        <f t="shared" si="17"/>
        <v>344.38791454679551</v>
      </c>
      <c r="BN176" s="126">
        <v>8.39</v>
      </c>
      <c r="BO176" s="126">
        <v>25.12</v>
      </c>
      <c r="BP176" s="127">
        <v>35.155000000000001</v>
      </c>
      <c r="BQ176" s="126">
        <v>53.41</v>
      </c>
      <c r="BR176" s="126">
        <v>23.46</v>
      </c>
      <c r="BS176" s="126">
        <v>8.32</v>
      </c>
      <c r="BT176" s="126">
        <v>-0.03</v>
      </c>
      <c r="BU176" s="126">
        <v>0.04</v>
      </c>
      <c r="BV176" s="126">
        <v>83.03</v>
      </c>
      <c r="BW176" s="126">
        <v>5.59</v>
      </c>
    </row>
    <row r="177" spans="1:75" x14ac:dyDescent="0.2">
      <c r="A177" s="126">
        <v>16.239999999999998</v>
      </c>
      <c r="B177" s="128">
        <v>25.01</v>
      </c>
      <c r="C177" s="127">
        <v>35.041499999999999</v>
      </c>
      <c r="D177" s="126">
        <v>53.14</v>
      </c>
      <c r="E177" s="126">
        <v>23.44</v>
      </c>
      <c r="F177" s="126">
        <v>8.34</v>
      </c>
      <c r="G177" s="126">
        <v>-0.09</v>
      </c>
      <c r="H177" s="126">
        <v>0.03</v>
      </c>
      <c r="I177" s="126">
        <v>88.71</v>
      </c>
      <c r="J177" s="126">
        <v>5.99</v>
      </c>
      <c r="K177">
        <f t="shared" si="12"/>
        <v>5990</v>
      </c>
      <c r="L177">
        <f t="shared" si="13"/>
        <v>374.38903958898459</v>
      </c>
      <c r="N177" s="132">
        <v>15.54</v>
      </c>
      <c r="O177" s="132">
        <v>25.03</v>
      </c>
      <c r="P177" s="133">
        <v>35.067399999999999</v>
      </c>
      <c r="Q177" s="132">
        <v>53.2</v>
      </c>
      <c r="R177" s="132">
        <v>23.45</v>
      </c>
      <c r="S177" s="132">
        <v>8.34</v>
      </c>
      <c r="T177" s="132">
        <v>-0.08</v>
      </c>
      <c r="U177" s="132">
        <v>0.04</v>
      </c>
      <c r="V177" s="132">
        <v>86.96</v>
      </c>
      <c r="W177" s="132">
        <v>5.86</v>
      </c>
      <c r="X177" s="130">
        <v>5860</v>
      </c>
      <c r="Y177" s="130">
        <v>366.2637348900584</v>
      </c>
      <c r="AA177" s="126">
        <v>13.35</v>
      </c>
      <c r="AB177" s="126">
        <v>25.09</v>
      </c>
      <c r="AC177" s="127">
        <v>35.106699999999996</v>
      </c>
      <c r="AD177" s="126">
        <v>53.31</v>
      </c>
      <c r="AE177" s="126">
        <v>23.45</v>
      </c>
      <c r="AF177" s="126">
        <v>8.31</v>
      </c>
      <c r="AG177" s="126">
        <v>-0.11</v>
      </c>
      <c r="AH177" s="126">
        <v>0.04</v>
      </c>
      <c r="AI177" s="126">
        <v>86.2</v>
      </c>
      <c r="AJ177" s="126">
        <v>5.81</v>
      </c>
      <c r="AK177">
        <f t="shared" si="14"/>
        <v>5810</v>
      </c>
      <c r="AL177">
        <f t="shared" si="15"/>
        <v>363.13861769816367</v>
      </c>
      <c r="AN177">
        <v>18.88</v>
      </c>
      <c r="AO177">
        <v>25.17</v>
      </c>
      <c r="AP177">
        <v>35.119</v>
      </c>
      <c r="AQ177">
        <v>53.42</v>
      </c>
      <c r="AR177">
        <v>23.46</v>
      </c>
      <c r="AS177">
        <v>8.32</v>
      </c>
      <c r="AT177">
        <v>-7.0000000000000007E-2</v>
      </c>
      <c r="AU177">
        <v>0.05</v>
      </c>
      <c r="AV177">
        <v>87.24</v>
      </c>
      <c r="AW177">
        <v>5.87</v>
      </c>
      <c r="AX177">
        <v>5870</v>
      </c>
      <c r="AY177">
        <v>366.88875830000001</v>
      </c>
      <c r="BA177" s="126">
        <v>14.49</v>
      </c>
      <c r="BB177" s="126">
        <v>25.2</v>
      </c>
      <c r="BC177" s="127">
        <v>35.138599999999997</v>
      </c>
      <c r="BD177" s="126">
        <v>53.48</v>
      </c>
      <c r="BE177" s="126">
        <v>23.45</v>
      </c>
      <c r="BF177" s="126">
        <v>8.32</v>
      </c>
      <c r="BG177" s="126">
        <v>-7.0000000000000007E-2</v>
      </c>
      <c r="BH177" s="126">
        <v>0.05</v>
      </c>
      <c r="BI177" s="126">
        <v>81.94</v>
      </c>
      <c r="BJ177" s="126">
        <v>5.51</v>
      </c>
      <c r="BK177">
        <f t="shared" si="16"/>
        <v>5510</v>
      </c>
      <c r="BL177">
        <f t="shared" si="17"/>
        <v>344.38791454679551</v>
      </c>
      <c r="BN177" s="126">
        <v>8.4499999999999993</v>
      </c>
      <c r="BO177" s="126">
        <v>25.12</v>
      </c>
      <c r="BP177" s="127">
        <v>35.158499999999997</v>
      </c>
      <c r="BQ177" s="126">
        <v>53.42</v>
      </c>
      <c r="BR177" s="126">
        <v>23.46</v>
      </c>
      <c r="BS177" s="126">
        <v>8.32</v>
      </c>
      <c r="BT177" s="126">
        <v>-0.04</v>
      </c>
      <c r="BU177" s="126">
        <v>0.04</v>
      </c>
      <c r="BV177" s="126">
        <v>83.05</v>
      </c>
      <c r="BW177" s="126">
        <v>5.59</v>
      </c>
    </row>
    <row r="178" spans="1:75" x14ac:dyDescent="0.2">
      <c r="A178" s="126">
        <v>16.329999999999998</v>
      </c>
      <c r="B178" s="128">
        <v>25.01</v>
      </c>
      <c r="C178" s="127">
        <v>35.045900000000003</v>
      </c>
      <c r="D178" s="126">
        <v>53.15</v>
      </c>
      <c r="E178" s="126">
        <v>23.44</v>
      </c>
      <c r="F178" s="126">
        <v>8.34</v>
      </c>
      <c r="G178" s="126">
        <v>-0.1</v>
      </c>
      <c r="H178" s="126">
        <v>0.03</v>
      </c>
      <c r="I178" s="126">
        <v>88.74</v>
      </c>
      <c r="J178" s="126">
        <v>5.99</v>
      </c>
      <c r="K178">
        <f t="shared" si="12"/>
        <v>5990</v>
      </c>
      <c r="L178">
        <f t="shared" si="13"/>
        <v>374.38903958898459</v>
      </c>
      <c r="N178" s="132">
        <v>15.61</v>
      </c>
      <c r="O178" s="132">
        <v>25.03</v>
      </c>
      <c r="P178" s="133">
        <v>35.0657</v>
      </c>
      <c r="Q178" s="132">
        <v>53.2</v>
      </c>
      <c r="R178" s="132">
        <v>23.45</v>
      </c>
      <c r="S178" s="132">
        <v>8.34</v>
      </c>
      <c r="T178" s="132">
        <v>-0.08</v>
      </c>
      <c r="U178" s="132">
        <v>0.06</v>
      </c>
      <c r="V178" s="132">
        <v>86.97</v>
      </c>
      <c r="W178" s="132">
        <v>5.86</v>
      </c>
      <c r="X178" s="130">
        <v>5860</v>
      </c>
      <c r="Y178" s="130">
        <v>366.2637348900584</v>
      </c>
      <c r="AA178" s="126">
        <v>13.45</v>
      </c>
      <c r="AB178" s="126">
        <v>25.09</v>
      </c>
      <c r="AC178" s="127">
        <v>35.1051</v>
      </c>
      <c r="AD178" s="126">
        <v>53.31</v>
      </c>
      <c r="AE178" s="126">
        <v>23.45</v>
      </c>
      <c r="AF178" s="126">
        <v>8.31</v>
      </c>
      <c r="AG178" s="126">
        <v>-0.12</v>
      </c>
      <c r="AH178" s="126">
        <v>0.04</v>
      </c>
      <c r="AI178" s="126">
        <v>86.2</v>
      </c>
      <c r="AJ178" s="126">
        <v>5.81</v>
      </c>
      <c r="AK178">
        <f t="shared" si="14"/>
        <v>5810</v>
      </c>
      <c r="AL178">
        <f t="shared" si="15"/>
        <v>363.13861769816367</v>
      </c>
      <c r="AN178">
        <v>18.98</v>
      </c>
      <c r="AO178">
        <v>25.17</v>
      </c>
      <c r="AP178">
        <v>35.116999999999997</v>
      </c>
      <c r="AQ178">
        <v>53.42</v>
      </c>
      <c r="AR178">
        <v>23.46</v>
      </c>
      <c r="AS178">
        <v>8.32</v>
      </c>
      <c r="AT178">
        <v>-0.06</v>
      </c>
      <c r="AU178">
        <v>0.05</v>
      </c>
      <c r="AV178">
        <v>87.23</v>
      </c>
      <c r="AW178">
        <v>5.87</v>
      </c>
      <c r="AX178">
        <v>5870</v>
      </c>
      <c r="AY178">
        <v>366.88875830000001</v>
      </c>
      <c r="BA178" s="126">
        <v>14.59</v>
      </c>
      <c r="BB178" s="126">
        <v>25.2</v>
      </c>
      <c r="BC178" s="127">
        <v>35.139899999999997</v>
      </c>
      <c r="BD178" s="126">
        <v>53.48</v>
      </c>
      <c r="BE178" s="126">
        <v>23.45</v>
      </c>
      <c r="BF178" s="126">
        <v>8.32</v>
      </c>
      <c r="BG178" s="126">
        <v>-0.08</v>
      </c>
      <c r="BH178" s="126">
        <v>0.05</v>
      </c>
      <c r="BI178" s="126">
        <v>81.95</v>
      </c>
      <c r="BJ178" s="126">
        <v>5.51</v>
      </c>
      <c r="BK178">
        <f t="shared" si="16"/>
        <v>5510</v>
      </c>
      <c r="BL178">
        <f t="shared" si="17"/>
        <v>344.38791454679551</v>
      </c>
      <c r="BN178" s="126">
        <v>8.5299999999999994</v>
      </c>
      <c r="BO178" s="126">
        <v>25.12</v>
      </c>
      <c r="BP178" s="127">
        <v>35.155799999999999</v>
      </c>
      <c r="BQ178" s="126">
        <v>53.41</v>
      </c>
      <c r="BR178" s="126">
        <v>23.46</v>
      </c>
      <c r="BS178" s="126">
        <v>8.32</v>
      </c>
      <c r="BT178" s="126">
        <v>-0.04</v>
      </c>
      <c r="BU178" s="126">
        <v>0.04</v>
      </c>
      <c r="BV178" s="126">
        <v>83.06</v>
      </c>
      <c r="BW178" s="126">
        <v>5.59</v>
      </c>
    </row>
    <row r="179" spans="1:75" x14ac:dyDescent="0.2">
      <c r="A179" s="126">
        <v>16.420000000000002</v>
      </c>
      <c r="B179" s="128">
        <v>25.01</v>
      </c>
      <c r="C179" s="127">
        <v>35.044199999999996</v>
      </c>
      <c r="D179" s="126">
        <v>53.15</v>
      </c>
      <c r="E179" s="126">
        <v>23.44</v>
      </c>
      <c r="F179" s="126">
        <v>8.34</v>
      </c>
      <c r="G179" s="126">
        <v>-0.1</v>
      </c>
      <c r="H179" s="126">
        <v>0.03</v>
      </c>
      <c r="I179" s="126">
        <v>88.76</v>
      </c>
      <c r="J179" s="126">
        <v>5.99</v>
      </c>
      <c r="K179">
        <f t="shared" si="12"/>
        <v>5990</v>
      </c>
      <c r="L179">
        <f t="shared" si="13"/>
        <v>374.38903958898459</v>
      </c>
      <c r="N179" s="132">
        <v>15.68</v>
      </c>
      <c r="O179" s="132">
        <v>25.03</v>
      </c>
      <c r="P179" s="133">
        <v>35.068100000000001</v>
      </c>
      <c r="Q179" s="132">
        <v>53.2</v>
      </c>
      <c r="R179" s="132">
        <v>23.45</v>
      </c>
      <c r="S179" s="132">
        <v>8.34</v>
      </c>
      <c r="T179" s="132">
        <v>-0.08</v>
      </c>
      <c r="U179" s="132">
        <v>0.04</v>
      </c>
      <c r="V179" s="132">
        <v>86.97</v>
      </c>
      <c r="W179" s="132">
        <v>5.86</v>
      </c>
      <c r="X179" s="130">
        <v>5860</v>
      </c>
      <c r="Y179" s="130">
        <v>366.2637348900584</v>
      </c>
      <c r="AA179" s="126">
        <v>13.54</v>
      </c>
      <c r="AB179" s="126">
        <v>25.09</v>
      </c>
      <c r="AC179" s="127">
        <v>35.105899999999998</v>
      </c>
      <c r="AD179" s="126">
        <v>53.31</v>
      </c>
      <c r="AE179" s="126">
        <v>23.45</v>
      </c>
      <c r="AF179" s="126">
        <v>8.31</v>
      </c>
      <c r="AG179" s="126">
        <v>-0.12</v>
      </c>
      <c r="AH179" s="126">
        <v>0.04</v>
      </c>
      <c r="AI179" s="126">
        <v>86.2</v>
      </c>
      <c r="AJ179" s="126">
        <v>5.81</v>
      </c>
      <c r="AK179">
        <f t="shared" si="14"/>
        <v>5810</v>
      </c>
      <c r="AL179">
        <f t="shared" si="15"/>
        <v>363.13861769816367</v>
      </c>
      <c r="AN179">
        <v>19.079999999999998</v>
      </c>
      <c r="AO179">
        <v>25.17</v>
      </c>
      <c r="AP179">
        <v>35.121000000000002</v>
      </c>
      <c r="AQ179">
        <v>53.42</v>
      </c>
      <c r="AR179">
        <v>23.46</v>
      </c>
      <c r="AS179">
        <v>8.32</v>
      </c>
      <c r="AT179">
        <v>-0.04</v>
      </c>
      <c r="AU179">
        <v>0.05</v>
      </c>
      <c r="AV179">
        <v>87.22</v>
      </c>
      <c r="AW179">
        <v>5.87</v>
      </c>
      <c r="AX179">
        <v>5870</v>
      </c>
      <c r="AY179">
        <v>366.88875830000001</v>
      </c>
      <c r="BA179" s="126">
        <v>14.69</v>
      </c>
      <c r="BB179" s="126">
        <v>25.2</v>
      </c>
      <c r="BC179" s="127">
        <v>35.137999999999998</v>
      </c>
      <c r="BD179" s="126">
        <v>53.48</v>
      </c>
      <c r="BE179" s="126">
        <v>23.45</v>
      </c>
      <c r="BF179" s="126">
        <v>8.32</v>
      </c>
      <c r="BG179" s="126">
        <v>-7.0000000000000007E-2</v>
      </c>
      <c r="BH179" s="126">
        <v>0.04</v>
      </c>
      <c r="BI179" s="126">
        <v>81.96</v>
      </c>
      <c r="BJ179" s="126">
        <v>5.51</v>
      </c>
      <c r="BK179">
        <f t="shared" si="16"/>
        <v>5510</v>
      </c>
      <c r="BL179">
        <f t="shared" si="17"/>
        <v>344.38791454679551</v>
      </c>
      <c r="BN179" s="126">
        <v>8.6300000000000008</v>
      </c>
      <c r="BO179" s="126">
        <v>25.12</v>
      </c>
      <c r="BP179" s="127">
        <v>35.157800000000002</v>
      </c>
      <c r="BQ179" s="126">
        <v>53.41</v>
      </c>
      <c r="BR179" s="126">
        <v>23.46</v>
      </c>
      <c r="BS179" s="126">
        <v>8.32</v>
      </c>
      <c r="BT179" s="126">
        <v>-0.03</v>
      </c>
      <c r="BU179" s="126">
        <v>0.04</v>
      </c>
      <c r="BV179" s="126">
        <v>83.08</v>
      </c>
      <c r="BW179" s="126">
        <v>5.59</v>
      </c>
    </row>
    <row r="180" spans="1:75" x14ac:dyDescent="0.2">
      <c r="A180" s="126">
        <v>16.5</v>
      </c>
      <c r="B180" s="128">
        <v>25.01</v>
      </c>
      <c r="C180" s="127">
        <v>35.046999999999997</v>
      </c>
      <c r="D180" s="126">
        <v>53.15</v>
      </c>
      <c r="E180" s="126">
        <v>23.45</v>
      </c>
      <c r="F180" s="126">
        <v>8.34</v>
      </c>
      <c r="G180" s="126">
        <v>-0.1</v>
      </c>
      <c r="H180" s="126">
        <v>0.02</v>
      </c>
      <c r="I180" s="126">
        <v>88.78</v>
      </c>
      <c r="J180" s="126">
        <v>5.99</v>
      </c>
      <c r="K180">
        <f t="shared" si="12"/>
        <v>5990</v>
      </c>
      <c r="L180">
        <f t="shared" si="13"/>
        <v>374.38903958898459</v>
      </c>
      <c r="N180" s="132">
        <v>15.74</v>
      </c>
      <c r="O180" s="132">
        <v>25.03</v>
      </c>
      <c r="P180" s="133">
        <v>35.069000000000003</v>
      </c>
      <c r="Q180" s="132">
        <v>53.2</v>
      </c>
      <c r="R180" s="132">
        <v>23.45</v>
      </c>
      <c r="S180" s="132">
        <v>8.34</v>
      </c>
      <c r="T180" s="132">
        <v>-0.1</v>
      </c>
      <c r="U180" s="132">
        <v>0.04</v>
      </c>
      <c r="V180" s="132">
        <v>86.97</v>
      </c>
      <c r="W180" s="132">
        <v>5.86</v>
      </c>
      <c r="X180" s="130">
        <v>5860</v>
      </c>
      <c r="Y180" s="130">
        <v>366.2637348900584</v>
      </c>
      <c r="AA180" s="126">
        <v>13.64</v>
      </c>
      <c r="AB180" s="126">
        <v>25.09</v>
      </c>
      <c r="AC180" s="127">
        <v>35.104399999999998</v>
      </c>
      <c r="AD180" s="126">
        <v>53.31</v>
      </c>
      <c r="AE180" s="126">
        <v>23.45</v>
      </c>
      <c r="AF180" s="126">
        <v>8.31</v>
      </c>
      <c r="AG180" s="126">
        <v>-0.11</v>
      </c>
      <c r="AH180" s="126">
        <v>0.05</v>
      </c>
      <c r="AI180" s="126">
        <v>86.2</v>
      </c>
      <c r="AJ180" s="126">
        <v>5.81</v>
      </c>
      <c r="AK180">
        <f t="shared" si="14"/>
        <v>5810</v>
      </c>
      <c r="AL180">
        <f t="shared" si="15"/>
        <v>363.13861769816367</v>
      </c>
      <c r="AN180">
        <v>19.21</v>
      </c>
      <c r="AO180">
        <v>25.17</v>
      </c>
      <c r="AP180">
        <v>35.119</v>
      </c>
      <c r="AQ180">
        <v>53.42</v>
      </c>
      <c r="AR180">
        <v>23.46</v>
      </c>
      <c r="AS180">
        <v>8.32</v>
      </c>
      <c r="AT180">
        <v>-0.04</v>
      </c>
      <c r="AU180">
        <v>0.06</v>
      </c>
      <c r="AV180">
        <v>87.22</v>
      </c>
      <c r="AW180">
        <v>5.87</v>
      </c>
      <c r="AX180">
        <v>5870</v>
      </c>
      <c r="AY180">
        <v>366.88875830000001</v>
      </c>
      <c r="BA180" s="126">
        <v>14.8</v>
      </c>
      <c r="BB180" s="126">
        <v>25.2</v>
      </c>
      <c r="BC180" s="127">
        <v>35.140900000000002</v>
      </c>
      <c r="BD180" s="126">
        <v>53.48</v>
      </c>
      <c r="BE180" s="126">
        <v>23.45</v>
      </c>
      <c r="BF180" s="126">
        <v>8.32</v>
      </c>
      <c r="BG180" s="126">
        <v>-7.0000000000000007E-2</v>
      </c>
      <c r="BH180" s="126">
        <v>0.04</v>
      </c>
      <c r="BI180" s="126">
        <v>81.98</v>
      </c>
      <c r="BJ180" s="126">
        <v>5.51</v>
      </c>
      <c r="BK180">
        <f t="shared" si="16"/>
        <v>5510</v>
      </c>
      <c r="BL180">
        <f t="shared" si="17"/>
        <v>344.38791454679551</v>
      </c>
      <c r="BN180" s="126">
        <v>8.7200000000000006</v>
      </c>
      <c r="BO180" s="126">
        <v>25.12</v>
      </c>
      <c r="BP180" s="127">
        <v>35.155799999999999</v>
      </c>
      <c r="BQ180" s="126">
        <v>53.41</v>
      </c>
      <c r="BR180" s="126">
        <v>23.46</v>
      </c>
      <c r="BS180" s="126">
        <v>8.32</v>
      </c>
      <c r="BT180" s="126">
        <v>-0.02</v>
      </c>
      <c r="BU180" s="126">
        <v>0.05</v>
      </c>
      <c r="BV180" s="126">
        <v>83.1</v>
      </c>
      <c r="BW180" s="126">
        <v>5.59</v>
      </c>
    </row>
    <row r="181" spans="1:75" x14ac:dyDescent="0.2">
      <c r="A181" s="126">
        <v>16.559999999999999</v>
      </c>
      <c r="B181" s="128">
        <v>25.01</v>
      </c>
      <c r="C181" s="127">
        <v>35.043399999999998</v>
      </c>
      <c r="D181" s="126">
        <v>53.14</v>
      </c>
      <c r="E181" s="126">
        <v>23.44</v>
      </c>
      <c r="F181" s="126">
        <v>8.34</v>
      </c>
      <c r="G181" s="126">
        <v>-0.09</v>
      </c>
      <c r="H181" s="126">
        <v>0.03</v>
      </c>
      <c r="I181" s="126">
        <v>88.78</v>
      </c>
      <c r="J181" s="126">
        <v>5.99</v>
      </c>
      <c r="K181">
        <f t="shared" si="12"/>
        <v>5990</v>
      </c>
      <c r="L181">
        <f t="shared" si="13"/>
        <v>374.38903958898459</v>
      </c>
      <c r="N181" s="132">
        <v>15.81</v>
      </c>
      <c r="O181" s="132">
        <v>25.03</v>
      </c>
      <c r="P181" s="133">
        <v>35.067900000000002</v>
      </c>
      <c r="Q181" s="132">
        <v>53.2</v>
      </c>
      <c r="R181" s="132">
        <v>23.45</v>
      </c>
      <c r="S181" s="132">
        <v>8.34</v>
      </c>
      <c r="T181" s="132">
        <v>-0.1</v>
      </c>
      <c r="U181" s="132">
        <v>0.04</v>
      </c>
      <c r="V181" s="132">
        <v>86.96</v>
      </c>
      <c r="W181" s="132">
        <v>5.86</v>
      </c>
      <c r="X181" s="130">
        <v>5860</v>
      </c>
      <c r="Y181" s="130">
        <v>366.2637348900584</v>
      </c>
      <c r="AA181" s="126">
        <v>13.73</v>
      </c>
      <c r="AB181" s="126">
        <v>25.09</v>
      </c>
      <c r="AC181" s="127">
        <v>35.104700000000001</v>
      </c>
      <c r="AD181" s="126">
        <v>53.31</v>
      </c>
      <c r="AE181" s="126">
        <v>23.45</v>
      </c>
      <c r="AF181" s="126">
        <v>8.31</v>
      </c>
      <c r="AG181" s="126">
        <v>-0.11</v>
      </c>
      <c r="AH181" s="126">
        <v>0.05</v>
      </c>
      <c r="AI181" s="126">
        <v>86.2</v>
      </c>
      <c r="AJ181" s="126">
        <v>5.81</v>
      </c>
      <c r="AK181">
        <f t="shared" si="14"/>
        <v>5810</v>
      </c>
      <c r="AL181">
        <f t="shared" si="15"/>
        <v>363.13861769816367</v>
      </c>
      <c r="AN181">
        <v>19.329999999999998</v>
      </c>
      <c r="AO181">
        <v>25.17</v>
      </c>
      <c r="AP181">
        <v>35.119</v>
      </c>
      <c r="AQ181">
        <v>53.42</v>
      </c>
      <c r="AR181">
        <v>23.46</v>
      </c>
      <c r="AS181">
        <v>8.32</v>
      </c>
      <c r="AT181">
        <v>-0.05</v>
      </c>
      <c r="AU181">
        <v>7.0000000000000007E-2</v>
      </c>
      <c r="AV181">
        <v>87.21</v>
      </c>
      <c r="AW181">
        <v>5.86</v>
      </c>
      <c r="AX181">
        <v>5860</v>
      </c>
      <c r="AY181">
        <v>366.26373489999997</v>
      </c>
      <c r="BA181" s="126">
        <v>14.91</v>
      </c>
      <c r="BB181" s="126">
        <v>25.2</v>
      </c>
      <c r="BC181" s="127">
        <v>35.1432</v>
      </c>
      <c r="BD181" s="126">
        <v>53.48</v>
      </c>
      <c r="BE181" s="126">
        <v>23.45</v>
      </c>
      <c r="BF181" s="126">
        <v>8.32</v>
      </c>
      <c r="BG181" s="126">
        <v>-7.0000000000000007E-2</v>
      </c>
      <c r="BH181" s="126">
        <v>0.04</v>
      </c>
      <c r="BI181" s="126">
        <v>81.99</v>
      </c>
      <c r="BJ181" s="126">
        <v>5.51</v>
      </c>
      <c r="BK181">
        <f t="shared" si="16"/>
        <v>5510</v>
      </c>
      <c r="BL181">
        <f t="shared" si="17"/>
        <v>344.38791454679551</v>
      </c>
      <c r="BN181" s="126">
        <v>8.7799999999999994</v>
      </c>
      <c r="BO181" s="126">
        <v>25.12</v>
      </c>
      <c r="BP181" s="127">
        <v>35.156799999999997</v>
      </c>
      <c r="BQ181" s="126">
        <v>53.41</v>
      </c>
      <c r="BR181" s="126">
        <v>23.46</v>
      </c>
      <c r="BS181" s="126">
        <v>8.32</v>
      </c>
      <c r="BT181" s="126">
        <v>-0.02</v>
      </c>
      <c r="BU181" s="126">
        <v>0.05</v>
      </c>
      <c r="BV181" s="126">
        <v>83.13</v>
      </c>
      <c r="BW181" s="126">
        <v>5.59</v>
      </c>
    </row>
    <row r="182" spans="1:75" x14ac:dyDescent="0.2">
      <c r="A182" s="126">
        <v>16.61</v>
      </c>
      <c r="B182" s="128">
        <v>25.01</v>
      </c>
      <c r="C182" s="127">
        <v>35.045699999999997</v>
      </c>
      <c r="D182" s="126">
        <v>53.15</v>
      </c>
      <c r="E182" s="126">
        <v>23.45</v>
      </c>
      <c r="F182" s="126">
        <v>8.34</v>
      </c>
      <c r="G182" s="126">
        <v>-0.09</v>
      </c>
      <c r="H182" s="126">
        <v>0.03</v>
      </c>
      <c r="I182" s="126">
        <v>88.76</v>
      </c>
      <c r="J182" s="126">
        <v>5.99</v>
      </c>
      <c r="K182">
        <f t="shared" si="12"/>
        <v>5990</v>
      </c>
      <c r="L182">
        <f t="shared" si="13"/>
        <v>374.38903958898459</v>
      </c>
      <c r="N182" s="132">
        <v>15.9</v>
      </c>
      <c r="O182" s="132">
        <v>25.03</v>
      </c>
      <c r="P182" s="133">
        <v>35.061999999999998</v>
      </c>
      <c r="Q182" s="132">
        <v>53.2</v>
      </c>
      <c r="R182" s="132">
        <v>23.45</v>
      </c>
      <c r="S182" s="132">
        <v>8.34</v>
      </c>
      <c r="T182" s="132">
        <v>-0.1</v>
      </c>
      <c r="U182" s="132">
        <v>0.04</v>
      </c>
      <c r="V182" s="132">
        <v>86.95</v>
      </c>
      <c r="W182" s="132">
        <v>5.86</v>
      </c>
      <c r="X182" s="130">
        <v>5860</v>
      </c>
      <c r="Y182" s="130">
        <v>366.2637348900584</v>
      </c>
      <c r="AA182" s="126">
        <v>13.81</v>
      </c>
      <c r="AB182" s="126">
        <v>25.09</v>
      </c>
      <c r="AC182" s="127">
        <v>35.101199999999999</v>
      </c>
      <c r="AD182" s="126">
        <v>53.3</v>
      </c>
      <c r="AE182" s="126">
        <v>23.45</v>
      </c>
      <c r="AF182" s="126">
        <v>8.31</v>
      </c>
      <c r="AG182" s="126">
        <v>-0.11</v>
      </c>
      <c r="AH182" s="126">
        <v>0.06</v>
      </c>
      <c r="AI182" s="126">
        <v>86.21</v>
      </c>
      <c r="AJ182" s="126">
        <v>5.81</v>
      </c>
      <c r="AK182">
        <f t="shared" si="14"/>
        <v>5810</v>
      </c>
      <c r="AL182">
        <f t="shared" si="15"/>
        <v>363.13861769816367</v>
      </c>
      <c r="AN182">
        <v>19.45</v>
      </c>
      <c r="AO182">
        <v>25.17</v>
      </c>
      <c r="AP182">
        <v>35.122</v>
      </c>
      <c r="AQ182">
        <v>53.43</v>
      </c>
      <c r="AR182">
        <v>23.46</v>
      </c>
      <c r="AS182">
        <v>8.32</v>
      </c>
      <c r="AT182">
        <v>-0.05</v>
      </c>
      <c r="AU182">
        <v>0.09</v>
      </c>
      <c r="AV182">
        <v>87.21</v>
      </c>
      <c r="AW182">
        <v>5.86</v>
      </c>
      <c r="AX182">
        <v>5860</v>
      </c>
      <c r="AY182">
        <v>366.26373489999997</v>
      </c>
      <c r="BA182" s="126">
        <v>15.02</v>
      </c>
      <c r="BB182" s="126">
        <v>25.2</v>
      </c>
      <c r="BC182" s="127">
        <v>35.1419</v>
      </c>
      <c r="BD182" s="126">
        <v>53.48</v>
      </c>
      <c r="BE182" s="126">
        <v>23.45</v>
      </c>
      <c r="BF182" s="126">
        <v>8.32</v>
      </c>
      <c r="BG182" s="126">
        <v>-0.08</v>
      </c>
      <c r="BH182" s="126">
        <v>0.04</v>
      </c>
      <c r="BI182" s="126">
        <v>82.01</v>
      </c>
      <c r="BJ182" s="126">
        <v>5.51</v>
      </c>
      <c r="BK182">
        <f t="shared" si="16"/>
        <v>5510</v>
      </c>
      <c r="BL182">
        <f t="shared" si="17"/>
        <v>344.38791454679551</v>
      </c>
      <c r="BN182" s="126">
        <v>8.83</v>
      </c>
      <c r="BO182" s="126">
        <v>25.12</v>
      </c>
      <c r="BP182" s="127">
        <v>35.1586</v>
      </c>
      <c r="BQ182" s="126">
        <v>53.41</v>
      </c>
      <c r="BR182" s="126">
        <v>23.46</v>
      </c>
      <c r="BS182" s="126">
        <v>8.32</v>
      </c>
      <c r="BT182" s="126">
        <v>-0.02</v>
      </c>
      <c r="BU182" s="126">
        <v>0.04</v>
      </c>
      <c r="BV182" s="126">
        <v>83.16</v>
      </c>
      <c r="BW182" s="126">
        <v>5.6</v>
      </c>
    </row>
    <row r="183" spans="1:75" x14ac:dyDescent="0.2">
      <c r="A183" s="126">
        <v>16.66</v>
      </c>
      <c r="B183" s="128">
        <v>25.01</v>
      </c>
      <c r="C183" s="127">
        <v>35.046799999999998</v>
      </c>
      <c r="D183" s="126">
        <v>53.15</v>
      </c>
      <c r="E183" s="126">
        <v>23.45</v>
      </c>
      <c r="F183" s="126">
        <v>8.34</v>
      </c>
      <c r="G183" s="126">
        <v>-0.08</v>
      </c>
      <c r="H183" s="126">
        <v>0.09</v>
      </c>
      <c r="I183" s="126">
        <v>88.72</v>
      </c>
      <c r="J183" s="126">
        <v>5.99</v>
      </c>
      <c r="K183">
        <f t="shared" si="12"/>
        <v>5990</v>
      </c>
      <c r="L183">
        <f t="shared" si="13"/>
        <v>374.38903958898459</v>
      </c>
      <c r="N183" s="132">
        <v>16</v>
      </c>
      <c r="O183" s="132">
        <v>25.03</v>
      </c>
      <c r="P183" s="133">
        <v>35.070099999999996</v>
      </c>
      <c r="Q183" s="132">
        <v>53.21</v>
      </c>
      <c r="R183" s="132">
        <v>23.45</v>
      </c>
      <c r="S183" s="132">
        <v>8.34</v>
      </c>
      <c r="T183" s="132">
        <v>-0.1</v>
      </c>
      <c r="U183" s="132">
        <v>0.04</v>
      </c>
      <c r="V183" s="132">
        <v>86.95</v>
      </c>
      <c r="W183" s="132">
        <v>5.86</v>
      </c>
      <c r="X183" s="130">
        <v>5860</v>
      </c>
      <c r="Y183" s="130">
        <v>366.2637348900584</v>
      </c>
      <c r="AA183" s="126">
        <v>13.89</v>
      </c>
      <c r="AB183" s="126">
        <v>25.09</v>
      </c>
      <c r="AC183" s="127">
        <v>35.104399999999998</v>
      </c>
      <c r="AD183" s="126">
        <v>53.31</v>
      </c>
      <c r="AE183" s="126">
        <v>23.45</v>
      </c>
      <c r="AF183" s="126">
        <v>8.31</v>
      </c>
      <c r="AG183" s="126">
        <v>-0.1</v>
      </c>
      <c r="AH183" s="126">
        <v>0.03</v>
      </c>
      <c r="AI183" s="126">
        <v>86.21</v>
      </c>
      <c r="AJ183" s="126">
        <v>5.81</v>
      </c>
      <c r="AK183">
        <f t="shared" si="14"/>
        <v>5810</v>
      </c>
      <c r="AL183">
        <f t="shared" si="15"/>
        <v>363.13861769816367</v>
      </c>
      <c r="AN183">
        <v>19.559999999999999</v>
      </c>
      <c r="AO183">
        <v>25.18</v>
      </c>
      <c r="AP183">
        <v>35.119</v>
      </c>
      <c r="AQ183">
        <v>53.43</v>
      </c>
      <c r="AR183">
        <v>23.46</v>
      </c>
      <c r="AS183">
        <v>8.32</v>
      </c>
      <c r="AT183">
        <v>-0.06</v>
      </c>
      <c r="AU183">
        <v>0.13</v>
      </c>
      <c r="AV183">
        <v>87.21</v>
      </c>
      <c r="AW183">
        <v>5.86</v>
      </c>
      <c r="AX183">
        <v>5860</v>
      </c>
      <c r="AY183">
        <v>366.26373489999997</v>
      </c>
      <c r="BA183" s="126">
        <v>15.12</v>
      </c>
      <c r="BB183" s="126">
        <v>25.2</v>
      </c>
      <c r="BC183" s="127">
        <v>35.141300000000001</v>
      </c>
      <c r="BD183" s="126">
        <v>53.48</v>
      </c>
      <c r="BE183" s="126">
        <v>23.45</v>
      </c>
      <c r="BF183" s="126">
        <v>8.32</v>
      </c>
      <c r="BG183" s="126">
        <v>-0.08</v>
      </c>
      <c r="BH183" s="126">
        <v>0.05</v>
      </c>
      <c r="BI183" s="126">
        <v>82.02</v>
      </c>
      <c r="BJ183" s="126">
        <v>5.51</v>
      </c>
      <c r="BK183">
        <f t="shared" si="16"/>
        <v>5510</v>
      </c>
      <c r="BL183">
        <f t="shared" si="17"/>
        <v>344.38791454679551</v>
      </c>
      <c r="BN183" s="126">
        <v>8.9</v>
      </c>
      <c r="BO183" s="126">
        <v>25.12</v>
      </c>
      <c r="BP183" s="127">
        <v>35.156300000000002</v>
      </c>
      <c r="BQ183" s="126">
        <v>53.41</v>
      </c>
      <c r="BR183" s="126">
        <v>23.46</v>
      </c>
      <c r="BS183" s="126">
        <v>8.32</v>
      </c>
      <c r="BT183" s="126">
        <v>-0.04</v>
      </c>
      <c r="BU183" s="126">
        <v>0.05</v>
      </c>
      <c r="BV183" s="126">
        <v>83.18</v>
      </c>
      <c r="BW183" s="126">
        <v>5.6</v>
      </c>
    </row>
    <row r="184" spans="1:75" x14ac:dyDescent="0.2">
      <c r="A184" s="126">
        <v>16.71</v>
      </c>
      <c r="B184" s="128">
        <v>25.01</v>
      </c>
      <c r="C184" s="127">
        <v>35.045200000000001</v>
      </c>
      <c r="D184" s="126">
        <v>53.15</v>
      </c>
      <c r="E184" s="126">
        <v>23.44</v>
      </c>
      <c r="F184" s="126">
        <v>8.34</v>
      </c>
      <c r="G184" s="126">
        <v>-0.09</v>
      </c>
      <c r="H184" s="126">
        <v>0.03</v>
      </c>
      <c r="I184" s="126">
        <v>88.67</v>
      </c>
      <c r="J184" s="126">
        <v>5.98</v>
      </c>
      <c r="K184">
        <f t="shared" si="12"/>
        <v>5980</v>
      </c>
      <c r="L184">
        <f t="shared" si="13"/>
        <v>373.76401615060564</v>
      </c>
      <c r="N184" s="132">
        <v>16.09</v>
      </c>
      <c r="O184" s="132">
        <v>25.03</v>
      </c>
      <c r="P184" s="133">
        <v>35.069299999999998</v>
      </c>
      <c r="Q184" s="132">
        <v>53.21</v>
      </c>
      <c r="R184" s="132">
        <v>23.45</v>
      </c>
      <c r="S184" s="132">
        <v>8.34</v>
      </c>
      <c r="T184" s="132">
        <v>-0.09</v>
      </c>
      <c r="U184" s="132">
        <v>0.04</v>
      </c>
      <c r="V184" s="132">
        <v>86.94</v>
      </c>
      <c r="W184" s="132">
        <v>5.86</v>
      </c>
      <c r="X184" s="130">
        <v>5860</v>
      </c>
      <c r="Y184" s="130">
        <v>366.2637348900584</v>
      </c>
      <c r="AA184" s="126">
        <v>14</v>
      </c>
      <c r="AB184" s="126">
        <v>25.09</v>
      </c>
      <c r="AC184" s="127">
        <v>35.104799999999997</v>
      </c>
      <c r="AD184" s="126">
        <v>53.31</v>
      </c>
      <c r="AE184" s="126">
        <v>23.45</v>
      </c>
      <c r="AF184" s="126">
        <v>8.31</v>
      </c>
      <c r="AG184" s="126">
        <v>-0.09</v>
      </c>
      <c r="AH184" s="126">
        <v>0.02</v>
      </c>
      <c r="AI184" s="126">
        <v>86.22</v>
      </c>
      <c r="AJ184" s="126">
        <v>5.81</v>
      </c>
      <c r="AK184">
        <f t="shared" si="14"/>
        <v>5810</v>
      </c>
      <c r="AL184">
        <f t="shared" si="15"/>
        <v>363.13861769816367</v>
      </c>
      <c r="AN184">
        <v>19.66</v>
      </c>
      <c r="AO184">
        <v>25.18</v>
      </c>
      <c r="AP184">
        <v>35.121000000000002</v>
      </c>
      <c r="AQ184">
        <v>53.43</v>
      </c>
      <c r="AR184">
        <v>23.46</v>
      </c>
      <c r="AS184">
        <v>8.3000000000000007</v>
      </c>
      <c r="AT184">
        <v>-7.0000000000000007E-2</v>
      </c>
      <c r="AU184">
        <v>0.11</v>
      </c>
      <c r="AV184">
        <v>87.23</v>
      </c>
      <c r="AW184">
        <v>5.87</v>
      </c>
      <c r="AX184">
        <v>5870</v>
      </c>
      <c r="AY184">
        <v>366.88875830000001</v>
      </c>
      <c r="BA184" s="126">
        <v>15.23</v>
      </c>
      <c r="BB184" s="126">
        <v>25.2</v>
      </c>
      <c r="BC184" s="127">
        <v>35.142600000000002</v>
      </c>
      <c r="BD184" s="126">
        <v>53.48</v>
      </c>
      <c r="BE184" s="126">
        <v>23.45</v>
      </c>
      <c r="BF184" s="126">
        <v>8.32</v>
      </c>
      <c r="BG184" s="126">
        <v>-0.09</v>
      </c>
      <c r="BH184" s="126">
        <v>0.04</v>
      </c>
      <c r="BI184" s="126">
        <v>82.03</v>
      </c>
      <c r="BJ184" s="126">
        <v>5.51</v>
      </c>
      <c r="BK184">
        <f t="shared" si="16"/>
        <v>5510</v>
      </c>
      <c r="BL184">
        <f t="shared" si="17"/>
        <v>344.38791454679551</v>
      </c>
      <c r="BN184" s="126">
        <v>8.94</v>
      </c>
      <c r="BO184" s="126">
        <v>25.12</v>
      </c>
      <c r="BP184" s="127">
        <v>35.154600000000002</v>
      </c>
      <c r="BQ184" s="126">
        <v>53.41</v>
      </c>
      <c r="BR184" s="126">
        <v>23.46</v>
      </c>
      <c r="BS184" s="126">
        <v>8.32</v>
      </c>
      <c r="BT184" s="126">
        <v>-0.06</v>
      </c>
      <c r="BU184" s="126">
        <v>0.04</v>
      </c>
      <c r="BV184" s="126">
        <v>83.21</v>
      </c>
      <c r="BW184" s="126">
        <v>5.6</v>
      </c>
    </row>
    <row r="185" spans="1:75" x14ac:dyDescent="0.2">
      <c r="A185" s="126">
        <v>16.78</v>
      </c>
      <c r="B185" s="128">
        <v>25.01</v>
      </c>
      <c r="C185" s="127">
        <v>35.048900000000003</v>
      </c>
      <c r="D185" s="126">
        <v>53.15</v>
      </c>
      <c r="E185" s="126">
        <v>23.45</v>
      </c>
      <c r="F185" s="126">
        <v>8.34</v>
      </c>
      <c r="G185" s="126">
        <v>-0.09</v>
      </c>
      <c r="H185" s="126">
        <v>0.03</v>
      </c>
      <c r="I185" s="126">
        <v>88.63</v>
      </c>
      <c r="J185" s="126">
        <v>5.98</v>
      </c>
      <c r="K185">
        <f t="shared" si="12"/>
        <v>5980</v>
      </c>
      <c r="L185">
        <f t="shared" si="13"/>
        <v>373.76401615060564</v>
      </c>
      <c r="N185" s="132">
        <v>16.170000000000002</v>
      </c>
      <c r="O185" s="132">
        <v>25.03</v>
      </c>
      <c r="P185" s="133">
        <v>35.069499999999998</v>
      </c>
      <c r="Q185" s="132">
        <v>53.2</v>
      </c>
      <c r="R185" s="132">
        <v>23.45</v>
      </c>
      <c r="S185" s="132">
        <v>8.34</v>
      </c>
      <c r="T185" s="132">
        <v>-0.09</v>
      </c>
      <c r="U185" s="132">
        <v>0.05</v>
      </c>
      <c r="V185" s="132">
        <v>86.93</v>
      </c>
      <c r="W185" s="132">
        <v>5.86</v>
      </c>
      <c r="X185" s="130">
        <v>5860</v>
      </c>
      <c r="Y185" s="130">
        <v>366.2637348900584</v>
      </c>
      <c r="AA185" s="126">
        <v>14.13</v>
      </c>
      <c r="AB185" s="126">
        <v>25.09</v>
      </c>
      <c r="AC185" s="127">
        <v>35.104300000000002</v>
      </c>
      <c r="AD185" s="126">
        <v>53.31</v>
      </c>
      <c r="AE185" s="126">
        <v>23.45</v>
      </c>
      <c r="AF185" s="126">
        <v>8.31</v>
      </c>
      <c r="AG185" s="126">
        <v>-0.09</v>
      </c>
      <c r="AH185" s="126">
        <v>0.04</v>
      </c>
      <c r="AI185" s="126">
        <v>86.21</v>
      </c>
      <c r="AJ185" s="126">
        <v>5.81</v>
      </c>
      <c r="AK185">
        <f t="shared" si="14"/>
        <v>5810</v>
      </c>
      <c r="AL185">
        <f t="shared" si="15"/>
        <v>363.13861769816367</v>
      </c>
      <c r="AN185">
        <v>19.7</v>
      </c>
      <c r="AO185">
        <v>25.18</v>
      </c>
      <c r="AP185">
        <v>35.118000000000002</v>
      </c>
      <c r="AQ185">
        <v>53.42</v>
      </c>
      <c r="AR185">
        <v>23.46</v>
      </c>
      <c r="AS185">
        <v>8.31</v>
      </c>
      <c r="AT185">
        <v>-7.0000000000000007E-2</v>
      </c>
      <c r="AU185">
        <v>0.11</v>
      </c>
      <c r="AV185">
        <v>87.25</v>
      </c>
      <c r="AW185">
        <v>5.87</v>
      </c>
      <c r="AX185">
        <v>5870</v>
      </c>
      <c r="AY185">
        <v>366.88875830000001</v>
      </c>
      <c r="BA185" s="126">
        <v>15.33</v>
      </c>
      <c r="BB185" s="126">
        <v>25.2</v>
      </c>
      <c r="BC185" s="127">
        <v>35.139400000000002</v>
      </c>
      <c r="BD185" s="126">
        <v>53.48</v>
      </c>
      <c r="BE185" s="126">
        <v>23.45</v>
      </c>
      <c r="BF185" s="126">
        <v>8.32</v>
      </c>
      <c r="BG185" s="126">
        <v>-0.09</v>
      </c>
      <c r="BH185" s="126">
        <v>0.05</v>
      </c>
      <c r="BI185" s="126">
        <v>82.05</v>
      </c>
      <c r="BJ185" s="126">
        <v>5.51</v>
      </c>
      <c r="BK185">
        <f t="shared" si="16"/>
        <v>5510</v>
      </c>
      <c r="BL185">
        <f t="shared" si="17"/>
        <v>344.38791454679551</v>
      </c>
      <c r="BN185" s="126">
        <v>8.9700000000000006</v>
      </c>
      <c r="BO185" s="126">
        <v>25.12</v>
      </c>
      <c r="BP185" s="127">
        <v>35.1571</v>
      </c>
      <c r="BQ185" s="126">
        <v>53.41</v>
      </c>
      <c r="BR185" s="126">
        <v>23.46</v>
      </c>
      <c r="BS185" s="126">
        <v>8.32</v>
      </c>
      <c r="BT185" s="126">
        <v>-7.0000000000000007E-2</v>
      </c>
      <c r="BU185" s="126">
        <v>7.0000000000000007E-2</v>
      </c>
      <c r="BV185" s="126">
        <v>83.23</v>
      </c>
      <c r="BW185" s="126">
        <v>5.6</v>
      </c>
    </row>
    <row r="186" spans="1:75" x14ac:dyDescent="0.2">
      <c r="A186" s="126">
        <v>16.88</v>
      </c>
      <c r="B186" s="128">
        <v>25.01</v>
      </c>
      <c r="C186" s="127">
        <v>35.046599999999998</v>
      </c>
      <c r="D186" s="126">
        <v>53.15</v>
      </c>
      <c r="E186" s="126">
        <v>23.45</v>
      </c>
      <c r="F186" s="126">
        <v>8.34</v>
      </c>
      <c r="G186" s="126">
        <v>-0.09</v>
      </c>
      <c r="H186" s="126">
        <v>0.03</v>
      </c>
      <c r="I186" s="126">
        <v>88.61</v>
      </c>
      <c r="J186" s="126">
        <v>5.98</v>
      </c>
      <c r="K186">
        <f t="shared" si="12"/>
        <v>5980</v>
      </c>
      <c r="L186">
        <f t="shared" si="13"/>
        <v>373.76401615060564</v>
      </c>
      <c r="N186" s="132">
        <v>16.260000000000002</v>
      </c>
      <c r="O186" s="132">
        <v>25.03</v>
      </c>
      <c r="P186" s="133">
        <v>35.066000000000003</v>
      </c>
      <c r="Q186" s="132">
        <v>53.2</v>
      </c>
      <c r="R186" s="132">
        <v>23.45</v>
      </c>
      <c r="S186" s="132">
        <v>8.34</v>
      </c>
      <c r="T186" s="132">
        <v>-0.09</v>
      </c>
      <c r="U186" s="132">
        <v>0.05</v>
      </c>
      <c r="V186" s="132">
        <v>86.93</v>
      </c>
      <c r="W186" s="132">
        <v>5.86</v>
      </c>
      <c r="X186" s="130">
        <v>5860</v>
      </c>
      <c r="Y186" s="130">
        <v>366.2637348900584</v>
      </c>
      <c r="AA186" s="126">
        <v>14.27</v>
      </c>
      <c r="AB186" s="126">
        <v>25.09</v>
      </c>
      <c r="AC186" s="127">
        <v>35.105800000000002</v>
      </c>
      <c r="AD186" s="126">
        <v>53.31</v>
      </c>
      <c r="AE186" s="126">
        <v>23.46</v>
      </c>
      <c r="AF186" s="126">
        <v>8.31</v>
      </c>
      <c r="AG186" s="126">
        <v>-0.09</v>
      </c>
      <c r="AH186" s="126">
        <v>7.0000000000000007E-2</v>
      </c>
      <c r="AI186" s="126">
        <v>86.22</v>
      </c>
      <c r="AJ186" s="126">
        <v>5.81</v>
      </c>
      <c r="AK186">
        <f t="shared" si="14"/>
        <v>5810</v>
      </c>
      <c r="AL186">
        <f t="shared" si="15"/>
        <v>363.13861769816367</v>
      </c>
      <c r="BA186" s="126">
        <v>15.4</v>
      </c>
      <c r="BB186" s="126">
        <v>25.2</v>
      </c>
      <c r="BC186" s="127">
        <v>35.1417</v>
      </c>
      <c r="BD186" s="126">
        <v>53.48</v>
      </c>
      <c r="BE186" s="126">
        <v>23.45</v>
      </c>
      <c r="BF186" s="126">
        <v>8.32</v>
      </c>
      <c r="BG186" s="126">
        <v>-0.1</v>
      </c>
      <c r="BH186" s="126">
        <v>0.05</v>
      </c>
      <c r="BI186" s="126">
        <v>82.05</v>
      </c>
      <c r="BJ186" s="126">
        <v>5.51</v>
      </c>
      <c r="BK186">
        <f t="shared" si="16"/>
        <v>5510</v>
      </c>
      <c r="BL186">
        <f t="shared" si="17"/>
        <v>344.38791454679551</v>
      </c>
      <c r="BN186" s="126">
        <v>8.98</v>
      </c>
      <c r="BO186" s="126">
        <v>25.12</v>
      </c>
      <c r="BP186" s="127">
        <v>35.156700000000001</v>
      </c>
      <c r="BQ186" s="126">
        <v>53.41</v>
      </c>
      <c r="BR186" s="126">
        <v>23.46</v>
      </c>
      <c r="BS186" s="126">
        <v>8.32</v>
      </c>
      <c r="BT186" s="126">
        <v>-0.06</v>
      </c>
      <c r="BU186" s="126">
        <v>0.05</v>
      </c>
      <c r="BV186" s="126">
        <v>83.24</v>
      </c>
      <c r="BW186" s="126">
        <v>5.6</v>
      </c>
    </row>
    <row r="187" spans="1:75" x14ac:dyDescent="0.2">
      <c r="A187" s="126">
        <v>16.97</v>
      </c>
      <c r="B187" s="128">
        <v>25.01</v>
      </c>
      <c r="C187" s="127">
        <v>35.0456</v>
      </c>
      <c r="D187" s="126">
        <v>53.15</v>
      </c>
      <c r="E187" s="126">
        <v>23.45</v>
      </c>
      <c r="F187" s="126">
        <v>8.34</v>
      </c>
      <c r="G187" s="126">
        <v>-0.1</v>
      </c>
      <c r="H187" s="126">
        <v>0.03</v>
      </c>
      <c r="I187" s="126">
        <v>88.62</v>
      </c>
      <c r="J187" s="126">
        <v>5.98</v>
      </c>
      <c r="K187">
        <f t="shared" si="12"/>
        <v>5980</v>
      </c>
      <c r="L187">
        <f t="shared" si="13"/>
        <v>373.76401615060564</v>
      </c>
      <c r="N187" s="132">
        <v>16.36</v>
      </c>
      <c r="O187" s="132">
        <v>25.03</v>
      </c>
      <c r="P187" s="133">
        <v>35.070599999999999</v>
      </c>
      <c r="Q187" s="132">
        <v>53.21</v>
      </c>
      <c r="R187" s="132">
        <v>23.46</v>
      </c>
      <c r="S187" s="132">
        <v>8.34</v>
      </c>
      <c r="T187" s="132">
        <v>-0.09</v>
      </c>
      <c r="U187" s="132">
        <v>0.02</v>
      </c>
      <c r="V187" s="132">
        <v>86.93</v>
      </c>
      <c r="W187" s="132">
        <v>5.86</v>
      </c>
      <c r="X187" s="130">
        <v>5860</v>
      </c>
      <c r="Y187" s="130">
        <v>366.2637348900584</v>
      </c>
      <c r="AA187" s="126">
        <v>14.39</v>
      </c>
      <c r="AB187" s="126">
        <v>25.09</v>
      </c>
      <c r="AC187" s="127">
        <v>35.104700000000001</v>
      </c>
      <c r="AD187" s="126">
        <v>53.31</v>
      </c>
      <c r="AE187" s="126">
        <v>23.46</v>
      </c>
      <c r="AF187" s="126">
        <v>8.31</v>
      </c>
      <c r="AG187" s="126">
        <v>-0.09</v>
      </c>
      <c r="AH187" s="126">
        <v>0.04</v>
      </c>
      <c r="AI187" s="126">
        <v>86.22</v>
      </c>
      <c r="AJ187" s="126">
        <v>5.81</v>
      </c>
      <c r="AK187">
        <f t="shared" si="14"/>
        <v>5810</v>
      </c>
      <c r="AL187">
        <f t="shared" si="15"/>
        <v>363.13861769816367</v>
      </c>
      <c r="BA187" s="126">
        <v>15.47</v>
      </c>
      <c r="BB187" s="126">
        <v>25.2</v>
      </c>
      <c r="BC187" s="127">
        <v>35.139800000000001</v>
      </c>
      <c r="BD187" s="126">
        <v>53.48</v>
      </c>
      <c r="BE187" s="126">
        <v>23.45</v>
      </c>
      <c r="BF187" s="126">
        <v>8.32</v>
      </c>
      <c r="BG187" s="126">
        <v>-0.1</v>
      </c>
      <c r="BH187" s="126">
        <v>0.04</v>
      </c>
      <c r="BI187" s="126">
        <v>82.06</v>
      </c>
      <c r="BJ187" s="126">
        <v>5.52</v>
      </c>
      <c r="BK187">
        <f t="shared" si="16"/>
        <v>5520</v>
      </c>
      <c r="BL187">
        <f t="shared" si="17"/>
        <v>345.01293798517446</v>
      </c>
      <c r="BN187" s="126">
        <v>8.99</v>
      </c>
      <c r="BO187" s="126">
        <v>25.12</v>
      </c>
      <c r="BP187" s="127">
        <v>35.156300000000002</v>
      </c>
      <c r="BQ187" s="126">
        <v>53.41</v>
      </c>
      <c r="BR187" s="126">
        <v>23.46</v>
      </c>
      <c r="BS187" s="126">
        <v>8.32</v>
      </c>
      <c r="BT187" s="126">
        <v>-0.05</v>
      </c>
      <c r="BU187" s="126">
        <v>0.05</v>
      </c>
      <c r="BV187" s="126">
        <v>83.24</v>
      </c>
      <c r="BW187" s="126">
        <v>5.6</v>
      </c>
    </row>
    <row r="188" spans="1:75" x14ac:dyDescent="0.2">
      <c r="A188" s="126">
        <v>17.05</v>
      </c>
      <c r="B188" s="128">
        <v>25.01</v>
      </c>
      <c r="C188" s="127">
        <v>35.049100000000003</v>
      </c>
      <c r="D188" s="126">
        <v>53.16</v>
      </c>
      <c r="E188" s="126">
        <v>23.45</v>
      </c>
      <c r="F188" s="126">
        <v>8.34</v>
      </c>
      <c r="G188" s="126">
        <v>-0.11</v>
      </c>
      <c r="H188" s="126">
        <v>0.03</v>
      </c>
      <c r="I188" s="126">
        <v>88.62</v>
      </c>
      <c r="J188" s="126">
        <v>5.98</v>
      </c>
      <c r="K188">
        <f t="shared" si="12"/>
        <v>5980</v>
      </c>
      <c r="L188">
        <f t="shared" si="13"/>
        <v>373.76401615060564</v>
      </c>
      <c r="N188" s="132">
        <v>16.45</v>
      </c>
      <c r="O188" s="132">
        <v>25.03</v>
      </c>
      <c r="P188" s="133">
        <v>35.069499999999998</v>
      </c>
      <c r="Q188" s="132">
        <v>53.21</v>
      </c>
      <c r="R188" s="132">
        <v>23.45</v>
      </c>
      <c r="S188" s="132">
        <v>8.34</v>
      </c>
      <c r="T188" s="132">
        <v>-0.09</v>
      </c>
      <c r="U188" s="132">
        <v>0.04</v>
      </c>
      <c r="V188" s="132">
        <v>86.94</v>
      </c>
      <c r="W188" s="132">
        <v>5.86</v>
      </c>
      <c r="X188" s="130">
        <v>5860</v>
      </c>
      <c r="Y188" s="130">
        <v>366.2637348900584</v>
      </c>
      <c r="AA188" s="126">
        <v>14.5</v>
      </c>
      <c r="AB188" s="126">
        <v>25.09</v>
      </c>
      <c r="AC188" s="127">
        <v>35.103000000000002</v>
      </c>
      <c r="AD188" s="126">
        <v>53.31</v>
      </c>
      <c r="AE188" s="126">
        <v>23.45</v>
      </c>
      <c r="AF188" s="126">
        <v>8.31</v>
      </c>
      <c r="AG188" s="126">
        <v>-0.09</v>
      </c>
      <c r="AH188" s="126">
        <v>0.04</v>
      </c>
      <c r="AI188" s="126">
        <v>86.23</v>
      </c>
      <c r="AJ188" s="126">
        <v>5.81</v>
      </c>
      <c r="AK188">
        <f t="shared" si="14"/>
        <v>5810</v>
      </c>
      <c r="AL188">
        <f t="shared" si="15"/>
        <v>363.13861769816367</v>
      </c>
      <c r="BA188" s="126">
        <v>15.55</v>
      </c>
      <c r="BB188" s="126">
        <v>25.2</v>
      </c>
      <c r="BC188" s="127">
        <v>35.137300000000003</v>
      </c>
      <c r="BD188" s="126">
        <v>53.48</v>
      </c>
      <c r="BE188" s="126">
        <v>23.45</v>
      </c>
      <c r="BF188" s="126">
        <v>8.32</v>
      </c>
      <c r="BG188" s="126">
        <v>-0.09</v>
      </c>
      <c r="BH188" s="126">
        <v>0.06</v>
      </c>
      <c r="BI188" s="126">
        <v>82.06</v>
      </c>
      <c r="BJ188" s="126">
        <v>5.51</v>
      </c>
      <c r="BK188">
        <f t="shared" si="16"/>
        <v>5510</v>
      </c>
      <c r="BL188">
        <f t="shared" si="17"/>
        <v>344.38791454679551</v>
      </c>
      <c r="BN188" s="126">
        <v>9</v>
      </c>
      <c r="BO188" s="126">
        <v>25.12</v>
      </c>
      <c r="BP188" s="127">
        <v>35.154699999999998</v>
      </c>
      <c r="BQ188" s="126">
        <v>53.41</v>
      </c>
      <c r="BR188" s="126">
        <v>23.46</v>
      </c>
      <c r="BS188" s="126">
        <v>8.32</v>
      </c>
      <c r="BT188" s="126">
        <v>-0.05</v>
      </c>
      <c r="BU188" s="126">
        <v>0.05</v>
      </c>
      <c r="BV188" s="126">
        <v>83.22</v>
      </c>
      <c r="BW188" s="126">
        <v>5.6</v>
      </c>
    </row>
    <row r="189" spans="1:75" x14ac:dyDescent="0.2">
      <c r="A189" s="126">
        <v>17.13</v>
      </c>
      <c r="B189" s="128">
        <v>25.01</v>
      </c>
      <c r="C189" s="127">
        <v>35.046900000000001</v>
      </c>
      <c r="D189" s="126">
        <v>53.15</v>
      </c>
      <c r="E189" s="126">
        <v>23.45</v>
      </c>
      <c r="F189" s="126">
        <v>8.34</v>
      </c>
      <c r="G189" s="126">
        <v>-0.11</v>
      </c>
      <c r="H189" s="126">
        <v>0.02</v>
      </c>
      <c r="I189" s="126">
        <v>88.62</v>
      </c>
      <c r="J189" s="126">
        <v>5.98</v>
      </c>
      <c r="K189">
        <f t="shared" si="12"/>
        <v>5980</v>
      </c>
      <c r="L189">
        <f t="shared" si="13"/>
        <v>373.76401615060564</v>
      </c>
      <c r="N189" s="132">
        <v>16.53</v>
      </c>
      <c r="O189" s="132">
        <v>25.03</v>
      </c>
      <c r="P189" s="133">
        <v>35.0672</v>
      </c>
      <c r="Q189" s="132">
        <v>53.2</v>
      </c>
      <c r="R189" s="132">
        <v>23.45</v>
      </c>
      <c r="S189" s="132">
        <v>8.34</v>
      </c>
      <c r="T189" s="132">
        <v>-0.1</v>
      </c>
      <c r="U189" s="132">
        <v>0.05</v>
      </c>
      <c r="V189" s="132">
        <v>86.94</v>
      </c>
      <c r="W189" s="132">
        <v>5.86</v>
      </c>
      <c r="X189" s="130">
        <v>5860</v>
      </c>
      <c r="Y189" s="130">
        <v>366.2637348900584</v>
      </c>
      <c r="AA189" s="126">
        <v>14.59</v>
      </c>
      <c r="AB189" s="126">
        <v>25.09</v>
      </c>
      <c r="AC189" s="127">
        <v>35.100900000000003</v>
      </c>
      <c r="AD189" s="126">
        <v>53.31</v>
      </c>
      <c r="AE189" s="126">
        <v>23.45</v>
      </c>
      <c r="AF189" s="126">
        <v>8.31</v>
      </c>
      <c r="AG189" s="126">
        <v>-0.09</v>
      </c>
      <c r="AH189" s="126">
        <v>0.04</v>
      </c>
      <c r="AI189" s="126">
        <v>86.25</v>
      </c>
      <c r="AJ189" s="126">
        <v>5.81</v>
      </c>
      <c r="AK189">
        <f t="shared" si="14"/>
        <v>5810</v>
      </c>
      <c r="AL189">
        <f t="shared" si="15"/>
        <v>363.13861769816367</v>
      </c>
      <c r="BA189" s="126">
        <v>15.64</v>
      </c>
      <c r="BB189" s="126">
        <v>25.2</v>
      </c>
      <c r="BC189" s="127">
        <v>35.138199999999998</v>
      </c>
      <c r="BD189" s="126">
        <v>53.48</v>
      </c>
      <c r="BE189" s="126">
        <v>23.45</v>
      </c>
      <c r="BF189" s="126">
        <v>8.32</v>
      </c>
      <c r="BG189" s="126">
        <v>-0.09</v>
      </c>
      <c r="BH189" s="126">
        <v>0.03</v>
      </c>
      <c r="BI189" s="126">
        <v>82.04</v>
      </c>
      <c r="BJ189" s="126">
        <v>5.51</v>
      </c>
      <c r="BK189">
        <f t="shared" si="16"/>
        <v>5510</v>
      </c>
      <c r="BL189">
        <f t="shared" si="17"/>
        <v>344.38791454679551</v>
      </c>
      <c r="BN189" s="126">
        <v>9.01</v>
      </c>
      <c r="BO189" s="126">
        <v>25.12</v>
      </c>
      <c r="BP189" s="127">
        <v>35.154899999999998</v>
      </c>
      <c r="BQ189" s="126">
        <v>53.41</v>
      </c>
      <c r="BR189" s="126">
        <v>23.46</v>
      </c>
      <c r="BS189" s="126">
        <v>8.32</v>
      </c>
      <c r="BT189" s="126">
        <v>-0.04</v>
      </c>
      <c r="BU189" s="126">
        <v>0.04</v>
      </c>
      <c r="BV189" s="126">
        <v>83.18</v>
      </c>
      <c r="BW189" s="126">
        <v>5.6</v>
      </c>
    </row>
    <row r="190" spans="1:75" x14ac:dyDescent="0.2">
      <c r="A190" s="126">
        <v>17.239999999999998</v>
      </c>
      <c r="B190" s="128">
        <v>25.01</v>
      </c>
      <c r="C190" s="127">
        <v>35.048299999999998</v>
      </c>
      <c r="D190" s="126">
        <v>53.15</v>
      </c>
      <c r="E190" s="126">
        <v>23.45</v>
      </c>
      <c r="F190" s="126">
        <v>8.34</v>
      </c>
      <c r="G190" s="126">
        <v>-0.11</v>
      </c>
      <c r="H190" s="126">
        <v>0.03</v>
      </c>
      <c r="I190" s="126">
        <v>88.63</v>
      </c>
      <c r="J190" s="126">
        <v>5.98</v>
      </c>
      <c r="K190">
        <f t="shared" si="12"/>
        <v>5980</v>
      </c>
      <c r="L190">
        <f t="shared" si="13"/>
        <v>373.76401615060564</v>
      </c>
      <c r="N190" s="132">
        <v>16.62</v>
      </c>
      <c r="O190" s="132">
        <v>25.03</v>
      </c>
      <c r="P190" s="133">
        <v>35.067599999999999</v>
      </c>
      <c r="Q190" s="132">
        <v>53.2</v>
      </c>
      <c r="R190" s="132">
        <v>23.45</v>
      </c>
      <c r="S190" s="132">
        <v>8.34</v>
      </c>
      <c r="T190" s="132">
        <v>-0.11</v>
      </c>
      <c r="U190" s="132">
        <v>0.04</v>
      </c>
      <c r="V190" s="132">
        <v>86.94</v>
      </c>
      <c r="W190" s="132">
        <v>5.86</v>
      </c>
      <c r="X190" s="130">
        <v>5860</v>
      </c>
      <c r="Y190" s="130">
        <v>366.2637348900584</v>
      </c>
      <c r="AA190" s="126">
        <v>14.69</v>
      </c>
      <c r="AB190" s="126">
        <v>25.09</v>
      </c>
      <c r="AC190" s="127">
        <v>35.1083</v>
      </c>
      <c r="AD190" s="126">
        <v>53.32</v>
      </c>
      <c r="AE190" s="126">
        <v>23.46</v>
      </c>
      <c r="AF190" s="126">
        <v>8.31</v>
      </c>
      <c r="AG190" s="126">
        <v>-0.08</v>
      </c>
      <c r="AH190" s="126">
        <v>0.05</v>
      </c>
      <c r="AI190" s="126">
        <v>86.26</v>
      </c>
      <c r="AJ190" s="126">
        <v>5.81</v>
      </c>
      <c r="AK190">
        <f t="shared" si="14"/>
        <v>5810</v>
      </c>
      <c r="AL190">
        <f t="shared" si="15"/>
        <v>363.13861769816367</v>
      </c>
      <c r="BA190" s="126">
        <v>15.74</v>
      </c>
      <c r="BB190" s="126">
        <v>25.2</v>
      </c>
      <c r="BC190" s="127">
        <v>35.140599999999999</v>
      </c>
      <c r="BD190" s="126">
        <v>53.48</v>
      </c>
      <c r="BE190" s="126">
        <v>23.45</v>
      </c>
      <c r="BF190" s="126">
        <v>8.32</v>
      </c>
      <c r="BG190" s="126">
        <v>-0.08</v>
      </c>
      <c r="BH190" s="126">
        <v>0.04</v>
      </c>
      <c r="BI190" s="126">
        <v>82.03</v>
      </c>
      <c r="BJ190" s="126">
        <v>5.51</v>
      </c>
      <c r="BK190">
        <f t="shared" si="16"/>
        <v>5510</v>
      </c>
      <c r="BL190">
        <f t="shared" si="17"/>
        <v>344.38791454679551</v>
      </c>
      <c r="BN190" s="126">
        <v>9.06</v>
      </c>
      <c r="BO190" s="126">
        <v>25.12</v>
      </c>
      <c r="BP190" s="127">
        <v>35.155900000000003</v>
      </c>
      <c r="BQ190" s="126">
        <v>53.41</v>
      </c>
      <c r="BR190" s="126">
        <v>23.46</v>
      </c>
      <c r="BS190" s="126">
        <v>8.32</v>
      </c>
      <c r="BT190" s="126">
        <v>-0.03</v>
      </c>
      <c r="BU190" s="126">
        <v>0.04</v>
      </c>
      <c r="BV190" s="126">
        <v>83.13</v>
      </c>
      <c r="BW190" s="126">
        <v>5.59</v>
      </c>
    </row>
    <row r="191" spans="1:75" x14ac:dyDescent="0.2">
      <c r="A191" s="126">
        <v>17.38</v>
      </c>
      <c r="B191" s="128">
        <v>25.01</v>
      </c>
      <c r="C191" s="127">
        <v>35.048000000000002</v>
      </c>
      <c r="D191" s="126">
        <v>53.16</v>
      </c>
      <c r="E191" s="126">
        <v>23.45</v>
      </c>
      <c r="F191" s="126">
        <v>8.34</v>
      </c>
      <c r="G191" s="126">
        <v>-0.1</v>
      </c>
      <c r="H191" s="126">
        <v>0.02</v>
      </c>
      <c r="I191" s="126">
        <v>88.65</v>
      </c>
      <c r="J191" s="126">
        <v>5.98</v>
      </c>
      <c r="K191">
        <f t="shared" si="12"/>
        <v>5980</v>
      </c>
      <c r="L191">
        <f t="shared" si="13"/>
        <v>373.76401615060564</v>
      </c>
      <c r="N191" s="132">
        <v>16.690000000000001</v>
      </c>
      <c r="O191" s="132">
        <v>25.03</v>
      </c>
      <c r="P191" s="133">
        <v>35.068199999999997</v>
      </c>
      <c r="Q191" s="132">
        <v>53.21</v>
      </c>
      <c r="R191" s="132">
        <v>23.45</v>
      </c>
      <c r="S191" s="132">
        <v>8.34</v>
      </c>
      <c r="T191" s="132">
        <v>-0.12</v>
      </c>
      <c r="U191" s="132">
        <v>0.04</v>
      </c>
      <c r="V191" s="132">
        <v>86.95</v>
      </c>
      <c r="W191" s="132">
        <v>5.86</v>
      </c>
      <c r="X191" s="130">
        <v>5860</v>
      </c>
      <c r="Y191" s="130">
        <v>366.2637348900584</v>
      </c>
      <c r="AA191" s="126">
        <v>14.78</v>
      </c>
      <c r="AB191" s="126">
        <v>25.09</v>
      </c>
      <c r="AC191" s="127">
        <v>35.104199999999999</v>
      </c>
      <c r="AD191" s="126">
        <v>53.31</v>
      </c>
      <c r="AE191" s="126">
        <v>23.46</v>
      </c>
      <c r="AF191" s="126">
        <v>8.31</v>
      </c>
      <c r="AG191" s="126">
        <v>-7.0000000000000007E-2</v>
      </c>
      <c r="AH191" s="126">
        <v>0.04</v>
      </c>
      <c r="AI191" s="126">
        <v>86.27</v>
      </c>
      <c r="AJ191" s="126">
        <v>5.81</v>
      </c>
      <c r="AK191">
        <f t="shared" si="14"/>
        <v>5810</v>
      </c>
      <c r="AL191">
        <f t="shared" si="15"/>
        <v>363.13861769816367</v>
      </c>
      <c r="BA191" s="126">
        <v>15.82</v>
      </c>
      <c r="BB191" s="126">
        <v>25.2</v>
      </c>
      <c r="BC191" s="127">
        <v>35.141500000000001</v>
      </c>
      <c r="BD191" s="126">
        <v>53.48</v>
      </c>
      <c r="BE191" s="126">
        <v>23.45</v>
      </c>
      <c r="BF191" s="126">
        <v>8.32</v>
      </c>
      <c r="BG191" s="126">
        <v>-7.0000000000000007E-2</v>
      </c>
      <c r="BH191" s="126">
        <v>0.06</v>
      </c>
      <c r="BI191" s="126">
        <v>82.01</v>
      </c>
      <c r="BJ191" s="126">
        <v>5.51</v>
      </c>
      <c r="BK191">
        <f t="shared" si="16"/>
        <v>5510</v>
      </c>
      <c r="BL191">
        <f t="shared" si="17"/>
        <v>344.38791454679551</v>
      </c>
      <c r="BN191" s="126">
        <v>9.1</v>
      </c>
      <c r="BO191" s="126">
        <v>25.12</v>
      </c>
      <c r="BP191" s="127">
        <v>35.155500000000004</v>
      </c>
      <c r="BQ191" s="126">
        <v>53.41</v>
      </c>
      <c r="BR191" s="126">
        <v>23.46</v>
      </c>
      <c r="BS191" s="126">
        <v>8.32</v>
      </c>
      <c r="BT191" s="126">
        <v>-0.02</v>
      </c>
      <c r="BU191" s="126">
        <v>0.04</v>
      </c>
      <c r="BV191" s="126">
        <v>83.06</v>
      </c>
      <c r="BW191" s="126">
        <v>5.59</v>
      </c>
    </row>
    <row r="192" spans="1:75" x14ac:dyDescent="0.2">
      <c r="A192" s="126">
        <v>17.53</v>
      </c>
      <c r="B192" s="128">
        <v>25.01</v>
      </c>
      <c r="C192" s="127">
        <v>35.044699999999999</v>
      </c>
      <c r="D192" s="126">
        <v>53.15</v>
      </c>
      <c r="E192" s="126">
        <v>23.45</v>
      </c>
      <c r="F192" s="126">
        <v>8.34</v>
      </c>
      <c r="G192" s="126">
        <v>-0.1</v>
      </c>
      <c r="H192" s="126">
        <v>0.03</v>
      </c>
      <c r="I192" s="126">
        <v>88.67</v>
      </c>
      <c r="J192" s="126">
        <v>5.98</v>
      </c>
      <c r="K192">
        <f t="shared" si="12"/>
        <v>5980</v>
      </c>
      <c r="L192">
        <f t="shared" si="13"/>
        <v>373.76401615060564</v>
      </c>
      <c r="N192" s="132">
        <v>16.79</v>
      </c>
      <c r="O192" s="132">
        <v>25.03</v>
      </c>
      <c r="P192" s="133">
        <v>35.065600000000003</v>
      </c>
      <c r="Q192" s="132">
        <v>53.2</v>
      </c>
      <c r="R192" s="132">
        <v>23.45</v>
      </c>
      <c r="S192" s="132">
        <v>8.34</v>
      </c>
      <c r="T192" s="132">
        <v>-0.12</v>
      </c>
      <c r="U192" s="132">
        <v>0.04</v>
      </c>
      <c r="V192" s="132">
        <v>86.95</v>
      </c>
      <c r="W192" s="132">
        <v>5.86</v>
      </c>
      <c r="X192" s="130">
        <v>5860</v>
      </c>
      <c r="Y192" s="130">
        <v>366.2637348900584</v>
      </c>
      <c r="AA192" s="126">
        <v>14.88</v>
      </c>
      <c r="AB192" s="126">
        <v>25.09</v>
      </c>
      <c r="AC192" s="127">
        <v>35.104500000000002</v>
      </c>
      <c r="AD192" s="126">
        <v>53.31</v>
      </c>
      <c r="AE192" s="126">
        <v>23.46</v>
      </c>
      <c r="AF192" s="126">
        <v>8.31</v>
      </c>
      <c r="AG192" s="126">
        <v>-0.08</v>
      </c>
      <c r="AH192" s="126">
        <v>0.03</v>
      </c>
      <c r="AI192" s="126">
        <v>86.28</v>
      </c>
      <c r="AJ192" s="126">
        <v>5.81</v>
      </c>
      <c r="AK192">
        <f t="shared" si="14"/>
        <v>5810</v>
      </c>
      <c r="AL192">
        <f t="shared" si="15"/>
        <v>363.13861769816367</v>
      </c>
      <c r="BA192" s="126">
        <v>15.9</v>
      </c>
      <c r="BB192" s="126">
        <v>25.2</v>
      </c>
      <c r="BC192" s="127">
        <v>35.1387</v>
      </c>
      <c r="BD192" s="126">
        <v>53.48</v>
      </c>
      <c r="BE192" s="126">
        <v>23.45</v>
      </c>
      <c r="BF192" s="126">
        <v>8.32</v>
      </c>
      <c r="BG192" s="126">
        <v>-0.06</v>
      </c>
      <c r="BH192" s="126">
        <v>0.05</v>
      </c>
      <c r="BI192" s="126">
        <v>82</v>
      </c>
      <c r="BJ192" s="126">
        <v>5.51</v>
      </c>
      <c r="BK192">
        <f t="shared" si="16"/>
        <v>5510</v>
      </c>
      <c r="BL192">
        <f t="shared" si="17"/>
        <v>344.38791454679551</v>
      </c>
      <c r="BN192" s="126">
        <v>9.14</v>
      </c>
      <c r="BO192" s="126">
        <v>25.12</v>
      </c>
      <c r="BP192" s="127">
        <v>35.162100000000002</v>
      </c>
      <c r="BQ192" s="126">
        <v>53.42</v>
      </c>
      <c r="BR192" s="126">
        <v>23.47</v>
      </c>
      <c r="BS192" s="126">
        <v>8.32</v>
      </c>
      <c r="BT192" s="126">
        <v>-0.02</v>
      </c>
      <c r="BU192" s="126">
        <v>0.04</v>
      </c>
      <c r="BV192" s="126">
        <v>83.01</v>
      </c>
      <c r="BW192" s="126">
        <v>5.59</v>
      </c>
    </row>
    <row r="193" spans="1:75" x14ac:dyDescent="0.2">
      <c r="A193" s="126">
        <v>17.670000000000002</v>
      </c>
      <c r="B193" s="128">
        <v>25.01</v>
      </c>
      <c r="C193" s="127">
        <v>35.0486</v>
      </c>
      <c r="D193" s="126">
        <v>53.15</v>
      </c>
      <c r="E193" s="126">
        <v>23.45</v>
      </c>
      <c r="F193" s="126">
        <v>8.34</v>
      </c>
      <c r="G193" s="126">
        <v>-0.09</v>
      </c>
      <c r="H193" s="126">
        <v>0.03</v>
      </c>
      <c r="I193" s="126">
        <v>88.69</v>
      </c>
      <c r="J193" s="126">
        <v>5.98</v>
      </c>
      <c r="K193">
        <f t="shared" si="12"/>
        <v>5980</v>
      </c>
      <c r="L193">
        <f t="shared" si="13"/>
        <v>373.76401615060564</v>
      </c>
      <c r="N193" s="132">
        <v>16.89</v>
      </c>
      <c r="O193" s="132">
        <v>25.03</v>
      </c>
      <c r="P193" s="133">
        <v>35.068199999999997</v>
      </c>
      <c r="Q193" s="132">
        <v>53.21</v>
      </c>
      <c r="R193" s="132">
        <v>23.46</v>
      </c>
      <c r="S193" s="132">
        <v>8.34</v>
      </c>
      <c r="T193" s="132">
        <v>-0.11</v>
      </c>
      <c r="U193" s="132">
        <v>0.04</v>
      </c>
      <c r="V193" s="132">
        <v>86.95</v>
      </c>
      <c r="W193" s="132">
        <v>5.86</v>
      </c>
      <c r="X193" s="130">
        <v>5860</v>
      </c>
      <c r="Y193" s="130">
        <v>366.2637348900584</v>
      </c>
      <c r="AA193" s="126">
        <v>14.97</v>
      </c>
      <c r="AB193" s="126">
        <v>25.09</v>
      </c>
      <c r="AC193" s="127">
        <v>35.104799999999997</v>
      </c>
      <c r="AD193" s="126">
        <v>53.31</v>
      </c>
      <c r="AE193" s="126">
        <v>23.46</v>
      </c>
      <c r="AF193" s="126">
        <v>8.31</v>
      </c>
      <c r="AG193" s="126">
        <v>-0.08</v>
      </c>
      <c r="AH193" s="126">
        <v>0.06</v>
      </c>
      <c r="AI193" s="126">
        <v>86.29</v>
      </c>
      <c r="AJ193" s="126">
        <v>5.81</v>
      </c>
      <c r="AK193">
        <f t="shared" si="14"/>
        <v>5810</v>
      </c>
      <c r="AL193">
        <f t="shared" si="15"/>
        <v>363.13861769816367</v>
      </c>
      <c r="BA193" s="126">
        <v>15.96</v>
      </c>
      <c r="BB193" s="126">
        <v>25.21</v>
      </c>
      <c r="BC193" s="127">
        <v>35.140900000000002</v>
      </c>
      <c r="BD193" s="126">
        <v>53.48</v>
      </c>
      <c r="BE193" s="126">
        <v>23.45</v>
      </c>
      <c r="BF193" s="126">
        <v>8.32</v>
      </c>
      <c r="BG193" s="126">
        <v>-7.0000000000000007E-2</v>
      </c>
      <c r="BH193" s="126">
        <v>0.04</v>
      </c>
      <c r="BI193" s="126">
        <v>81.99</v>
      </c>
      <c r="BJ193" s="126">
        <v>5.51</v>
      </c>
      <c r="BK193">
        <f t="shared" si="16"/>
        <v>5510</v>
      </c>
      <c r="BL193">
        <f t="shared" si="17"/>
        <v>344.38791454679551</v>
      </c>
      <c r="BN193" s="126">
        <v>9.19</v>
      </c>
      <c r="BO193" s="126">
        <v>25.12</v>
      </c>
      <c r="BP193" s="127">
        <v>35.161200000000001</v>
      </c>
      <c r="BQ193" s="126">
        <v>53.42</v>
      </c>
      <c r="BR193" s="126">
        <v>23.47</v>
      </c>
      <c r="BS193" s="126">
        <v>8.32</v>
      </c>
      <c r="BT193" s="126">
        <v>-0.02</v>
      </c>
      <c r="BU193" s="126">
        <v>0.06</v>
      </c>
      <c r="BV193" s="126">
        <v>82.96</v>
      </c>
      <c r="BW193" s="126">
        <v>5.58</v>
      </c>
    </row>
    <row r="194" spans="1:75" x14ac:dyDescent="0.2">
      <c r="A194" s="126">
        <v>17.79</v>
      </c>
      <c r="B194" s="128">
        <v>25.01</v>
      </c>
      <c r="C194" s="127">
        <v>35.0458</v>
      </c>
      <c r="D194" s="126">
        <v>53.15</v>
      </c>
      <c r="E194" s="126">
        <v>23.45</v>
      </c>
      <c r="F194" s="126">
        <v>8.34</v>
      </c>
      <c r="G194" s="126">
        <v>-0.09</v>
      </c>
      <c r="H194" s="126">
        <v>0.03</v>
      </c>
      <c r="I194" s="126">
        <v>88.7</v>
      </c>
      <c r="J194" s="126">
        <v>5.98</v>
      </c>
      <c r="K194">
        <f t="shared" si="12"/>
        <v>5980</v>
      </c>
      <c r="L194">
        <f t="shared" si="13"/>
        <v>373.76401615060564</v>
      </c>
      <c r="N194" s="132">
        <v>17</v>
      </c>
      <c r="O194" s="132">
        <v>25.03</v>
      </c>
      <c r="P194" s="133">
        <v>35.068899999999999</v>
      </c>
      <c r="Q194" s="132">
        <v>53.21</v>
      </c>
      <c r="R194" s="132">
        <v>23.46</v>
      </c>
      <c r="S194" s="132">
        <v>8.34</v>
      </c>
      <c r="T194" s="132">
        <v>-0.11</v>
      </c>
      <c r="U194" s="132">
        <v>0.03</v>
      </c>
      <c r="V194" s="132">
        <v>86.94</v>
      </c>
      <c r="W194" s="132">
        <v>5.86</v>
      </c>
      <c r="X194" s="130">
        <v>5860</v>
      </c>
      <c r="Y194" s="130">
        <v>366.2637348900584</v>
      </c>
      <c r="AA194" s="126">
        <v>15.05</v>
      </c>
      <c r="AB194" s="126">
        <v>25.09</v>
      </c>
      <c r="AC194" s="127">
        <v>35.1023</v>
      </c>
      <c r="AD194" s="126">
        <v>53.31</v>
      </c>
      <c r="AE194" s="126">
        <v>23.46</v>
      </c>
      <c r="AF194" s="126">
        <v>8.31</v>
      </c>
      <c r="AG194" s="126">
        <v>-0.08</v>
      </c>
      <c r="AH194" s="126">
        <v>0.04</v>
      </c>
      <c r="AI194" s="126">
        <v>86.3</v>
      </c>
      <c r="AJ194" s="126">
        <v>5.81</v>
      </c>
      <c r="AK194">
        <f t="shared" si="14"/>
        <v>5810</v>
      </c>
      <c r="AL194">
        <f t="shared" si="15"/>
        <v>363.13861769816367</v>
      </c>
      <c r="BA194" s="126">
        <v>16.03</v>
      </c>
      <c r="BB194" s="126">
        <v>25.21</v>
      </c>
      <c r="BC194" s="127">
        <v>35.140099999999997</v>
      </c>
      <c r="BD194" s="126">
        <v>53.48</v>
      </c>
      <c r="BE194" s="126">
        <v>23.45</v>
      </c>
      <c r="BF194" s="126">
        <v>8.32</v>
      </c>
      <c r="BG194" s="126">
        <v>-0.06</v>
      </c>
      <c r="BH194" s="126">
        <v>0.04</v>
      </c>
      <c r="BI194" s="126">
        <v>81.98</v>
      </c>
      <c r="BJ194" s="126">
        <v>5.51</v>
      </c>
      <c r="BK194">
        <f t="shared" si="16"/>
        <v>5510</v>
      </c>
      <c r="BL194">
        <f t="shared" si="17"/>
        <v>344.38791454679551</v>
      </c>
      <c r="BN194" s="126">
        <v>9.26</v>
      </c>
      <c r="BO194" s="126">
        <v>25.13</v>
      </c>
      <c r="BP194" s="127">
        <v>35.155000000000001</v>
      </c>
      <c r="BQ194" s="126">
        <v>53.42</v>
      </c>
      <c r="BR194" s="126">
        <v>23.46</v>
      </c>
      <c r="BS194" s="126">
        <v>8.32</v>
      </c>
      <c r="BT194" s="126">
        <v>-0.02</v>
      </c>
      <c r="BU194" s="126">
        <v>0.05</v>
      </c>
      <c r="BV194" s="126">
        <v>82.92</v>
      </c>
      <c r="BW194" s="126">
        <v>5.58</v>
      </c>
    </row>
    <row r="195" spans="1:75" x14ac:dyDescent="0.2">
      <c r="A195" s="126">
        <v>17.89</v>
      </c>
      <c r="B195" s="128">
        <v>25.01</v>
      </c>
      <c r="C195" s="127">
        <v>35.046900000000001</v>
      </c>
      <c r="D195" s="126">
        <v>53.15</v>
      </c>
      <c r="E195" s="126">
        <v>23.45</v>
      </c>
      <c r="F195" s="126">
        <v>8.34</v>
      </c>
      <c r="G195" s="126">
        <v>-0.09</v>
      </c>
      <c r="H195" s="126">
        <v>0.03</v>
      </c>
      <c r="I195" s="126">
        <v>88.7</v>
      </c>
      <c r="J195" s="126">
        <v>5.98</v>
      </c>
      <c r="K195">
        <f t="shared" si="12"/>
        <v>5980</v>
      </c>
      <c r="L195">
        <f t="shared" si="13"/>
        <v>373.76401615060564</v>
      </c>
      <c r="N195" s="132">
        <v>17.100000000000001</v>
      </c>
      <c r="O195" s="132">
        <v>25.04</v>
      </c>
      <c r="P195" s="133">
        <v>35.070300000000003</v>
      </c>
      <c r="Q195" s="132">
        <v>53.21</v>
      </c>
      <c r="R195" s="132">
        <v>23.46</v>
      </c>
      <c r="S195" s="132">
        <v>8.34</v>
      </c>
      <c r="T195" s="132">
        <v>-0.1</v>
      </c>
      <c r="U195" s="132">
        <v>0.04</v>
      </c>
      <c r="V195" s="132">
        <v>86.94</v>
      </c>
      <c r="W195" s="132">
        <v>5.86</v>
      </c>
      <c r="X195" s="130">
        <v>5860</v>
      </c>
      <c r="Y195" s="130">
        <v>366.2637348900584</v>
      </c>
      <c r="AA195" s="126">
        <v>15.13</v>
      </c>
      <c r="AB195" s="126">
        <v>25.09</v>
      </c>
      <c r="AC195" s="127">
        <v>35.102400000000003</v>
      </c>
      <c r="AD195" s="126">
        <v>53.31</v>
      </c>
      <c r="AE195" s="126">
        <v>23.46</v>
      </c>
      <c r="AF195" s="126">
        <v>8.31</v>
      </c>
      <c r="AG195" s="126">
        <v>-0.08</v>
      </c>
      <c r="AH195" s="126">
        <v>0.03</v>
      </c>
      <c r="AI195" s="126">
        <v>86.3</v>
      </c>
      <c r="AJ195" s="126">
        <v>5.81</v>
      </c>
      <c r="AK195">
        <f t="shared" si="14"/>
        <v>5810</v>
      </c>
      <c r="AL195">
        <f t="shared" si="15"/>
        <v>363.13861769816367</v>
      </c>
      <c r="BA195" s="126">
        <v>16.09</v>
      </c>
      <c r="BB195" s="126">
        <v>25.2</v>
      </c>
      <c r="BC195" s="127">
        <v>35.1387</v>
      </c>
      <c r="BD195" s="126">
        <v>53.48</v>
      </c>
      <c r="BE195" s="126">
        <v>23.45</v>
      </c>
      <c r="BF195" s="126">
        <v>8.32</v>
      </c>
      <c r="BG195" s="126">
        <v>-0.05</v>
      </c>
      <c r="BH195" s="126">
        <v>0.04</v>
      </c>
      <c r="BI195" s="126">
        <v>81.97</v>
      </c>
      <c r="BJ195" s="126">
        <v>5.51</v>
      </c>
      <c r="BK195">
        <f t="shared" si="16"/>
        <v>5510</v>
      </c>
      <c r="BL195">
        <f t="shared" si="17"/>
        <v>344.38791454679551</v>
      </c>
      <c r="BN195" s="126">
        <v>9.32</v>
      </c>
      <c r="BO195" s="126">
        <v>25.13</v>
      </c>
      <c r="BP195" s="127">
        <v>35.157600000000002</v>
      </c>
      <c r="BQ195" s="126">
        <v>53.42</v>
      </c>
      <c r="BR195" s="126">
        <v>23.46</v>
      </c>
      <c r="BS195" s="126">
        <v>8.32</v>
      </c>
      <c r="BT195" s="126">
        <v>-0.03</v>
      </c>
      <c r="BU195" s="126">
        <v>0.04</v>
      </c>
      <c r="BV195" s="126">
        <v>82.9</v>
      </c>
      <c r="BW195" s="126">
        <v>5.58</v>
      </c>
    </row>
    <row r="196" spans="1:75" x14ac:dyDescent="0.2">
      <c r="A196" s="126">
        <v>17.95</v>
      </c>
      <c r="B196" s="128">
        <v>25.01</v>
      </c>
      <c r="C196" s="127">
        <v>35.047800000000002</v>
      </c>
      <c r="D196" s="126">
        <v>53.15</v>
      </c>
      <c r="E196" s="126">
        <v>23.45</v>
      </c>
      <c r="F196" s="126">
        <v>8.34</v>
      </c>
      <c r="G196" s="126">
        <v>-0.1</v>
      </c>
      <c r="H196" s="126">
        <v>0.04</v>
      </c>
      <c r="I196" s="126">
        <v>88.67</v>
      </c>
      <c r="J196" s="126">
        <v>5.98</v>
      </c>
      <c r="K196">
        <f t="shared" si="12"/>
        <v>5980</v>
      </c>
      <c r="L196">
        <f t="shared" si="13"/>
        <v>373.76401615060564</v>
      </c>
      <c r="N196" s="132">
        <v>17.2</v>
      </c>
      <c r="O196" s="132">
        <v>25.04</v>
      </c>
      <c r="P196" s="133">
        <v>35.067500000000003</v>
      </c>
      <c r="Q196" s="132">
        <v>53.21</v>
      </c>
      <c r="R196" s="132">
        <v>23.46</v>
      </c>
      <c r="S196" s="132">
        <v>8.34</v>
      </c>
      <c r="T196" s="132">
        <v>-0.11</v>
      </c>
      <c r="U196" s="132">
        <v>0.04</v>
      </c>
      <c r="V196" s="132">
        <v>86.93</v>
      </c>
      <c r="W196" s="132">
        <v>5.86</v>
      </c>
      <c r="X196" s="130">
        <v>5860</v>
      </c>
      <c r="Y196" s="130">
        <v>366.2637348900584</v>
      </c>
      <c r="AA196" s="126">
        <v>15.19</v>
      </c>
      <c r="AB196" s="126">
        <v>25.09</v>
      </c>
      <c r="AC196" s="127">
        <v>35.103200000000001</v>
      </c>
      <c r="AD196" s="126">
        <v>53.31</v>
      </c>
      <c r="AE196" s="126">
        <v>23.46</v>
      </c>
      <c r="AF196" s="126">
        <v>8.31</v>
      </c>
      <c r="AG196" s="126">
        <v>-0.08</v>
      </c>
      <c r="AH196" s="126">
        <v>0.03</v>
      </c>
      <c r="AI196" s="126">
        <v>86.3</v>
      </c>
      <c r="AJ196" s="126">
        <v>5.81</v>
      </c>
      <c r="AK196">
        <f t="shared" si="14"/>
        <v>5810</v>
      </c>
      <c r="AL196">
        <f t="shared" si="15"/>
        <v>363.13861769816367</v>
      </c>
      <c r="BA196" s="126">
        <v>16.16</v>
      </c>
      <c r="BB196" s="126">
        <v>25.21</v>
      </c>
      <c r="BC196" s="127">
        <v>35.138500000000001</v>
      </c>
      <c r="BD196" s="126">
        <v>53.48</v>
      </c>
      <c r="BE196" s="126">
        <v>23.45</v>
      </c>
      <c r="BF196" s="126">
        <v>8.32</v>
      </c>
      <c r="BG196" s="126">
        <v>-0.05</v>
      </c>
      <c r="BH196" s="126">
        <v>0.05</v>
      </c>
      <c r="BI196" s="126">
        <v>81.95</v>
      </c>
      <c r="BJ196" s="126">
        <v>5.51</v>
      </c>
      <c r="BK196">
        <f t="shared" si="16"/>
        <v>5510</v>
      </c>
      <c r="BL196">
        <f t="shared" si="17"/>
        <v>344.38791454679551</v>
      </c>
      <c r="BN196" s="126">
        <v>9.3699999999999992</v>
      </c>
      <c r="BO196" s="126">
        <v>25.13</v>
      </c>
      <c r="BP196" s="127">
        <v>35.1614</v>
      </c>
      <c r="BQ196" s="126">
        <v>53.43</v>
      </c>
      <c r="BR196" s="126">
        <v>23.46</v>
      </c>
      <c r="BS196" s="126">
        <v>8.32</v>
      </c>
      <c r="BT196" s="126">
        <v>-0.04</v>
      </c>
      <c r="BU196" s="126">
        <v>0.06</v>
      </c>
      <c r="BV196" s="126">
        <v>82.9</v>
      </c>
      <c r="BW196" s="126">
        <v>5.58</v>
      </c>
    </row>
    <row r="197" spans="1:75" x14ac:dyDescent="0.2">
      <c r="A197" s="126">
        <v>17.989999999999998</v>
      </c>
      <c r="B197" s="128">
        <v>25.01</v>
      </c>
      <c r="C197" s="127">
        <v>35.044699999999999</v>
      </c>
      <c r="D197" s="126">
        <v>53.15</v>
      </c>
      <c r="E197" s="126">
        <v>23.45</v>
      </c>
      <c r="F197" s="126">
        <v>8.34</v>
      </c>
      <c r="G197" s="126">
        <v>-0.1</v>
      </c>
      <c r="H197" s="126">
        <v>0.04</v>
      </c>
      <c r="I197" s="126">
        <v>88.66</v>
      </c>
      <c r="J197" s="126">
        <v>5.98</v>
      </c>
      <c r="K197">
        <f t="shared" si="12"/>
        <v>5980</v>
      </c>
      <c r="L197">
        <f t="shared" si="13"/>
        <v>373.76401615060564</v>
      </c>
      <c r="N197" s="132">
        <v>17.27</v>
      </c>
      <c r="O197" s="132">
        <v>25.03</v>
      </c>
      <c r="P197" s="133">
        <v>35.068800000000003</v>
      </c>
      <c r="Q197" s="132">
        <v>53.21</v>
      </c>
      <c r="R197" s="132">
        <v>23.46</v>
      </c>
      <c r="S197" s="132">
        <v>8.34</v>
      </c>
      <c r="T197" s="132">
        <v>-0.12</v>
      </c>
      <c r="U197" s="132">
        <v>0.04</v>
      </c>
      <c r="V197" s="132">
        <v>86.94</v>
      </c>
      <c r="W197" s="132">
        <v>5.86</v>
      </c>
      <c r="X197" s="130">
        <v>5860</v>
      </c>
      <c r="Y197" s="130">
        <v>366.2637348900584</v>
      </c>
      <c r="AA197" s="126">
        <v>15.26</v>
      </c>
      <c r="AB197" s="126">
        <v>25.09</v>
      </c>
      <c r="AC197" s="127">
        <v>35.105499999999999</v>
      </c>
      <c r="AD197" s="126">
        <v>53.31</v>
      </c>
      <c r="AE197" s="126">
        <v>23.46</v>
      </c>
      <c r="AF197" s="126">
        <v>8.31</v>
      </c>
      <c r="AG197" s="126">
        <v>-0.08</v>
      </c>
      <c r="AH197" s="126">
        <v>0.04</v>
      </c>
      <c r="AI197" s="126">
        <v>86.3</v>
      </c>
      <c r="AJ197" s="126">
        <v>5.81</v>
      </c>
      <c r="AK197">
        <f t="shared" si="14"/>
        <v>5810</v>
      </c>
      <c r="AL197">
        <f t="shared" si="15"/>
        <v>363.13861769816367</v>
      </c>
      <c r="BA197" s="126">
        <v>16.23</v>
      </c>
      <c r="BB197" s="126">
        <v>25.2</v>
      </c>
      <c r="BC197" s="127">
        <v>35.139400000000002</v>
      </c>
      <c r="BD197" s="126">
        <v>53.48</v>
      </c>
      <c r="BE197" s="126">
        <v>23.45</v>
      </c>
      <c r="BF197" s="126">
        <v>8.32</v>
      </c>
      <c r="BG197" s="126">
        <v>-0.05</v>
      </c>
      <c r="BH197" s="126">
        <v>0.05</v>
      </c>
      <c r="BI197" s="126">
        <v>81.93</v>
      </c>
      <c r="BJ197" s="126">
        <v>5.51</v>
      </c>
      <c r="BK197">
        <f t="shared" si="16"/>
        <v>5510</v>
      </c>
      <c r="BL197">
        <f t="shared" si="17"/>
        <v>344.38791454679551</v>
      </c>
      <c r="BN197" s="126">
        <v>9.42</v>
      </c>
      <c r="BO197" s="126">
        <v>25.13</v>
      </c>
      <c r="BP197" s="127">
        <v>35.160499999999999</v>
      </c>
      <c r="BQ197" s="126">
        <v>53.43</v>
      </c>
      <c r="BR197" s="126">
        <v>23.46</v>
      </c>
      <c r="BS197" s="126">
        <v>8.32</v>
      </c>
      <c r="BT197" s="126">
        <v>-0.05</v>
      </c>
      <c r="BU197" s="126">
        <v>0.04</v>
      </c>
      <c r="BV197" s="126">
        <v>82.91</v>
      </c>
      <c r="BW197" s="126">
        <v>5.58</v>
      </c>
    </row>
    <row r="198" spans="1:75" x14ac:dyDescent="0.2">
      <c r="A198" s="126">
        <v>18.03</v>
      </c>
      <c r="B198" s="128">
        <v>25.01</v>
      </c>
      <c r="C198" s="127">
        <v>35.046799999999998</v>
      </c>
      <c r="D198" s="126">
        <v>53.15</v>
      </c>
      <c r="E198" s="126">
        <v>23.45</v>
      </c>
      <c r="F198" s="126">
        <v>8.34</v>
      </c>
      <c r="G198" s="126">
        <v>-0.09</v>
      </c>
      <c r="H198" s="126">
        <v>0.03</v>
      </c>
      <c r="I198" s="126">
        <v>88.65</v>
      </c>
      <c r="J198" s="126">
        <v>5.98</v>
      </c>
      <c r="K198">
        <f t="shared" ref="K198:K218" si="18">J198*1000</f>
        <v>5980</v>
      </c>
      <c r="L198">
        <f t="shared" ref="L198:L218" si="19">K198/15.9994</f>
        <v>373.76401615060564</v>
      </c>
      <c r="N198" s="132">
        <v>17.34</v>
      </c>
      <c r="O198" s="132">
        <v>25.04</v>
      </c>
      <c r="P198" s="133">
        <v>35.066400000000002</v>
      </c>
      <c r="Q198" s="132">
        <v>53.2</v>
      </c>
      <c r="R198" s="132">
        <v>23.46</v>
      </c>
      <c r="S198" s="132">
        <v>8.34</v>
      </c>
      <c r="T198" s="132">
        <v>-0.11</v>
      </c>
      <c r="U198" s="132">
        <v>0.04</v>
      </c>
      <c r="V198" s="132">
        <v>86.95</v>
      </c>
      <c r="W198" s="132">
        <v>5.86</v>
      </c>
      <c r="X198" s="130">
        <v>5860</v>
      </c>
      <c r="Y198" s="130">
        <v>366.2637348900584</v>
      </c>
      <c r="AA198" s="126">
        <v>15.33</v>
      </c>
      <c r="AB198" s="126">
        <v>25.09</v>
      </c>
      <c r="AC198" s="127">
        <v>35.101799999999997</v>
      </c>
      <c r="AD198" s="126">
        <v>53.31</v>
      </c>
      <c r="AE198" s="126">
        <v>23.46</v>
      </c>
      <c r="AF198" s="126">
        <v>8.31</v>
      </c>
      <c r="AG198" s="126">
        <v>-0.08</v>
      </c>
      <c r="AH198" s="126">
        <v>0.03</v>
      </c>
      <c r="AI198" s="126">
        <v>86.29</v>
      </c>
      <c r="AJ198" s="126">
        <v>5.81</v>
      </c>
      <c r="AK198">
        <f t="shared" ref="AK198:AK254" si="20">AJ198*1000</f>
        <v>5810</v>
      </c>
      <c r="AL198">
        <f t="shared" ref="AL198:AL254" si="21">AK198/15.9994</f>
        <v>363.13861769816367</v>
      </c>
      <c r="BA198" s="126">
        <v>16.3</v>
      </c>
      <c r="BB198" s="126">
        <v>25.2</v>
      </c>
      <c r="BC198" s="127">
        <v>35.139699999999998</v>
      </c>
      <c r="BD198" s="126">
        <v>53.48</v>
      </c>
      <c r="BE198" s="126">
        <v>23.45</v>
      </c>
      <c r="BF198" s="126">
        <v>8.32</v>
      </c>
      <c r="BG198" s="126">
        <v>-0.06</v>
      </c>
      <c r="BH198" s="126">
        <v>0.04</v>
      </c>
      <c r="BI198" s="126">
        <v>81.92</v>
      </c>
      <c r="BJ198" s="126">
        <v>5.51</v>
      </c>
      <c r="BK198">
        <f t="shared" ref="BK198:BK238" si="22">BJ198*1000</f>
        <v>5510</v>
      </c>
      <c r="BL198">
        <f t="shared" ref="BL198:BL238" si="23">BK198/15.9994</f>
        <v>344.38791454679551</v>
      </c>
      <c r="BN198" s="126">
        <v>9.4700000000000006</v>
      </c>
      <c r="BO198" s="126">
        <v>25.13</v>
      </c>
      <c r="BP198" s="127">
        <v>35.155200000000001</v>
      </c>
      <c r="BQ198" s="126">
        <v>53.42</v>
      </c>
      <c r="BR198" s="126">
        <v>23.46</v>
      </c>
      <c r="BS198" s="126">
        <v>8.32</v>
      </c>
      <c r="BT198" s="126">
        <v>-0.06</v>
      </c>
      <c r="BU198" s="126">
        <v>0.04</v>
      </c>
      <c r="BV198" s="126">
        <v>82.91</v>
      </c>
      <c r="BW198" s="126">
        <v>5.58</v>
      </c>
    </row>
    <row r="199" spans="1:75" x14ac:dyDescent="0.2">
      <c r="A199" s="126">
        <v>18.09</v>
      </c>
      <c r="B199" s="128">
        <v>25.01</v>
      </c>
      <c r="C199" s="127">
        <v>35.046900000000001</v>
      </c>
      <c r="D199" s="126">
        <v>53.15</v>
      </c>
      <c r="E199" s="126">
        <v>23.45</v>
      </c>
      <c r="F199" s="126">
        <v>8.34</v>
      </c>
      <c r="G199" s="126">
        <v>-0.09</v>
      </c>
      <c r="H199" s="126">
        <v>0.03</v>
      </c>
      <c r="I199" s="126">
        <v>88.63</v>
      </c>
      <c r="J199" s="126">
        <v>5.98</v>
      </c>
      <c r="K199">
        <f t="shared" si="18"/>
        <v>5980</v>
      </c>
      <c r="L199">
        <f t="shared" si="19"/>
        <v>373.76401615060564</v>
      </c>
      <c r="N199" s="132">
        <v>17.420000000000002</v>
      </c>
      <c r="O199" s="132">
        <v>25.03</v>
      </c>
      <c r="P199" s="133">
        <v>35.069099999999999</v>
      </c>
      <c r="Q199" s="132">
        <v>53.21</v>
      </c>
      <c r="R199" s="132">
        <v>23.46</v>
      </c>
      <c r="S199" s="132">
        <v>8.34</v>
      </c>
      <c r="T199" s="132">
        <v>-0.11</v>
      </c>
      <c r="U199" s="132">
        <v>0.04</v>
      </c>
      <c r="V199" s="132">
        <v>86.95</v>
      </c>
      <c r="W199" s="132">
        <v>5.86</v>
      </c>
      <c r="X199" s="130">
        <v>5860</v>
      </c>
      <c r="Y199" s="130">
        <v>366.2637348900584</v>
      </c>
      <c r="AA199" s="126">
        <v>15.39</v>
      </c>
      <c r="AB199" s="126">
        <v>25.09</v>
      </c>
      <c r="AC199" s="127">
        <v>35.101799999999997</v>
      </c>
      <c r="AD199" s="126">
        <v>53.31</v>
      </c>
      <c r="AE199" s="126">
        <v>23.46</v>
      </c>
      <c r="AF199" s="126">
        <v>8.31</v>
      </c>
      <c r="AG199" s="126">
        <v>-0.09</v>
      </c>
      <c r="AH199" s="126">
        <v>0.04</v>
      </c>
      <c r="AI199" s="126">
        <v>86.28</v>
      </c>
      <c r="AJ199" s="126">
        <v>5.81</v>
      </c>
      <c r="AK199">
        <f t="shared" si="20"/>
        <v>5810</v>
      </c>
      <c r="AL199">
        <f t="shared" si="21"/>
        <v>363.13861769816367</v>
      </c>
      <c r="BA199" s="126">
        <v>16.39</v>
      </c>
      <c r="BB199" s="126">
        <v>25.2</v>
      </c>
      <c r="BC199" s="127">
        <v>35.138599999999997</v>
      </c>
      <c r="BD199" s="126">
        <v>53.48</v>
      </c>
      <c r="BE199" s="126">
        <v>23.45</v>
      </c>
      <c r="BF199" s="126">
        <v>8.32</v>
      </c>
      <c r="BG199" s="126">
        <v>-0.06</v>
      </c>
      <c r="BH199" s="126">
        <v>0.05</v>
      </c>
      <c r="BI199" s="126">
        <v>81.91</v>
      </c>
      <c r="BJ199" s="126">
        <v>5.5</v>
      </c>
      <c r="BK199">
        <f t="shared" si="22"/>
        <v>5500</v>
      </c>
      <c r="BL199">
        <f t="shared" si="23"/>
        <v>343.76289110841657</v>
      </c>
      <c r="BN199" s="126">
        <v>9.52</v>
      </c>
      <c r="BO199" s="126">
        <v>25.14</v>
      </c>
      <c r="BP199" s="127">
        <v>35.150399999999998</v>
      </c>
      <c r="BQ199" s="126">
        <v>53.42</v>
      </c>
      <c r="BR199" s="126">
        <v>23.45</v>
      </c>
      <c r="BS199" s="126">
        <v>8.32</v>
      </c>
      <c r="BT199" s="126">
        <v>-0.06</v>
      </c>
      <c r="BU199" s="126">
        <v>0.04</v>
      </c>
      <c r="BV199" s="126">
        <v>82.93</v>
      </c>
      <c r="BW199" s="126">
        <v>5.58</v>
      </c>
    </row>
    <row r="200" spans="1:75" x14ac:dyDescent="0.2">
      <c r="A200" s="126">
        <v>18.170000000000002</v>
      </c>
      <c r="B200" s="128">
        <v>25.01</v>
      </c>
      <c r="C200" s="127">
        <v>35.048000000000002</v>
      </c>
      <c r="D200" s="126">
        <v>53.15</v>
      </c>
      <c r="E200" s="126">
        <v>23.45</v>
      </c>
      <c r="F200" s="126">
        <v>8.34</v>
      </c>
      <c r="G200" s="126">
        <v>-0.08</v>
      </c>
      <c r="H200" s="126">
        <v>0.03</v>
      </c>
      <c r="I200" s="126">
        <v>88.57</v>
      </c>
      <c r="J200" s="126">
        <v>5.98</v>
      </c>
      <c r="K200">
        <f t="shared" si="18"/>
        <v>5980</v>
      </c>
      <c r="L200">
        <f t="shared" si="19"/>
        <v>373.76401615060564</v>
      </c>
      <c r="N200" s="132">
        <v>17.52</v>
      </c>
      <c r="O200" s="132">
        <v>25.04</v>
      </c>
      <c r="P200" s="133">
        <v>35.0717</v>
      </c>
      <c r="Q200" s="132">
        <v>53.21</v>
      </c>
      <c r="R200" s="132">
        <v>23.46</v>
      </c>
      <c r="S200" s="132">
        <v>8.34</v>
      </c>
      <c r="T200" s="132">
        <v>-0.11</v>
      </c>
      <c r="U200" s="132">
        <v>0.04</v>
      </c>
      <c r="V200" s="132">
        <v>86.95</v>
      </c>
      <c r="W200" s="132">
        <v>5.86</v>
      </c>
      <c r="X200" s="130">
        <v>5860</v>
      </c>
      <c r="Y200" s="130">
        <v>366.2637348900584</v>
      </c>
      <c r="AA200" s="126">
        <v>15.45</v>
      </c>
      <c r="AB200" s="126">
        <v>25.09</v>
      </c>
      <c r="AC200" s="127">
        <v>35.101100000000002</v>
      </c>
      <c r="AD200" s="126">
        <v>53.31</v>
      </c>
      <c r="AE200" s="126">
        <v>23.46</v>
      </c>
      <c r="AF200" s="126">
        <v>8.31</v>
      </c>
      <c r="AG200" s="126">
        <v>-0.08</v>
      </c>
      <c r="AH200" s="126">
        <v>0.06</v>
      </c>
      <c r="AI200" s="126">
        <v>86.27</v>
      </c>
      <c r="AJ200" s="126">
        <v>5.81</v>
      </c>
      <c r="AK200">
        <f t="shared" si="20"/>
        <v>5810</v>
      </c>
      <c r="AL200">
        <f t="shared" si="21"/>
        <v>363.13861769816367</v>
      </c>
      <c r="BA200" s="126">
        <v>16.489999999999998</v>
      </c>
      <c r="BB200" s="126">
        <v>25.2</v>
      </c>
      <c r="BC200" s="127">
        <v>35.138100000000001</v>
      </c>
      <c r="BD200" s="126">
        <v>53.48</v>
      </c>
      <c r="BE200" s="126">
        <v>23.45</v>
      </c>
      <c r="BF200" s="126">
        <v>8.32</v>
      </c>
      <c r="BG200" s="126">
        <v>-7.0000000000000007E-2</v>
      </c>
      <c r="BH200" s="126">
        <v>0.04</v>
      </c>
      <c r="BI200" s="126">
        <v>81.900000000000006</v>
      </c>
      <c r="BJ200" s="126">
        <v>5.5</v>
      </c>
      <c r="BK200">
        <f t="shared" si="22"/>
        <v>5500</v>
      </c>
      <c r="BL200">
        <f t="shared" si="23"/>
        <v>343.76289110841657</v>
      </c>
      <c r="BN200" s="126">
        <v>9.57</v>
      </c>
      <c r="BO200" s="126">
        <v>25.14</v>
      </c>
      <c r="BP200" s="127">
        <v>35.155700000000003</v>
      </c>
      <c r="BQ200" s="126">
        <v>53.43</v>
      </c>
      <c r="BR200" s="126">
        <v>23.46</v>
      </c>
      <c r="BS200" s="126">
        <v>8.32</v>
      </c>
      <c r="BT200" s="126">
        <v>-0.06</v>
      </c>
      <c r="BU200" s="126">
        <v>0.05</v>
      </c>
      <c r="BV200" s="126">
        <v>82.95</v>
      </c>
      <c r="BW200" s="126">
        <v>5.58</v>
      </c>
    </row>
    <row r="201" spans="1:75" x14ac:dyDescent="0.2">
      <c r="A201" s="126">
        <v>18.260000000000002</v>
      </c>
      <c r="B201" s="128">
        <v>25.01</v>
      </c>
      <c r="C201" s="127">
        <v>35.046300000000002</v>
      </c>
      <c r="D201" s="126">
        <v>53.15</v>
      </c>
      <c r="E201" s="126">
        <v>23.45</v>
      </c>
      <c r="F201" s="126">
        <v>8.34</v>
      </c>
      <c r="G201" s="126">
        <v>-0.08</v>
      </c>
      <c r="H201" s="126">
        <v>0.02</v>
      </c>
      <c r="I201" s="126">
        <v>88.51</v>
      </c>
      <c r="J201" s="126">
        <v>5.97</v>
      </c>
      <c r="K201">
        <f t="shared" si="18"/>
        <v>5970</v>
      </c>
      <c r="L201">
        <f t="shared" si="19"/>
        <v>373.1389927122267</v>
      </c>
      <c r="N201" s="132">
        <v>17.61</v>
      </c>
      <c r="O201" s="132">
        <v>25.04</v>
      </c>
      <c r="P201" s="133">
        <v>35.065800000000003</v>
      </c>
      <c r="Q201" s="132">
        <v>53.2</v>
      </c>
      <c r="R201" s="132">
        <v>23.46</v>
      </c>
      <c r="S201" s="132">
        <v>8.34</v>
      </c>
      <c r="T201" s="132">
        <v>-0.1</v>
      </c>
      <c r="U201" s="132">
        <v>0.05</v>
      </c>
      <c r="V201" s="132">
        <v>86.95</v>
      </c>
      <c r="W201" s="132">
        <v>5.86</v>
      </c>
      <c r="X201" s="130">
        <v>5860</v>
      </c>
      <c r="Y201" s="130">
        <v>366.2637348900584</v>
      </c>
      <c r="AA201" s="126">
        <v>15.49</v>
      </c>
      <c r="AB201" s="126">
        <v>25.09</v>
      </c>
      <c r="AC201" s="127">
        <v>35.103900000000003</v>
      </c>
      <c r="AD201" s="126">
        <v>53.31</v>
      </c>
      <c r="AE201" s="126">
        <v>23.46</v>
      </c>
      <c r="AF201" s="126">
        <v>8.31</v>
      </c>
      <c r="AG201" s="126">
        <v>-0.08</v>
      </c>
      <c r="AH201" s="126">
        <v>0.04</v>
      </c>
      <c r="AI201" s="126">
        <v>86.25</v>
      </c>
      <c r="AJ201" s="126">
        <v>5.81</v>
      </c>
      <c r="AK201">
        <f t="shared" si="20"/>
        <v>5810</v>
      </c>
      <c r="AL201">
        <f t="shared" si="21"/>
        <v>363.13861769816367</v>
      </c>
      <c r="BA201" s="126">
        <v>16.59</v>
      </c>
      <c r="BB201" s="126">
        <v>25.21</v>
      </c>
      <c r="BC201" s="127">
        <v>35.142200000000003</v>
      </c>
      <c r="BD201" s="126">
        <v>53.48</v>
      </c>
      <c r="BE201" s="126">
        <v>23.46</v>
      </c>
      <c r="BF201" s="126">
        <v>8.32</v>
      </c>
      <c r="BG201" s="126">
        <v>-0.09</v>
      </c>
      <c r="BH201" s="126">
        <v>0.05</v>
      </c>
      <c r="BI201" s="126">
        <v>81.900000000000006</v>
      </c>
      <c r="BJ201" s="126">
        <v>5.5</v>
      </c>
      <c r="BK201">
        <f t="shared" si="22"/>
        <v>5500</v>
      </c>
      <c r="BL201">
        <f t="shared" si="23"/>
        <v>343.76289110841657</v>
      </c>
      <c r="BN201" s="126">
        <v>9.61</v>
      </c>
      <c r="BO201" s="126">
        <v>25.13</v>
      </c>
      <c r="BP201" s="127">
        <v>35.157200000000003</v>
      </c>
      <c r="BQ201" s="126">
        <v>53.43</v>
      </c>
      <c r="BR201" s="126">
        <v>23.46</v>
      </c>
      <c r="BS201" s="126">
        <v>8.32</v>
      </c>
      <c r="BT201" s="126">
        <v>-0.06</v>
      </c>
      <c r="BU201" s="126">
        <v>0.05</v>
      </c>
      <c r="BV201" s="126">
        <v>82.98</v>
      </c>
      <c r="BW201" s="126">
        <v>5.58</v>
      </c>
    </row>
    <row r="202" spans="1:75" x14ac:dyDescent="0.2">
      <c r="A202" s="126">
        <v>18.350000000000001</v>
      </c>
      <c r="B202" s="128">
        <v>25.01</v>
      </c>
      <c r="C202" s="127">
        <v>35.049199999999999</v>
      </c>
      <c r="D202" s="126">
        <v>53.16</v>
      </c>
      <c r="E202" s="126">
        <v>23.45</v>
      </c>
      <c r="F202" s="126">
        <v>8.34</v>
      </c>
      <c r="G202" s="126">
        <v>-0.08</v>
      </c>
      <c r="H202" s="126">
        <v>0.02</v>
      </c>
      <c r="I202" s="126">
        <v>88.45</v>
      </c>
      <c r="J202" s="126">
        <v>5.97</v>
      </c>
      <c r="K202">
        <f t="shared" si="18"/>
        <v>5970</v>
      </c>
      <c r="L202">
        <f t="shared" si="19"/>
        <v>373.1389927122267</v>
      </c>
      <c r="N202" s="132">
        <v>17.71</v>
      </c>
      <c r="O202" s="132">
        <v>25.04</v>
      </c>
      <c r="P202" s="133">
        <v>35.067300000000003</v>
      </c>
      <c r="Q202" s="132">
        <v>53.21</v>
      </c>
      <c r="R202" s="132">
        <v>23.46</v>
      </c>
      <c r="S202" s="132">
        <v>8.34</v>
      </c>
      <c r="T202" s="132">
        <v>-0.11</v>
      </c>
      <c r="U202" s="132">
        <v>0.04</v>
      </c>
      <c r="V202" s="132">
        <v>86.94</v>
      </c>
      <c r="W202" s="132">
        <v>5.86</v>
      </c>
      <c r="X202" s="130">
        <v>5860</v>
      </c>
      <c r="Y202" s="130">
        <v>366.2637348900584</v>
      </c>
      <c r="AA202" s="126">
        <v>15.53</v>
      </c>
      <c r="AB202" s="126">
        <v>25.09</v>
      </c>
      <c r="AC202" s="127">
        <v>35.102600000000002</v>
      </c>
      <c r="AD202" s="126">
        <v>53.31</v>
      </c>
      <c r="AE202" s="126">
        <v>23.46</v>
      </c>
      <c r="AF202" s="126">
        <v>8.31</v>
      </c>
      <c r="AG202" s="126">
        <v>-7.0000000000000007E-2</v>
      </c>
      <c r="AH202" s="126">
        <v>0.03</v>
      </c>
      <c r="AI202" s="126">
        <v>86.24</v>
      </c>
      <c r="AJ202" s="126">
        <v>5.81</v>
      </c>
      <c r="AK202">
        <f t="shared" si="20"/>
        <v>5810</v>
      </c>
      <c r="AL202">
        <f t="shared" si="21"/>
        <v>363.13861769816367</v>
      </c>
      <c r="BA202" s="126">
        <v>16.690000000000001</v>
      </c>
      <c r="BB202" s="126">
        <v>25.21</v>
      </c>
      <c r="BC202" s="127">
        <v>35.14</v>
      </c>
      <c r="BD202" s="126">
        <v>53.48</v>
      </c>
      <c r="BE202" s="126">
        <v>23.46</v>
      </c>
      <c r="BF202" s="126">
        <v>8.32</v>
      </c>
      <c r="BG202" s="126">
        <v>-0.09</v>
      </c>
      <c r="BH202" s="126">
        <v>0.04</v>
      </c>
      <c r="BI202" s="126">
        <v>81.91</v>
      </c>
      <c r="BJ202" s="126">
        <v>5.5</v>
      </c>
      <c r="BK202">
        <f t="shared" si="22"/>
        <v>5500</v>
      </c>
      <c r="BL202">
        <f t="shared" si="23"/>
        <v>343.76289110841657</v>
      </c>
      <c r="BN202" s="126">
        <v>9.66</v>
      </c>
      <c r="BO202" s="126">
        <v>25.13</v>
      </c>
      <c r="BP202" s="127">
        <v>35.157400000000003</v>
      </c>
      <c r="BQ202" s="126">
        <v>53.43</v>
      </c>
      <c r="BR202" s="126">
        <v>23.46</v>
      </c>
      <c r="BS202" s="126">
        <v>8.32</v>
      </c>
      <c r="BT202" s="126">
        <v>-0.05</v>
      </c>
      <c r="BU202" s="126">
        <v>0.04</v>
      </c>
      <c r="BV202" s="126">
        <v>83</v>
      </c>
      <c r="BW202" s="126">
        <v>5.58</v>
      </c>
    </row>
    <row r="203" spans="1:75" x14ac:dyDescent="0.2">
      <c r="A203" s="126">
        <v>18.440000000000001</v>
      </c>
      <c r="B203" s="128">
        <v>25.01</v>
      </c>
      <c r="C203" s="127">
        <v>35.049199999999999</v>
      </c>
      <c r="D203" s="126">
        <v>53.16</v>
      </c>
      <c r="E203" s="126">
        <v>23.45</v>
      </c>
      <c r="F203" s="126">
        <v>8.34</v>
      </c>
      <c r="G203" s="126">
        <v>-0.08</v>
      </c>
      <c r="H203" s="126">
        <v>0.03</v>
      </c>
      <c r="I203" s="126">
        <v>88.42</v>
      </c>
      <c r="J203" s="126">
        <v>5.97</v>
      </c>
      <c r="K203">
        <f t="shared" si="18"/>
        <v>5970</v>
      </c>
      <c r="L203">
        <f t="shared" si="19"/>
        <v>373.1389927122267</v>
      </c>
      <c r="N203" s="132">
        <v>17.809999999999999</v>
      </c>
      <c r="O203" s="132">
        <v>25.04</v>
      </c>
      <c r="P203" s="133">
        <v>35.070399999999999</v>
      </c>
      <c r="Q203" s="132">
        <v>53.21</v>
      </c>
      <c r="R203" s="132">
        <v>23.46</v>
      </c>
      <c r="S203" s="132">
        <v>8.34</v>
      </c>
      <c r="T203" s="132">
        <v>-0.11</v>
      </c>
      <c r="U203" s="132">
        <v>0.04</v>
      </c>
      <c r="V203" s="132">
        <v>86.94</v>
      </c>
      <c r="W203" s="132">
        <v>5.86</v>
      </c>
      <c r="X203" s="130">
        <v>5860</v>
      </c>
      <c r="Y203" s="130">
        <v>366.2637348900584</v>
      </c>
      <c r="AA203" s="126">
        <v>15.55</v>
      </c>
      <c r="AB203" s="126">
        <v>25.09</v>
      </c>
      <c r="AC203" s="127">
        <v>35.1</v>
      </c>
      <c r="AD203" s="126">
        <v>53.31</v>
      </c>
      <c r="AE203" s="126">
        <v>23.46</v>
      </c>
      <c r="AF203" s="126">
        <v>8.31</v>
      </c>
      <c r="AG203" s="126">
        <v>-7.0000000000000007E-2</v>
      </c>
      <c r="AH203" s="126">
        <v>0.04</v>
      </c>
      <c r="AI203" s="126">
        <v>86.21</v>
      </c>
      <c r="AJ203" s="126">
        <v>5.81</v>
      </c>
      <c r="AK203">
        <f t="shared" si="20"/>
        <v>5810</v>
      </c>
      <c r="AL203">
        <f t="shared" si="21"/>
        <v>363.13861769816367</v>
      </c>
      <c r="BA203" s="126">
        <v>16.77</v>
      </c>
      <c r="BB203" s="126">
        <v>25.21</v>
      </c>
      <c r="BC203" s="127">
        <v>35.137700000000002</v>
      </c>
      <c r="BD203" s="126">
        <v>53.48</v>
      </c>
      <c r="BE203" s="126">
        <v>23.45</v>
      </c>
      <c r="BF203" s="126">
        <v>8.32</v>
      </c>
      <c r="BG203" s="126">
        <v>-0.09</v>
      </c>
      <c r="BH203" s="126">
        <v>0.05</v>
      </c>
      <c r="BI203" s="126">
        <v>81.91</v>
      </c>
      <c r="BJ203" s="126">
        <v>5.51</v>
      </c>
      <c r="BK203">
        <f t="shared" si="22"/>
        <v>5510</v>
      </c>
      <c r="BL203">
        <f t="shared" si="23"/>
        <v>344.38791454679551</v>
      </c>
      <c r="BN203" s="126">
        <v>9.6999999999999993</v>
      </c>
      <c r="BO203" s="126">
        <v>25.13</v>
      </c>
      <c r="BP203" s="127">
        <v>35.155200000000001</v>
      </c>
      <c r="BQ203" s="126">
        <v>53.42</v>
      </c>
      <c r="BR203" s="126">
        <v>23.46</v>
      </c>
      <c r="BS203" s="126">
        <v>8.32</v>
      </c>
      <c r="BT203" s="126">
        <v>-0.03</v>
      </c>
      <c r="BU203" s="126">
        <v>0.04</v>
      </c>
      <c r="BV203" s="126">
        <v>83.02</v>
      </c>
      <c r="BW203" s="126">
        <v>5.59</v>
      </c>
    </row>
    <row r="204" spans="1:75" x14ac:dyDescent="0.2">
      <c r="A204" s="126">
        <v>18.53</v>
      </c>
      <c r="B204" s="128">
        <v>25.01</v>
      </c>
      <c r="C204" s="127">
        <v>35.048099999999998</v>
      </c>
      <c r="D204" s="126">
        <v>53.16</v>
      </c>
      <c r="E204" s="126">
        <v>23.45</v>
      </c>
      <c r="F204" s="126">
        <v>8.34</v>
      </c>
      <c r="G204" s="126">
        <v>-0.08</v>
      </c>
      <c r="H204" s="126">
        <v>0.03</v>
      </c>
      <c r="I204" s="126">
        <v>88.42</v>
      </c>
      <c r="J204" s="126">
        <v>5.96</v>
      </c>
      <c r="K204">
        <f t="shared" si="18"/>
        <v>5960</v>
      </c>
      <c r="L204">
        <f t="shared" si="19"/>
        <v>372.51396927384781</v>
      </c>
      <c r="N204" s="132">
        <v>17.91</v>
      </c>
      <c r="O204" s="132">
        <v>25.03</v>
      </c>
      <c r="P204" s="133">
        <v>35.065899999999999</v>
      </c>
      <c r="Q204" s="132">
        <v>53.2</v>
      </c>
      <c r="R204" s="132">
        <v>23.46</v>
      </c>
      <c r="S204" s="132">
        <v>8.34</v>
      </c>
      <c r="T204" s="132">
        <v>-0.11</v>
      </c>
      <c r="U204" s="132">
        <v>0.04</v>
      </c>
      <c r="V204" s="132">
        <v>86.94</v>
      </c>
      <c r="W204" s="132">
        <v>5.86</v>
      </c>
      <c r="X204" s="130">
        <v>5860</v>
      </c>
      <c r="Y204" s="130">
        <v>366.2637348900584</v>
      </c>
      <c r="AA204" s="126">
        <v>15.57</v>
      </c>
      <c r="AB204" s="126">
        <v>25.09</v>
      </c>
      <c r="AC204" s="127">
        <v>35.104500000000002</v>
      </c>
      <c r="AD204" s="126">
        <v>53.31</v>
      </c>
      <c r="AE204" s="126">
        <v>23.46</v>
      </c>
      <c r="AF204" s="126">
        <v>8.31</v>
      </c>
      <c r="AG204" s="126">
        <v>-7.0000000000000007E-2</v>
      </c>
      <c r="AH204" s="126">
        <v>0.03</v>
      </c>
      <c r="AI204" s="126">
        <v>86.19</v>
      </c>
      <c r="AJ204" s="126">
        <v>5.8</v>
      </c>
      <c r="AK204">
        <f t="shared" si="20"/>
        <v>5800</v>
      </c>
      <c r="AL204">
        <f t="shared" si="21"/>
        <v>362.51359425978472</v>
      </c>
      <c r="BA204" s="126">
        <v>16.850000000000001</v>
      </c>
      <c r="BB204" s="126">
        <v>25.21</v>
      </c>
      <c r="BC204" s="127">
        <v>35.141500000000001</v>
      </c>
      <c r="BD204" s="126">
        <v>53.49</v>
      </c>
      <c r="BE204" s="126">
        <v>23.46</v>
      </c>
      <c r="BF204" s="126">
        <v>8.32</v>
      </c>
      <c r="BG204" s="126">
        <v>-0.09</v>
      </c>
      <c r="BH204" s="126">
        <v>0.05</v>
      </c>
      <c r="BI204" s="126">
        <v>81.93</v>
      </c>
      <c r="BJ204" s="126">
        <v>5.51</v>
      </c>
      <c r="BK204">
        <f t="shared" si="22"/>
        <v>5510</v>
      </c>
      <c r="BL204">
        <f t="shared" si="23"/>
        <v>344.38791454679551</v>
      </c>
      <c r="BN204" s="126">
        <v>9.74</v>
      </c>
      <c r="BO204" s="126">
        <v>25.13</v>
      </c>
      <c r="BP204" s="127">
        <v>35.156599999999997</v>
      </c>
      <c r="BQ204" s="126">
        <v>53.43</v>
      </c>
      <c r="BR204" s="126">
        <v>23.46</v>
      </c>
      <c r="BS204" s="126">
        <v>8.32</v>
      </c>
      <c r="BT204" s="126">
        <v>-0.01</v>
      </c>
      <c r="BU204" s="126">
        <v>0.04</v>
      </c>
      <c r="BV204" s="126">
        <v>83.04</v>
      </c>
      <c r="BW204" s="126">
        <v>5.59</v>
      </c>
    </row>
    <row r="205" spans="1:75" x14ac:dyDescent="0.2">
      <c r="A205" s="126">
        <v>18.64</v>
      </c>
      <c r="B205" s="128">
        <v>25.02</v>
      </c>
      <c r="C205" s="127">
        <v>35.046799999999998</v>
      </c>
      <c r="D205" s="126">
        <v>53.16</v>
      </c>
      <c r="E205" s="126">
        <v>23.45</v>
      </c>
      <c r="F205" s="126">
        <v>8.34</v>
      </c>
      <c r="G205" s="126">
        <v>-0.08</v>
      </c>
      <c r="H205" s="126">
        <v>0.03</v>
      </c>
      <c r="I205" s="126">
        <v>88.44</v>
      </c>
      <c r="J205" s="126">
        <v>5.97</v>
      </c>
      <c r="K205">
        <f t="shared" si="18"/>
        <v>5970</v>
      </c>
      <c r="L205">
        <f t="shared" si="19"/>
        <v>373.1389927122267</v>
      </c>
      <c r="N205" s="132">
        <v>18.010000000000002</v>
      </c>
      <c r="O205" s="132">
        <v>25.04</v>
      </c>
      <c r="P205" s="133">
        <v>35.066099999999999</v>
      </c>
      <c r="Q205" s="132">
        <v>53.2</v>
      </c>
      <c r="R205" s="132">
        <v>23.46</v>
      </c>
      <c r="S205" s="132">
        <v>8.34</v>
      </c>
      <c r="T205" s="132">
        <v>-0.11</v>
      </c>
      <c r="U205" s="132">
        <v>0.04</v>
      </c>
      <c r="V205" s="132">
        <v>86.94</v>
      </c>
      <c r="W205" s="132">
        <v>5.86</v>
      </c>
      <c r="X205" s="130">
        <v>5860</v>
      </c>
      <c r="Y205" s="130">
        <v>366.2637348900584</v>
      </c>
      <c r="AA205" s="126">
        <v>15.61</v>
      </c>
      <c r="AB205" s="126">
        <v>25.09</v>
      </c>
      <c r="AC205" s="127">
        <v>35.104599999999998</v>
      </c>
      <c r="AD205" s="126">
        <v>53.31</v>
      </c>
      <c r="AE205" s="126">
        <v>23.46</v>
      </c>
      <c r="AF205" s="126">
        <v>8.31</v>
      </c>
      <c r="AG205" s="126">
        <v>-0.09</v>
      </c>
      <c r="AH205" s="126">
        <v>0.05</v>
      </c>
      <c r="AI205" s="126">
        <v>86.14</v>
      </c>
      <c r="AJ205" s="126">
        <v>5.8</v>
      </c>
      <c r="AK205">
        <f t="shared" si="20"/>
        <v>5800</v>
      </c>
      <c r="AL205">
        <f t="shared" si="21"/>
        <v>362.51359425978472</v>
      </c>
      <c r="BA205" s="126">
        <v>16.940000000000001</v>
      </c>
      <c r="BB205" s="126">
        <v>25.21</v>
      </c>
      <c r="BC205" s="127">
        <v>35.140300000000003</v>
      </c>
      <c r="BD205" s="126">
        <v>53.48</v>
      </c>
      <c r="BE205" s="126">
        <v>23.46</v>
      </c>
      <c r="BF205" s="126">
        <v>8.32</v>
      </c>
      <c r="BG205" s="126">
        <v>-7.0000000000000007E-2</v>
      </c>
      <c r="BH205" s="126">
        <v>0.04</v>
      </c>
      <c r="BI205" s="126">
        <v>81.95</v>
      </c>
      <c r="BJ205" s="126">
        <v>5.51</v>
      </c>
      <c r="BK205">
        <f t="shared" si="22"/>
        <v>5510</v>
      </c>
      <c r="BL205">
        <f t="shared" si="23"/>
        <v>344.38791454679551</v>
      </c>
      <c r="BN205" s="126">
        <v>9.8000000000000007</v>
      </c>
      <c r="BO205" s="126">
        <v>25.14</v>
      </c>
      <c r="BP205" s="127">
        <v>35.1541</v>
      </c>
      <c r="BQ205" s="126">
        <v>53.42</v>
      </c>
      <c r="BR205" s="126">
        <v>23.46</v>
      </c>
      <c r="BS205" s="126">
        <v>8.32</v>
      </c>
      <c r="BT205" s="126">
        <v>0</v>
      </c>
      <c r="BU205" s="126">
        <v>0.04</v>
      </c>
      <c r="BV205" s="126">
        <v>83.05</v>
      </c>
      <c r="BW205" s="126">
        <v>5.59</v>
      </c>
    </row>
    <row r="206" spans="1:75" x14ac:dyDescent="0.2">
      <c r="A206" s="126">
        <v>18.760000000000002</v>
      </c>
      <c r="B206" s="128">
        <v>25.01</v>
      </c>
      <c r="C206" s="127">
        <v>35.045400000000001</v>
      </c>
      <c r="D206" s="126">
        <v>53.16</v>
      </c>
      <c r="E206" s="126">
        <v>23.45</v>
      </c>
      <c r="F206" s="126">
        <v>8.34</v>
      </c>
      <c r="G206" s="126">
        <v>-0.09</v>
      </c>
      <c r="H206" s="126">
        <v>0.03</v>
      </c>
      <c r="I206" s="126">
        <v>88.47</v>
      </c>
      <c r="J206" s="126">
        <v>5.97</v>
      </c>
      <c r="K206">
        <f t="shared" si="18"/>
        <v>5970</v>
      </c>
      <c r="L206">
        <f t="shared" si="19"/>
        <v>373.1389927122267</v>
      </c>
      <c r="N206" s="132">
        <v>18.100000000000001</v>
      </c>
      <c r="O206" s="132">
        <v>25.04</v>
      </c>
      <c r="P206" s="133">
        <v>35.069000000000003</v>
      </c>
      <c r="Q206" s="132">
        <v>53.21</v>
      </c>
      <c r="R206" s="132">
        <v>23.46</v>
      </c>
      <c r="S206" s="132">
        <v>8.34</v>
      </c>
      <c r="T206" s="132">
        <v>-0.1</v>
      </c>
      <c r="U206" s="132">
        <v>0.04</v>
      </c>
      <c r="V206" s="132">
        <v>86.94</v>
      </c>
      <c r="W206" s="132">
        <v>5.86</v>
      </c>
      <c r="X206" s="130">
        <v>5860</v>
      </c>
      <c r="Y206" s="130">
        <v>366.2637348900584</v>
      </c>
      <c r="AA206" s="126">
        <v>15.67</v>
      </c>
      <c r="AB206" s="126">
        <v>25.09</v>
      </c>
      <c r="AC206" s="127">
        <v>35.104900000000001</v>
      </c>
      <c r="AD206" s="126">
        <v>53.31</v>
      </c>
      <c r="AE206" s="126">
        <v>23.46</v>
      </c>
      <c r="AF206" s="126">
        <v>8.31</v>
      </c>
      <c r="AG206" s="126">
        <v>-0.1</v>
      </c>
      <c r="AH206" s="126">
        <v>0.04</v>
      </c>
      <c r="AI206" s="126">
        <v>86.09</v>
      </c>
      <c r="AJ206" s="126">
        <v>5.8</v>
      </c>
      <c r="AK206">
        <f t="shared" si="20"/>
        <v>5800</v>
      </c>
      <c r="AL206">
        <f t="shared" si="21"/>
        <v>362.51359425978472</v>
      </c>
      <c r="BA206" s="126">
        <v>17.010000000000002</v>
      </c>
      <c r="BB206" s="126">
        <v>25.21</v>
      </c>
      <c r="BC206" s="127">
        <v>35.137</v>
      </c>
      <c r="BD206" s="126">
        <v>53.48</v>
      </c>
      <c r="BE206" s="126">
        <v>23.45</v>
      </c>
      <c r="BF206" s="126">
        <v>8.32</v>
      </c>
      <c r="BG206" s="126">
        <v>-7.0000000000000007E-2</v>
      </c>
      <c r="BH206" s="126">
        <v>0.04</v>
      </c>
      <c r="BI206" s="126">
        <v>81.97</v>
      </c>
      <c r="BJ206" s="126">
        <v>5.51</v>
      </c>
      <c r="BK206">
        <f t="shared" si="22"/>
        <v>5510</v>
      </c>
      <c r="BL206">
        <f t="shared" si="23"/>
        <v>344.38791454679551</v>
      </c>
      <c r="BN206" s="126">
        <v>9.86</v>
      </c>
      <c r="BO206" s="126">
        <v>25.13</v>
      </c>
      <c r="BP206" s="127">
        <v>35.152700000000003</v>
      </c>
      <c r="BQ206" s="126">
        <v>53.42</v>
      </c>
      <c r="BR206" s="126">
        <v>23.46</v>
      </c>
      <c r="BS206" s="126">
        <v>8.32</v>
      </c>
      <c r="BT206" s="126">
        <v>0</v>
      </c>
      <c r="BU206" s="126">
        <v>0.05</v>
      </c>
      <c r="BV206" s="126">
        <v>83.05</v>
      </c>
      <c r="BW206" s="126">
        <v>5.59</v>
      </c>
    </row>
    <row r="207" spans="1:75" x14ac:dyDescent="0.2">
      <c r="A207" s="126">
        <v>18.87</v>
      </c>
      <c r="B207" s="128">
        <v>25.01</v>
      </c>
      <c r="C207" s="127">
        <v>35.046100000000003</v>
      </c>
      <c r="D207" s="126">
        <v>53.16</v>
      </c>
      <c r="E207" s="126">
        <v>23.45</v>
      </c>
      <c r="F207" s="126">
        <v>8.34</v>
      </c>
      <c r="G207" s="126">
        <v>-0.1</v>
      </c>
      <c r="H207" s="126">
        <v>0.03</v>
      </c>
      <c r="I207" s="126">
        <v>88.49</v>
      </c>
      <c r="J207" s="126">
        <v>5.97</v>
      </c>
      <c r="K207">
        <f t="shared" si="18"/>
        <v>5970</v>
      </c>
      <c r="L207">
        <f t="shared" si="19"/>
        <v>373.1389927122267</v>
      </c>
      <c r="N207" s="132">
        <v>18.2</v>
      </c>
      <c r="O207" s="132">
        <v>25.04</v>
      </c>
      <c r="P207" s="133">
        <v>35.064900000000002</v>
      </c>
      <c r="Q207" s="132">
        <v>53.2</v>
      </c>
      <c r="R207" s="132">
        <v>23.46</v>
      </c>
      <c r="S207" s="132">
        <v>8.34</v>
      </c>
      <c r="T207" s="132">
        <v>-0.1</v>
      </c>
      <c r="U207" s="132">
        <v>0.04</v>
      </c>
      <c r="V207" s="132">
        <v>86.95</v>
      </c>
      <c r="W207" s="132">
        <v>5.86</v>
      </c>
      <c r="X207" s="130">
        <v>5860</v>
      </c>
      <c r="Y207" s="130">
        <v>366.2637348900584</v>
      </c>
      <c r="AA207" s="126">
        <v>15.74</v>
      </c>
      <c r="AB207" s="126">
        <v>25.09</v>
      </c>
      <c r="AC207" s="127">
        <v>35.102600000000002</v>
      </c>
      <c r="AD207" s="126">
        <v>53.31</v>
      </c>
      <c r="AE207" s="126">
        <v>23.46</v>
      </c>
      <c r="AF207" s="126">
        <v>8.31</v>
      </c>
      <c r="AG207" s="126">
        <v>-0.11</v>
      </c>
      <c r="AH207" s="126">
        <v>0.05</v>
      </c>
      <c r="AI207" s="126">
        <v>86.03</v>
      </c>
      <c r="AJ207" s="126">
        <v>5.79</v>
      </c>
      <c r="AK207">
        <f t="shared" si="20"/>
        <v>5790</v>
      </c>
      <c r="AL207">
        <f t="shared" si="21"/>
        <v>361.88857082140584</v>
      </c>
      <c r="BA207" s="126">
        <v>17.100000000000001</v>
      </c>
      <c r="BB207" s="126">
        <v>25.21</v>
      </c>
      <c r="BC207" s="127">
        <v>35.1404</v>
      </c>
      <c r="BD207" s="126">
        <v>53.49</v>
      </c>
      <c r="BE207" s="126">
        <v>23.46</v>
      </c>
      <c r="BF207" s="126">
        <v>8.32</v>
      </c>
      <c r="BG207" s="126">
        <v>-7.0000000000000007E-2</v>
      </c>
      <c r="BH207" s="126">
        <v>0.04</v>
      </c>
      <c r="BI207" s="126">
        <v>81.98</v>
      </c>
      <c r="BJ207" s="126">
        <v>5.51</v>
      </c>
      <c r="BK207">
        <f t="shared" si="22"/>
        <v>5510</v>
      </c>
      <c r="BL207">
        <f t="shared" si="23"/>
        <v>344.38791454679551</v>
      </c>
      <c r="BN207" s="126">
        <v>9.94</v>
      </c>
      <c r="BO207" s="126">
        <v>25.14</v>
      </c>
      <c r="BP207" s="127">
        <v>35.152099999999997</v>
      </c>
      <c r="BQ207" s="126">
        <v>53.42</v>
      </c>
      <c r="BR207" s="126">
        <v>23.46</v>
      </c>
      <c r="BS207" s="126">
        <v>8.32</v>
      </c>
      <c r="BT207" s="126">
        <v>0</v>
      </c>
      <c r="BU207" s="126">
        <v>0.04</v>
      </c>
      <c r="BV207" s="126">
        <v>83.05</v>
      </c>
      <c r="BW207" s="126">
        <v>5.59</v>
      </c>
    </row>
    <row r="208" spans="1:75" x14ac:dyDescent="0.2">
      <c r="A208" s="126">
        <v>18.98</v>
      </c>
      <c r="B208" s="128">
        <v>25.02</v>
      </c>
      <c r="C208" s="127">
        <v>35.046300000000002</v>
      </c>
      <c r="D208" s="126">
        <v>53.16</v>
      </c>
      <c r="E208" s="126">
        <v>23.45</v>
      </c>
      <c r="F208" s="126">
        <v>8.34</v>
      </c>
      <c r="G208" s="126">
        <v>-0.1</v>
      </c>
      <c r="H208" s="126">
        <v>0.03</v>
      </c>
      <c r="I208" s="126">
        <v>88.5</v>
      </c>
      <c r="J208" s="126">
        <v>5.97</v>
      </c>
      <c r="K208">
        <f t="shared" si="18"/>
        <v>5970</v>
      </c>
      <c r="L208">
        <f t="shared" si="19"/>
        <v>373.1389927122267</v>
      </c>
      <c r="N208" s="132">
        <v>18.309999999999999</v>
      </c>
      <c r="O208" s="132">
        <v>25.04</v>
      </c>
      <c r="P208" s="133">
        <v>35.065600000000003</v>
      </c>
      <c r="Q208" s="132">
        <v>53.2</v>
      </c>
      <c r="R208" s="132">
        <v>23.46</v>
      </c>
      <c r="S208" s="132">
        <v>8.34</v>
      </c>
      <c r="T208" s="132">
        <v>-0.1</v>
      </c>
      <c r="U208" s="132">
        <v>0.04</v>
      </c>
      <c r="V208" s="132">
        <v>86.95</v>
      </c>
      <c r="W208" s="132">
        <v>5.86</v>
      </c>
      <c r="X208" s="130">
        <v>5860</v>
      </c>
      <c r="Y208" s="130">
        <v>366.2637348900584</v>
      </c>
      <c r="AA208" s="126">
        <v>15.84</v>
      </c>
      <c r="AB208" s="126">
        <v>25.09</v>
      </c>
      <c r="AC208" s="127">
        <v>35.102200000000003</v>
      </c>
      <c r="AD208" s="126">
        <v>53.31</v>
      </c>
      <c r="AE208" s="126">
        <v>23.46</v>
      </c>
      <c r="AF208" s="126">
        <v>8.31</v>
      </c>
      <c r="AG208" s="126">
        <v>-0.11</v>
      </c>
      <c r="AH208" s="126">
        <v>0.03</v>
      </c>
      <c r="AI208" s="126">
        <v>85.98</v>
      </c>
      <c r="AJ208" s="126">
        <v>5.79</v>
      </c>
      <c r="AK208">
        <f t="shared" si="20"/>
        <v>5790</v>
      </c>
      <c r="AL208">
        <f t="shared" si="21"/>
        <v>361.88857082140584</v>
      </c>
      <c r="BA208" s="126">
        <v>17.2</v>
      </c>
      <c r="BB208" s="126">
        <v>25.21</v>
      </c>
      <c r="BC208" s="127">
        <v>35.140500000000003</v>
      </c>
      <c r="BD208" s="126">
        <v>53.49</v>
      </c>
      <c r="BE208" s="126">
        <v>23.46</v>
      </c>
      <c r="BF208" s="126">
        <v>8.32</v>
      </c>
      <c r="BG208" s="126">
        <v>-0.08</v>
      </c>
      <c r="BH208" s="126">
        <v>0.05</v>
      </c>
      <c r="BI208" s="126">
        <v>82</v>
      </c>
      <c r="BJ208" s="126">
        <v>5.51</v>
      </c>
      <c r="BK208">
        <f t="shared" si="22"/>
        <v>5510</v>
      </c>
      <c r="BL208">
        <f t="shared" si="23"/>
        <v>344.38791454679551</v>
      </c>
      <c r="BN208" s="126">
        <v>10.01</v>
      </c>
      <c r="BO208" s="126">
        <v>25.13</v>
      </c>
      <c r="BP208" s="127">
        <v>35.157600000000002</v>
      </c>
      <c r="BQ208" s="126">
        <v>53.43</v>
      </c>
      <c r="BR208" s="126">
        <v>23.46</v>
      </c>
      <c r="BS208" s="126">
        <v>8.32</v>
      </c>
      <c r="BT208" s="126">
        <v>0</v>
      </c>
      <c r="BU208" s="126">
        <v>0.04</v>
      </c>
      <c r="BV208" s="126">
        <v>83.06</v>
      </c>
      <c r="BW208" s="126">
        <v>5.59</v>
      </c>
    </row>
    <row r="209" spans="1:75" x14ac:dyDescent="0.2">
      <c r="A209" s="126">
        <v>19.079999999999998</v>
      </c>
      <c r="B209" s="128">
        <v>25.02</v>
      </c>
      <c r="C209" s="127">
        <v>35.044400000000003</v>
      </c>
      <c r="D209" s="126">
        <v>53.16</v>
      </c>
      <c r="E209" s="126">
        <v>23.45</v>
      </c>
      <c r="F209" s="126">
        <v>8.34</v>
      </c>
      <c r="G209" s="126">
        <v>-0.1</v>
      </c>
      <c r="H209" s="126">
        <v>0.03</v>
      </c>
      <c r="I209" s="126">
        <v>88.49</v>
      </c>
      <c r="J209" s="126">
        <v>5.97</v>
      </c>
      <c r="K209">
        <f t="shared" si="18"/>
        <v>5970</v>
      </c>
      <c r="L209">
        <f t="shared" si="19"/>
        <v>373.1389927122267</v>
      </c>
      <c r="N209" s="132">
        <v>18.420000000000002</v>
      </c>
      <c r="O209" s="132">
        <v>25.04</v>
      </c>
      <c r="P209" s="133">
        <v>35.067599999999999</v>
      </c>
      <c r="Q209" s="132">
        <v>53.21</v>
      </c>
      <c r="R209" s="132">
        <v>23.46</v>
      </c>
      <c r="S209" s="132">
        <v>8.34</v>
      </c>
      <c r="T209" s="132">
        <v>-0.1</v>
      </c>
      <c r="U209" s="132">
        <v>0.05</v>
      </c>
      <c r="V209" s="132">
        <v>86.96</v>
      </c>
      <c r="W209" s="132">
        <v>5.86</v>
      </c>
      <c r="X209" s="130">
        <v>5860</v>
      </c>
      <c r="Y209" s="130">
        <v>366.2637348900584</v>
      </c>
      <c r="AA209" s="126">
        <v>15.97</v>
      </c>
      <c r="AB209" s="126">
        <v>25.09</v>
      </c>
      <c r="AC209" s="127">
        <v>35.107700000000001</v>
      </c>
      <c r="AD209" s="126">
        <v>53.31</v>
      </c>
      <c r="AE209" s="126">
        <v>23.46</v>
      </c>
      <c r="AF209" s="126">
        <v>8.31</v>
      </c>
      <c r="AG209" s="126">
        <v>-0.11</v>
      </c>
      <c r="AH209" s="126">
        <v>0.03</v>
      </c>
      <c r="AI209" s="126">
        <v>85.94</v>
      </c>
      <c r="AJ209" s="126">
        <v>5.79</v>
      </c>
      <c r="AK209">
        <f t="shared" si="20"/>
        <v>5790</v>
      </c>
      <c r="AL209">
        <f t="shared" si="21"/>
        <v>361.88857082140584</v>
      </c>
      <c r="BA209" s="126">
        <v>17.309999999999999</v>
      </c>
      <c r="BB209" s="126">
        <v>25.21</v>
      </c>
      <c r="BC209" s="127">
        <v>35.141199999999998</v>
      </c>
      <c r="BD209" s="126">
        <v>53.49</v>
      </c>
      <c r="BE209" s="126">
        <v>23.46</v>
      </c>
      <c r="BF209" s="126">
        <v>8.32</v>
      </c>
      <c r="BG209" s="126">
        <v>-0.09</v>
      </c>
      <c r="BH209" s="126">
        <v>0.04</v>
      </c>
      <c r="BI209" s="126">
        <v>82.01</v>
      </c>
      <c r="BJ209" s="126">
        <v>5.51</v>
      </c>
      <c r="BK209">
        <f t="shared" si="22"/>
        <v>5510</v>
      </c>
      <c r="BL209">
        <f t="shared" si="23"/>
        <v>344.38791454679551</v>
      </c>
      <c r="BN209" s="126">
        <v>10.06</v>
      </c>
      <c r="BO209" s="126">
        <v>25.13</v>
      </c>
      <c r="BP209" s="127">
        <v>35.155299999999997</v>
      </c>
      <c r="BQ209" s="126">
        <v>53.43</v>
      </c>
      <c r="BR209" s="126">
        <v>23.46</v>
      </c>
      <c r="BS209" s="126">
        <v>8.32</v>
      </c>
      <c r="BT209" s="126">
        <v>0.01</v>
      </c>
      <c r="BU209" s="126">
        <v>0.04</v>
      </c>
      <c r="BV209" s="126">
        <v>83.07</v>
      </c>
      <c r="BW209" s="126">
        <v>5.59</v>
      </c>
    </row>
    <row r="210" spans="1:75" x14ac:dyDescent="0.2">
      <c r="A210" s="126">
        <v>19.149999999999999</v>
      </c>
      <c r="B210" s="128">
        <v>25.01</v>
      </c>
      <c r="C210" s="127">
        <v>35.0456</v>
      </c>
      <c r="D210" s="126">
        <v>53.16</v>
      </c>
      <c r="E210" s="126">
        <v>23.45</v>
      </c>
      <c r="F210" s="126">
        <v>8.34</v>
      </c>
      <c r="G210" s="126">
        <v>-0.1</v>
      </c>
      <c r="H210" s="126">
        <v>0.03</v>
      </c>
      <c r="I210" s="126">
        <v>88.48</v>
      </c>
      <c r="J210" s="126">
        <v>5.97</v>
      </c>
      <c r="K210">
        <f t="shared" si="18"/>
        <v>5970</v>
      </c>
      <c r="L210">
        <f t="shared" si="19"/>
        <v>373.1389927122267</v>
      </c>
      <c r="N210" s="132">
        <v>18.54</v>
      </c>
      <c r="O210" s="132">
        <v>25.04</v>
      </c>
      <c r="P210" s="133">
        <v>35.068100000000001</v>
      </c>
      <c r="Q210" s="132">
        <v>53.21</v>
      </c>
      <c r="R210" s="132">
        <v>23.46</v>
      </c>
      <c r="S210" s="132">
        <v>8.34</v>
      </c>
      <c r="T210" s="132">
        <v>-0.1</v>
      </c>
      <c r="U210" s="132">
        <v>0.04</v>
      </c>
      <c r="V210" s="132">
        <v>86.96</v>
      </c>
      <c r="W210" s="132">
        <v>5.86</v>
      </c>
      <c r="X210" s="130">
        <v>5860</v>
      </c>
      <c r="Y210" s="130">
        <v>366.2637348900584</v>
      </c>
      <c r="AA210" s="126">
        <v>16.11</v>
      </c>
      <c r="AB210" s="126">
        <v>25.09</v>
      </c>
      <c r="AC210" s="127">
        <v>35.1081</v>
      </c>
      <c r="AD210" s="126">
        <v>53.31</v>
      </c>
      <c r="AE210" s="126">
        <v>23.47</v>
      </c>
      <c r="AF210" s="126">
        <v>8.31</v>
      </c>
      <c r="AG210" s="126">
        <v>-0.1</v>
      </c>
      <c r="AH210" s="126">
        <v>0.04</v>
      </c>
      <c r="AI210" s="126">
        <v>85.93</v>
      </c>
      <c r="AJ210" s="126">
        <v>5.79</v>
      </c>
      <c r="AK210">
        <f t="shared" si="20"/>
        <v>5790</v>
      </c>
      <c r="AL210">
        <f t="shared" si="21"/>
        <v>361.88857082140584</v>
      </c>
      <c r="BA210" s="126">
        <v>17.399999999999999</v>
      </c>
      <c r="BB210" s="126">
        <v>25.21</v>
      </c>
      <c r="BC210" s="127">
        <v>35.139200000000002</v>
      </c>
      <c r="BD210" s="126">
        <v>53.48</v>
      </c>
      <c r="BE210" s="126">
        <v>23.46</v>
      </c>
      <c r="BF210" s="126">
        <v>8.32</v>
      </c>
      <c r="BG210" s="126">
        <v>-0.1</v>
      </c>
      <c r="BH210" s="126">
        <v>0.04</v>
      </c>
      <c r="BI210" s="126">
        <v>82.02</v>
      </c>
      <c r="BJ210" s="126">
        <v>5.51</v>
      </c>
      <c r="BK210">
        <f t="shared" si="22"/>
        <v>5510</v>
      </c>
      <c r="BL210">
        <f t="shared" si="23"/>
        <v>344.38791454679551</v>
      </c>
      <c r="BN210" s="126">
        <v>10.08</v>
      </c>
      <c r="BO210" s="126">
        <v>25.13</v>
      </c>
      <c r="BP210" s="127">
        <v>35.153399999999998</v>
      </c>
      <c r="BQ210" s="126">
        <v>53.42</v>
      </c>
      <c r="BR210" s="126">
        <v>23.46</v>
      </c>
      <c r="BS210" s="126">
        <v>8.32</v>
      </c>
      <c r="BT210" s="126">
        <v>0</v>
      </c>
      <c r="BU210" s="126">
        <v>0.04</v>
      </c>
      <c r="BV210" s="126">
        <v>83.07</v>
      </c>
      <c r="BW210" s="126">
        <v>5.59</v>
      </c>
    </row>
    <row r="211" spans="1:75" x14ac:dyDescent="0.2">
      <c r="A211" s="126">
        <v>19.21</v>
      </c>
      <c r="B211" s="128">
        <v>25.02</v>
      </c>
      <c r="C211" s="127">
        <v>35.048200000000001</v>
      </c>
      <c r="D211" s="126">
        <v>53.16</v>
      </c>
      <c r="E211" s="126">
        <v>23.46</v>
      </c>
      <c r="F211" s="126">
        <v>8.34</v>
      </c>
      <c r="G211" s="126">
        <v>-0.09</v>
      </c>
      <c r="H211" s="126">
        <v>0.02</v>
      </c>
      <c r="I211" s="126">
        <v>88.47</v>
      </c>
      <c r="J211" s="126">
        <v>5.97</v>
      </c>
      <c r="K211">
        <f t="shared" si="18"/>
        <v>5970</v>
      </c>
      <c r="L211">
        <f t="shared" si="19"/>
        <v>373.1389927122267</v>
      </c>
      <c r="N211" s="132">
        <v>18.64</v>
      </c>
      <c r="O211" s="132">
        <v>25.04</v>
      </c>
      <c r="P211" s="133">
        <v>35.069000000000003</v>
      </c>
      <c r="Q211" s="132">
        <v>53.21</v>
      </c>
      <c r="R211" s="132">
        <v>23.46</v>
      </c>
      <c r="S211" s="132">
        <v>8.34</v>
      </c>
      <c r="T211" s="132">
        <v>-0.11</v>
      </c>
      <c r="U211" s="132">
        <v>7.0000000000000007E-2</v>
      </c>
      <c r="V211" s="132">
        <v>86.97</v>
      </c>
      <c r="W211" s="132">
        <v>5.86</v>
      </c>
      <c r="X211" s="130">
        <v>5860</v>
      </c>
      <c r="Y211" s="130">
        <v>366.2637348900584</v>
      </c>
      <c r="AA211" s="126">
        <v>16.27</v>
      </c>
      <c r="AB211" s="126">
        <v>25.09</v>
      </c>
      <c r="AC211" s="127">
        <v>35.105600000000003</v>
      </c>
      <c r="AD211" s="126">
        <v>53.31</v>
      </c>
      <c r="AE211" s="126">
        <v>23.46</v>
      </c>
      <c r="AF211" s="126">
        <v>8.31</v>
      </c>
      <c r="AG211" s="126">
        <v>-0.1</v>
      </c>
      <c r="AH211" s="126">
        <v>0.04</v>
      </c>
      <c r="AI211" s="126">
        <v>85.93</v>
      </c>
      <c r="AJ211" s="126">
        <v>5.79</v>
      </c>
      <c r="AK211">
        <f t="shared" si="20"/>
        <v>5790</v>
      </c>
      <c r="AL211">
        <f t="shared" si="21"/>
        <v>361.88857082140584</v>
      </c>
      <c r="BA211" s="126">
        <v>17.48</v>
      </c>
      <c r="BB211" s="126">
        <v>25.21</v>
      </c>
      <c r="BC211" s="127">
        <v>35.14</v>
      </c>
      <c r="BD211" s="126">
        <v>53.49</v>
      </c>
      <c r="BE211" s="126">
        <v>23.46</v>
      </c>
      <c r="BF211" s="126">
        <v>8.32</v>
      </c>
      <c r="BG211" s="126">
        <v>-0.09</v>
      </c>
      <c r="BH211" s="126">
        <v>0.04</v>
      </c>
      <c r="BI211" s="126">
        <v>82.03</v>
      </c>
      <c r="BJ211" s="126">
        <v>5.51</v>
      </c>
      <c r="BK211">
        <f t="shared" si="22"/>
        <v>5510</v>
      </c>
      <c r="BL211">
        <f t="shared" si="23"/>
        <v>344.38791454679551</v>
      </c>
      <c r="BN211" s="126">
        <v>10.08</v>
      </c>
      <c r="BO211" s="126">
        <v>25.13</v>
      </c>
      <c r="BP211" s="127">
        <v>35.152799999999999</v>
      </c>
      <c r="BQ211" s="126">
        <v>53.42</v>
      </c>
      <c r="BR211" s="126">
        <v>23.46</v>
      </c>
      <c r="BS211" s="126">
        <v>8.32</v>
      </c>
      <c r="BT211" s="126">
        <v>-0.01</v>
      </c>
      <c r="BU211" s="126">
        <v>0.04</v>
      </c>
      <c r="BV211" s="126">
        <v>83.08</v>
      </c>
      <c r="BW211" s="126">
        <v>5.59</v>
      </c>
    </row>
    <row r="212" spans="1:75" x14ac:dyDescent="0.2">
      <c r="A212" s="126">
        <v>19.25</v>
      </c>
      <c r="B212" s="128">
        <v>25.01</v>
      </c>
      <c r="C212" s="127">
        <v>35.0503</v>
      </c>
      <c r="D212" s="126">
        <v>53.16</v>
      </c>
      <c r="E212" s="126">
        <v>23.46</v>
      </c>
      <c r="F212" s="126">
        <v>8.34</v>
      </c>
      <c r="G212" s="126">
        <v>-0.08</v>
      </c>
      <c r="H212" s="126">
        <v>0.03</v>
      </c>
      <c r="I212" s="126">
        <v>88.48</v>
      </c>
      <c r="J212" s="126">
        <v>5.97</v>
      </c>
      <c r="K212">
        <f t="shared" si="18"/>
        <v>5970</v>
      </c>
      <c r="L212">
        <f t="shared" si="19"/>
        <v>373.1389927122267</v>
      </c>
      <c r="N212" s="132">
        <v>18.72</v>
      </c>
      <c r="O212" s="132">
        <v>25.04</v>
      </c>
      <c r="P212" s="133">
        <v>35.067</v>
      </c>
      <c r="Q212" s="132">
        <v>53.21</v>
      </c>
      <c r="R212" s="132">
        <v>23.46</v>
      </c>
      <c r="S212" s="132">
        <v>8.34</v>
      </c>
      <c r="T212" s="132">
        <v>-0.11</v>
      </c>
      <c r="U212" s="132">
        <v>0.05</v>
      </c>
      <c r="V212" s="132">
        <v>86.97</v>
      </c>
      <c r="W212" s="132">
        <v>5.86</v>
      </c>
      <c r="X212" s="130">
        <v>5860</v>
      </c>
      <c r="Y212" s="130">
        <v>366.2637348900584</v>
      </c>
      <c r="AA212" s="126">
        <v>16.420000000000002</v>
      </c>
      <c r="AB212" s="126">
        <v>25.09</v>
      </c>
      <c r="AC212" s="127">
        <v>35.103499999999997</v>
      </c>
      <c r="AD212" s="126">
        <v>53.31</v>
      </c>
      <c r="AE212" s="126">
        <v>23.46</v>
      </c>
      <c r="AF212" s="126">
        <v>8.31</v>
      </c>
      <c r="AG212" s="126">
        <v>-0.09</v>
      </c>
      <c r="AH212" s="126">
        <v>0.05</v>
      </c>
      <c r="AI212" s="126">
        <v>85.95</v>
      </c>
      <c r="AJ212" s="126">
        <v>5.79</v>
      </c>
      <c r="AK212">
        <f t="shared" si="20"/>
        <v>5790</v>
      </c>
      <c r="AL212">
        <f t="shared" si="21"/>
        <v>361.88857082140584</v>
      </c>
      <c r="BA212" s="126">
        <v>17.57</v>
      </c>
      <c r="BB212" s="126">
        <v>25.21</v>
      </c>
      <c r="BC212" s="127">
        <v>35.1372</v>
      </c>
      <c r="BD212" s="126">
        <v>53.48</v>
      </c>
      <c r="BE212" s="126">
        <v>23.46</v>
      </c>
      <c r="BF212" s="126">
        <v>8.32</v>
      </c>
      <c r="BG212" s="126">
        <v>-0.09</v>
      </c>
      <c r="BH212" s="126">
        <v>0.04</v>
      </c>
      <c r="BI212" s="126">
        <v>82.04</v>
      </c>
      <c r="BJ212" s="126">
        <v>5.51</v>
      </c>
      <c r="BK212">
        <f t="shared" si="22"/>
        <v>5510</v>
      </c>
      <c r="BL212">
        <f t="shared" si="23"/>
        <v>344.38791454679551</v>
      </c>
      <c r="BN212" s="126">
        <v>10.1</v>
      </c>
      <c r="BO212" s="126">
        <v>25.13</v>
      </c>
      <c r="BP212" s="127">
        <v>35.152999999999999</v>
      </c>
      <c r="BQ212" s="126">
        <v>53.42</v>
      </c>
      <c r="BR212" s="126">
        <v>23.46</v>
      </c>
      <c r="BS212" s="126">
        <v>8.32</v>
      </c>
      <c r="BT212" s="126">
        <v>-0.02</v>
      </c>
      <c r="BU212" s="126">
        <v>0.04</v>
      </c>
      <c r="BV212" s="126">
        <v>83.07</v>
      </c>
      <c r="BW212" s="126">
        <v>5.59</v>
      </c>
    </row>
    <row r="213" spans="1:75" x14ac:dyDescent="0.2">
      <c r="A213" s="126">
        <v>19.29</v>
      </c>
      <c r="B213" s="128">
        <v>25.01</v>
      </c>
      <c r="C213" s="127">
        <v>35.047499999999999</v>
      </c>
      <c r="D213" s="126">
        <v>53.16</v>
      </c>
      <c r="E213" s="126">
        <v>23.46</v>
      </c>
      <c r="F213" s="126">
        <v>8.34</v>
      </c>
      <c r="G213" s="126">
        <v>-0.09</v>
      </c>
      <c r="H213" s="126">
        <v>0.03</v>
      </c>
      <c r="I213" s="126">
        <v>88.47</v>
      </c>
      <c r="J213" s="126">
        <v>5.97</v>
      </c>
      <c r="K213">
        <f t="shared" si="18"/>
        <v>5970</v>
      </c>
      <c r="L213">
        <f t="shared" si="19"/>
        <v>373.1389927122267</v>
      </c>
      <c r="N213" s="132">
        <v>18.8</v>
      </c>
      <c r="O213" s="132">
        <v>25.04</v>
      </c>
      <c r="P213" s="133">
        <v>35.064799999999998</v>
      </c>
      <c r="Q213" s="132">
        <v>53.21</v>
      </c>
      <c r="R213" s="132">
        <v>23.46</v>
      </c>
      <c r="S213" s="132">
        <v>8.34</v>
      </c>
      <c r="T213" s="132">
        <v>-0.12</v>
      </c>
      <c r="U213" s="132">
        <v>0.04</v>
      </c>
      <c r="V213" s="132">
        <v>86.97</v>
      </c>
      <c r="W213" s="132">
        <v>5.86</v>
      </c>
      <c r="X213" s="130">
        <v>5860</v>
      </c>
      <c r="Y213" s="130">
        <v>366.2637348900584</v>
      </c>
      <c r="AA213" s="126">
        <v>16.57</v>
      </c>
      <c r="AB213" s="126">
        <v>25.09</v>
      </c>
      <c r="AC213" s="127">
        <v>35.111400000000003</v>
      </c>
      <c r="AD213" s="126">
        <v>53.32</v>
      </c>
      <c r="AE213" s="126">
        <v>23.47</v>
      </c>
      <c r="AF213" s="126">
        <v>8.31</v>
      </c>
      <c r="AG213" s="126">
        <v>-0.09</v>
      </c>
      <c r="AH213" s="126">
        <v>0.06</v>
      </c>
      <c r="AI213" s="126">
        <v>85.98</v>
      </c>
      <c r="AJ213" s="126">
        <v>5.79</v>
      </c>
      <c r="AK213">
        <f t="shared" si="20"/>
        <v>5790</v>
      </c>
      <c r="AL213">
        <f t="shared" si="21"/>
        <v>361.88857082140584</v>
      </c>
      <c r="BA213" s="126">
        <v>17.64</v>
      </c>
      <c r="BB213" s="126">
        <v>25.21</v>
      </c>
      <c r="BC213" s="127">
        <v>35.1372</v>
      </c>
      <c r="BD213" s="126">
        <v>53.48</v>
      </c>
      <c r="BE213" s="126">
        <v>23.46</v>
      </c>
      <c r="BF213" s="126">
        <v>8.32</v>
      </c>
      <c r="BG213" s="126">
        <v>-0.08</v>
      </c>
      <c r="BH213" s="126">
        <v>0.05</v>
      </c>
      <c r="BI213" s="126">
        <v>82.05</v>
      </c>
      <c r="BJ213" s="126">
        <v>5.51</v>
      </c>
      <c r="BK213">
        <f t="shared" si="22"/>
        <v>5510</v>
      </c>
      <c r="BL213">
        <f t="shared" si="23"/>
        <v>344.38791454679551</v>
      </c>
      <c r="BN213" s="126">
        <v>10.15</v>
      </c>
      <c r="BO213" s="126">
        <v>25.13</v>
      </c>
      <c r="BP213" s="127">
        <v>35.155099999999997</v>
      </c>
      <c r="BQ213" s="126">
        <v>53.42</v>
      </c>
      <c r="BR213" s="126">
        <v>23.46</v>
      </c>
      <c r="BS213" s="126">
        <v>8.32</v>
      </c>
      <c r="BT213" s="126">
        <v>-0.01</v>
      </c>
      <c r="BU213" s="126">
        <v>0.04</v>
      </c>
      <c r="BV213" s="126">
        <v>83.05</v>
      </c>
      <c r="BW213" s="126">
        <v>5.59</v>
      </c>
    </row>
    <row r="214" spans="1:75" x14ac:dyDescent="0.2">
      <c r="A214" s="126">
        <v>19.36</v>
      </c>
      <c r="B214" s="128">
        <v>25.01</v>
      </c>
      <c r="C214" s="127">
        <v>35.049799999999998</v>
      </c>
      <c r="D214" s="126">
        <v>53.16</v>
      </c>
      <c r="E214" s="126">
        <v>23.46</v>
      </c>
      <c r="F214" s="126">
        <v>8.34</v>
      </c>
      <c r="G214" s="126">
        <v>-0.08</v>
      </c>
      <c r="H214" s="126">
        <v>0.03</v>
      </c>
      <c r="I214" s="126">
        <v>88.41</v>
      </c>
      <c r="J214" s="126">
        <v>5.96</v>
      </c>
      <c r="K214">
        <f t="shared" si="18"/>
        <v>5960</v>
      </c>
      <c r="L214">
        <f t="shared" si="19"/>
        <v>372.51396927384781</v>
      </c>
      <c r="N214" s="132">
        <v>18.88</v>
      </c>
      <c r="O214" s="132">
        <v>25.04</v>
      </c>
      <c r="P214" s="133">
        <v>35.067300000000003</v>
      </c>
      <c r="Q214" s="132">
        <v>53.21</v>
      </c>
      <c r="R214" s="132">
        <v>23.46</v>
      </c>
      <c r="S214" s="132">
        <v>8.34</v>
      </c>
      <c r="T214" s="132">
        <v>-0.12</v>
      </c>
      <c r="U214" s="132">
        <v>0.04</v>
      </c>
      <c r="V214" s="132">
        <v>86.97</v>
      </c>
      <c r="W214" s="132">
        <v>5.86</v>
      </c>
      <c r="X214" s="130">
        <v>5860</v>
      </c>
      <c r="Y214" s="130">
        <v>366.2637348900584</v>
      </c>
      <c r="AA214" s="126">
        <v>16.690000000000001</v>
      </c>
      <c r="AB214" s="126">
        <v>25.09</v>
      </c>
      <c r="AC214" s="127">
        <v>35.104399999999998</v>
      </c>
      <c r="AD214" s="126">
        <v>53.32</v>
      </c>
      <c r="AE214" s="126">
        <v>23.46</v>
      </c>
      <c r="AF214" s="126">
        <v>8.31</v>
      </c>
      <c r="AG214" s="126">
        <v>-0.09</v>
      </c>
      <c r="AH214" s="126">
        <v>0.04</v>
      </c>
      <c r="AI214" s="126">
        <v>86.02</v>
      </c>
      <c r="AJ214" s="126">
        <v>5.79</v>
      </c>
      <c r="AK214">
        <f t="shared" si="20"/>
        <v>5790</v>
      </c>
      <c r="AL214">
        <f t="shared" si="21"/>
        <v>361.88857082140584</v>
      </c>
      <c r="BA214" s="126">
        <v>17.7</v>
      </c>
      <c r="BB214" s="126">
        <v>25.21</v>
      </c>
      <c r="BC214" s="127">
        <v>35.139699999999998</v>
      </c>
      <c r="BD214" s="126">
        <v>53.49</v>
      </c>
      <c r="BE214" s="126">
        <v>23.46</v>
      </c>
      <c r="BF214" s="126">
        <v>8.32</v>
      </c>
      <c r="BG214" s="126">
        <v>-0.08</v>
      </c>
      <c r="BH214" s="126">
        <v>0.06</v>
      </c>
      <c r="BI214" s="126">
        <v>82.06</v>
      </c>
      <c r="BJ214" s="126">
        <v>5.51</v>
      </c>
      <c r="BK214">
        <f t="shared" si="22"/>
        <v>5510</v>
      </c>
      <c r="BL214">
        <f t="shared" si="23"/>
        <v>344.38791454679551</v>
      </c>
      <c r="BN214" s="126">
        <v>10.199999999999999</v>
      </c>
      <c r="BO214" s="126">
        <v>25.13</v>
      </c>
      <c r="BP214" s="127">
        <v>35.155999999999999</v>
      </c>
      <c r="BQ214" s="126">
        <v>53.42</v>
      </c>
      <c r="BR214" s="126">
        <v>23.46</v>
      </c>
      <c r="BS214" s="126">
        <v>8.32</v>
      </c>
      <c r="BT214" s="126">
        <v>-0.02</v>
      </c>
      <c r="BU214" s="126">
        <v>0.04</v>
      </c>
      <c r="BV214" s="126">
        <v>83.02</v>
      </c>
      <c r="BW214" s="126">
        <v>5.59</v>
      </c>
    </row>
    <row r="215" spans="1:75" x14ac:dyDescent="0.2">
      <c r="A215" s="126">
        <v>19.440000000000001</v>
      </c>
      <c r="B215" s="128">
        <v>25.01</v>
      </c>
      <c r="C215" s="127">
        <v>35.045499999999997</v>
      </c>
      <c r="D215" s="126">
        <v>53.16</v>
      </c>
      <c r="E215" s="126">
        <v>23.45</v>
      </c>
      <c r="F215" s="126">
        <v>8.34</v>
      </c>
      <c r="G215" s="126">
        <v>-7.0000000000000007E-2</v>
      </c>
      <c r="H215" s="126">
        <v>0.05</v>
      </c>
      <c r="I215" s="126">
        <v>88.38</v>
      </c>
      <c r="J215" s="126">
        <v>5.96</v>
      </c>
      <c r="K215">
        <f t="shared" si="18"/>
        <v>5960</v>
      </c>
      <c r="L215">
        <f t="shared" si="19"/>
        <v>372.51396927384781</v>
      </c>
      <c r="N215" s="132">
        <v>18.98</v>
      </c>
      <c r="O215" s="132">
        <v>25.04</v>
      </c>
      <c r="P215" s="133">
        <v>35.0672</v>
      </c>
      <c r="Q215" s="132">
        <v>53.21</v>
      </c>
      <c r="R215" s="132">
        <v>23.46</v>
      </c>
      <c r="S215" s="132">
        <v>8.34</v>
      </c>
      <c r="T215" s="132">
        <v>-0.11</v>
      </c>
      <c r="U215" s="132">
        <v>0.05</v>
      </c>
      <c r="V215" s="132">
        <v>86.97</v>
      </c>
      <c r="W215" s="132">
        <v>5.86</v>
      </c>
      <c r="X215" s="130">
        <v>5860</v>
      </c>
      <c r="Y215" s="130">
        <v>366.2637348900584</v>
      </c>
      <c r="AA215" s="126">
        <v>16.8</v>
      </c>
      <c r="AB215" s="126">
        <v>25.1</v>
      </c>
      <c r="AC215" s="127">
        <v>35.1023</v>
      </c>
      <c r="AD215" s="126">
        <v>53.32</v>
      </c>
      <c r="AE215" s="126">
        <v>23.46</v>
      </c>
      <c r="AF215" s="126">
        <v>8.31</v>
      </c>
      <c r="AG215" s="126">
        <v>-0.08</v>
      </c>
      <c r="AH215" s="126">
        <v>0.04</v>
      </c>
      <c r="AI215" s="126">
        <v>86.06</v>
      </c>
      <c r="AJ215" s="126">
        <v>5.8</v>
      </c>
      <c r="AK215">
        <f t="shared" si="20"/>
        <v>5800</v>
      </c>
      <c r="AL215">
        <f t="shared" si="21"/>
        <v>362.51359425978472</v>
      </c>
      <c r="BA215" s="126">
        <v>17.760000000000002</v>
      </c>
      <c r="BB215" s="126">
        <v>25.21</v>
      </c>
      <c r="BC215" s="127">
        <v>35.140500000000003</v>
      </c>
      <c r="BD215" s="126">
        <v>53.49</v>
      </c>
      <c r="BE215" s="126">
        <v>23.46</v>
      </c>
      <c r="BF215" s="126">
        <v>8.32</v>
      </c>
      <c r="BG215" s="126">
        <v>-0.1</v>
      </c>
      <c r="BH215" s="126">
        <v>0.05</v>
      </c>
      <c r="BI215" s="126">
        <v>82.06</v>
      </c>
      <c r="BJ215" s="126">
        <v>5.51</v>
      </c>
      <c r="BK215">
        <f t="shared" si="22"/>
        <v>5510</v>
      </c>
      <c r="BL215">
        <f t="shared" si="23"/>
        <v>344.38791454679551</v>
      </c>
      <c r="BN215" s="126">
        <v>10.24</v>
      </c>
      <c r="BO215" s="126">
        <v>25.13</v>
      </c>
      <c r="BP215" s="127">
        <v>35.155299999999997</v>
      </c>
      <c r="BQ215" s="126">
        <v>53.42</v>
      </c>
      <c r="BR215" s="126">
        <v>23.46</v>
      </c>
      <c r="BS215" s="126">
        <v>8.32</v>
      </c>
      <c r="BT215" s="126">
        <v>-0.02</v>
      </c>
      <c r="BU215" s="126">
        <v>0.04</v>
      </c>
      <c r="BV215" s="126">
        <v>83</v>
      </c>
      <c r="BW215" s="126">
        <v>5.58</v>
      </c>
    </row>
    <row r="216" spans="1:75" x14ac:dyDescent="0.2">
      <c r="A216" s="126">
        <v>19.48</v>
      </c>
      <c r="B216" s="128">
        <v>25.02</v>
      </c>
      <c r="C216" s="127">
        <v>35.047499999999999</v>
      </c>
      <c r="D216" s="126">
        <v>53.16</v>
      </c>
      <c r="E216" s="126">
        <v>23.46</v>
      </c>
      <c r="F216" s="126">
        <v>8.34</v>
      </c>
      <c r="G216" s="126">
        <v>-0.06</v>
      </c>
      <c r="H216" s="126">
        <v>0.05</v>
      </c>
      <c r="I216" s="126">
        <v>88.39</v>
      </c>
      <c r="J216" s="126">
        <v>5.96</v>
      </c>
      <c r="K216">
        <f t="shared" si="18"/>
        <v>5960</v>
      </c>
      <c r="L216">
        <f t="shared" si="19"/>
        <v>372.51396927384781</v>
      </c>
      <c r="N216" s="132">
        <v>19.079999999999998</v>
      </c>
      <c r="O216" s="132">
        <v>25.04</v>
      </c>
      <c r="P216" s="133">
        <v>35.070900000000002</v>
      </c>
      <c r="Q216" s="132">
        <v>53.21</v>
      </c>
      <c r="R216" s="132">
        <v>23.47</v>
      </c>
      <c r="S216" s="132">
        <v>8.34</v>
      </c>
      <c r="T216" s="132">
        <v>-0.1</v>
      </c>
      <c r="U216" s="132">
        <v>0.08</v>
      </c>
      <c r="V216" s="132">
        <v>86.96</v>
      </c>
      <c r="W216" s="132">
        <v>5.86</v>
      </c>
      <c r="X216" s="130">
        <v>5860</v>
      </c>
      <c r="Y216" s="130">
        <v>366.2637348900584</v>
      </c>
      <c r="AA216" s="126">
        <v>16.899999999999999</v>
      </c>
      <c r="AB216" s="126">
        <v>25.09</v>
      </c>
      <c r="AC216" s="127">
        <v>35.103499999999997</v>
      </c>
      <c r="AD216" s="126">
        <v>53.32</v>
      </c>
      <c r="AE216" s="126">
        <v>23.46</v>
      </c>
      <c r="AF216" s="126">
        <v>8.31</v>
      </c>
      <c r="AG216" s="126">
        <v>-7.0000000000000007E-2</v>
      </c>
      <c r="AH216" s="126">
        <v>0.04</v>
      </c>
      <c r="AI216" s="126">
        <v>86.1</v>
      </c>
      <c r="AJ216" s="126">
        <v>5.8</v>
      </c>
      <c r="AK216">
        <f t="shared" si="20"/>
        <v>5800</v>
      </c>
      <c r="AL216">
        <f t="shared" si="21"/>
        <v>362.51359425978472</v>
      </c>
      <c r="BA216" s="126">
        <v>17.82</v>
      </c>
      <c r="BB216" s="126">
        <v>25.21</v>
      </c>
      <c r="BC216" s="127">
        <v>35.138199999999998</v>
      </c>
      <c r="BD216" s="126">
        <v>53.48</v>
      </c>
      <c r="BE216" s="126">
        <v>23.46</v>
      </c>
      <c r="BF216" s="126">
        <v>8.32</v>
      </c>
      <c r="BG216" s="126">
        <v>-0.09</v>
      </c>
      <c r="BH216" s="126">
        <v>0.04</v>
      </c>
      <c r="BI216" s="126">
        <v>82.07</v>
      </c>
      <c r="BJ216" s="126">
        <v>5.52</v>
      </c>
      <c r="BK216">
        <f t="shared" si="22"/>
        <v>5520</v>
      </c>
      <c r="BL216">
        <f t="shared" si="23"/>
        <v>345.01293798517446</v>
      </c>
      <c r="BN216" s="126">
        <v>10.27</v>
      </c>
      <c r="BO216" s="126">
        <v>25.13</v>
      </c>
      <c r="BP216" s="127">
        <v>35.153500000000001</v>
      </c>
      <c r="BQ216" s="126">
        <v>53.42</v>
      </c>
      <c r="BR216" s="126">
        <v>23.46</v>
      </c>
      <c r="BS216" s="126">
        <v>8.32</v>
      </c>
      <c r="BT216" s="126">
        <v>-0.04</v>
      </c>
      <c r="BU216" s="126">
        <v>0.04</v>
      </c>
      <c r="BV216" s="126">
        <v>82.98</v>
      </c>
      <c r="BW216" s="126">
        <v>5.58</v>
      </c>
    </row>
    <row r="217" spans="1:75" x14ac:dyDescent="0.2">
      <c r="B217" s="126">
        <f>AVERAGE(B5:B216)</f>
        <v>24.995000000000058</v>
      </c>
      <c r="C217" s="126">
        <f t="shared" ref="C217:J217" si="24">AVERAGE(C5:C216)</f>
        <v>35.047440094339628</v>
      </c>
      <c r="D217" s="126">
        <f t="shared" si="24"/>
        <v>53.133632075471681</v>
      </c>
      <c r="E217" s="126">
        <f t="shared" si="24"/>
        <v>23.421084905660344</v>
      </c>
      <c r="F217" s="126">
        <f t="shared" si="24"/>
        <v>8.3399999999999714</v>
      </c>
      <c r="G217" s="126">
        <f t="shared" si="24"/>
        <v>-9.0990566037735796E-2</v>
      </c>
      <c r="H217" s="126">
        <f t="shared" si="24"/>
        <v>3.4056603773584895E-2</v>
      </c>
      <c r="I217" s="126">
        <f t="shared" si="24"/>
        <v>88.424245283018919</v>
      </c>
      <c r="J217" s="126">
        <f t="shared" si="24"/>
        <v>5.9667452830188807</v>
      </c>
      <c r="K217">
        <f t="shared" si="18"/>
        <v>5966.7452830188804</v>
      </c>
      <c r="L217">
        <f t="shared" si="19"/>
        <v>372.93556527237774</v>
      </c>
      <c r="N217" s="132">
        <v>19.170000000000002</v>
      </c>
      <c r="O217" s="132">
        <v>25.04</v>
      </c>
      <c r="P217" s="133">
        <v>35.0672</v>
      </c>
      <c r="Q217" s="132">
        <v>53.21</v>
      </c>
      <c r="R217" s="132">
        <v>23.46</v>
      </c>
      <c r="S217" s="132">
        <v>8.34</v>
      </c>
      <c r="T217" s="132">
        <v>-0.09</v>
      </c>
      <c r="U217" s="132">
        <v>0.12</v>
      </c>
      <c r="V217" s="132">
        <v>86.95</v>
      </c>
      <c r="W217" s="132">
        <v>5.86</v>
      </c>
      <c r="X217" s="130">
        <v>5860</v>
      </c>
      <c r="Y217" s="130">
        <v>366.2637348900584</v>
      </c>
      <c r="AA217" s="126">
        <v>16.989999999999998</v>
      </c>
      <c r="AB217" s="126">
        <v>25.1</v>
      </c>
      <c r="AC217" s="127">
        <v>35.100999999999999</v>
      </c>
      <c r="AD217" s="126">
        <v>53.31</v>
      </c>
      <c r="AE217" s="126">
        <v>23.46</v>
      </c>
      <c r="AF217" s="126">
        <v>8.31</v>
      </c>
      <c r="AG217" s="126">
        <v>-0.06</v>
      </c>
      <c r="AH217" s="126">
        <v>0.08</v>
      </c>
      <c r="AI217" s="126">
        <v>86.14</v>
      </c>
      <c r="AJ217" s="126">
        <v>5.8</v>
      </c>
      <c r="AK217">
        <f t="shared" si="20"/>
        <v>5800</v>
      </c>
      <c r="AL217">
        <f t="shared" si="21"/>
        <v>362.51359425978472</v>
      </c>
      <c r="BA217" s="126">
        <v>17.899999999999999</v>
      </c>
      <c r="BB217" s="126">
        <v>25.21</v>
      </c>
      <c r="BC217" s="127">
        <v>35.140900000000002</v>
      </c>
      <c r="BD217" s="126">
        <v>53.49</v>
      </c>
      <c r="BE217" s="126">
        <v>23.46</v>
      </c>
      <c r="BF217" s="126">
        <v>8.32</v>
      </c>
      <c r="BG217" s="126">
        <v>-0.09</v>
      </c>
      <c r="BH217" s="126">
        <v>0.05</v>
      </c>
      <c r="BI217" s="126">
        <v>82.07</v>
      </c>
      <c r="BJ217" s="126">
        <v>5.52</v>
      </c>
      <c r="BK217">
        <f t="shared" si="22"/>
        <v>5520</v>
      </c>
      <c r="BL217">
        <f t="shared" si="23"/>
        <v>345.01293798517446</v>
      </c>
      <c r="BN217" s="126">
        <v>10.31</v>
      </c>
      <c r="BO217" s="126">
        <v>25.13</v>
      </c>
      <c r="BP217" s="127">
        <v>35.154299999999999</v>
      </c>
      <c r="BQ217" s="126">
        <v>53.42</v>
      </c>
      <c r="BR217" s="126">
        <v>23.46</v>
      </c>
      <c r="BS217" s="126">
        <v>8.32</v>
      </c>
      <c r="BT217" s="126">
        <v>-0.05</v>
      </c>
      <c r="BU217" s="126">
        <v>0.04</v>
      </c>
      <c r="BV217" s="126">
        <v>82.97</v>
      </c>
      <c r="BW217" s="126">
        <v>5.58</v>
      </c>
    </row>
    <row r="218" spans="1:75" x14ac:dyDescent="0.2">
      <c r="B218" s="126">
        <f>STDEV(B5:B216)</f>
        <v>1.3437586106855567E-2</v>
      </c>
      <c r="C218" s="126">
        <f t="shared" ref="C218:J218" si="25">STDEV(C5:C216)</f>
        <v>2.7163095243023143E-3</v>
      </c>
      <c r="D218" s="126">
        <f t="shared" si="25"/>
        <v>1.5804388059267531E-2</v>
      </c>
      <c r="E218" s="126">
        <f t="shared" si="25"/>
        <v>2.0474289934752136E-2</v>
      </c>
      <c r="F218" s="126">
        <f t="shared" si="25"/>
        <v>2.8488979842684211E-14</v>
      </c>
      <c r="G218" s="126">
        <f t="shared" si="25"/>
        <v>1.8173985513395628E-2</v>
      </c>
      <c r="H218" s="126">
        <f t="shared" si="25"/>
        <v>3.8925820860236417E-2</v>
      </c>
      <c r="I218" s="126">
        <f t="shared" si="25"/>
        <v>0.51198146462525829</v>
      </c>
      <c r="J218" s="126">
        <f t="shared" si="25"/>
        <v>3.3490059732215992E-2</v>
      </c>
      <c r="K218">
        <f t="shared" si="18"/>
        <v>33.49005973221599</v>
      </c>
      <c r="L218">
        <f t="shared" si="19"/>
        <v>2.0932072285345695</v>
      </c>
      <c r="N218" s="132">
        <v>19.23</v>
      </c>
      <c r="O218" s="132">
        <v>25.04</v>
      </c>
      <c r="P218" s="133">
        <v>35.064900000000002</v>
      </c>
      <c r="Q218" s="132">
        <v>53.21</v>
      </c>
      <c r="R218" s="132">
        <v>23.46</v>
      </c>
      <c r="S218" s="132">
        <v>8.34</v>
      </c>
      <c r="T218" s="132">
        <v>-0.1</v>
      </c>
      <c r="U218" s="132">
        <v>0.08</v>
      </c>
      <c r="V218" s="132">
        <v>86.94</v>
      </c>
      <c r="W218" s="132">
        <v>5.86</v>
      </c>
      <c r="X218" s="130">
        <v>5860</v>
      </c>
      <c r="Y218" s="130">
        <v>366.2637348900584</v>
      </c>
      <c r="AA218" s="126">
        <v>17.079999999999998</v>
      </c>
      <c r="AB218" s="126">
        <v>25.1</v>
      </c>
      <c r="AC218" s="127">
        <v>35.103299999999997</v>
      </c>
      <c r="AD218" s="126">
        <v>53.32</v>
      </c>
      <c r="AE218" s="126">
        <v>23.46</v>
      </c>
      <c r="AF218" s="126">
        <v>8.31</v>
      </c>
      <c r="AG218" s="126">
        <v>-7.0000000000000007E-2</v>
      </c>
      <c r="AH218" s="126">
        <v>0.06</v>
      </c>
      <c r="AI218" s="126">
        <v>86.17</v>
      </c>
      <c r="AJ218" s="126">
        <v>5.8</v>
      </c>
      <c r="AK218">
        <f t="shared" si="20"/>
        <v>5800</v>
      </c>
      <c r="AL218">
        <f t="shared" si="21"/>
        <v>362.51359425978472</v>
      </c>
      <c r="BA218" s="126">
        <v>17.97</v>
      </c>
      <c r="BB218" s="126">
        <v>25.21</v>
      </c>
      <c r="BC218" s="127">
        <v>35.139299999999999</v>
      </c>
      <c r="BD218" s="126">
        <v>53.49</v>
      </c>
      <c r="BE218" s="126">
        <v>23.46</v>
      </c>
      <c r="BF218" s="126">
        <v>8.32</v>
      </c>
      <c r="BG218" s="126">
        <v>-0.08</v>
      </c>
      <c r="BH218" s="126">
        <v>0.05</v>
      </c>
      <c r="BI218" s="126">
        <v>82.07</v>
      </c>
      <c r="BJ218" s="126">
        <v>5.52</v>
      </c>
      <c r="BK218">
        <f t="shared" si="22"/>
        <v>5520</v>
      </c>
      <c r="BL218">
        <f t="shared" si="23"/>
        <v>345.01293798517446</v>
      </c>
      <c r="BN218" s="126">
        <v>10.34</v>
      </c>
      <c r="BO218" s="126">
        <v>25.13</v>
      </c>
      <c r="BP218" s="127">
        <v>35.154899999999998</v>
      </c>
      <c r="BQ218" s="126">
        <v>53.42</v>
      </c>
      <c r="BR218" s="126">
        <v>23.46</v>
      </c>
      <c r="BS218" s="126">
        <v>8.32</v>
      </c>
      <c r="BT218" s="126">
        <v>-0.05</v>
      </c>
      <c r="BU218" s="126">
        <v>0.04</v>
      </c>
      <c r="BV218" s="126">
        <v>82.98</v>
      </c>
      <c r="BW218" s="126">
        <v>5.58</v>
      </c>
    </row>
    <row r="219" spans="1:75" x14ac:dyDescent="0.2">
      <c r="N219" s="132">
        <v>19.28</v>
      </c>
      <c r="O219" s="132">
        <v>25.04</v>
      </c>
      <c r="P219" s="133">
        <v>35.0685</v>
      </c>
      <c r="Q219" s="132">
        <v>53.21</v>
      </c>
      <c r="R219" s="132">
        <v>23.46</v>
      </c>
      <c r="S219" s="132">
        <v>8.34</v>
      </c>
      <c r="T219" s="132">
        <v>-0.1</v>
      </c>
      <c r="U219" s="132">
        <v>7.0000000000000007E-2</v>
      </c>
      <c r="V219" s="132">
        <v>86.94</v>
      </c>
      <c r="W219" s="132">
        <v>5.86</v>
      </c>
      <c r="X219" s="130">
        <v>5860</v>
      </c>
      <c r="Y219" s="130">
        <v>366.2637348900584</v>
      </c>
      <c r="AA219" s="126">
        <v>17.149999999999999</v>
      </c>
      <c r="AB219" s="126">
        <v>25.1</v>
      </c>
      <c r="AC219" s="127">
        <v>35.102499999999999</v>
      </c>
      <c r="AD219" s="126">
        <v>53.32</v>
      </c>
      <c r="AE219" s="126">
        <v>23.46</v>
      </c>
      <c r="AF219" s="126">
        <v>8.31</v>
      </c>
      <c r="AG219" s="126">
        <v>-0.08</v>
      </c>
      <c r="AH219" s="126">
        <v>0.05</v>
      </c>
      <c r="AI219" s="126">
        <v>86.2</v>
      </c>
      <c r="AJ219" s="126">
        <v>5.81</v>
      </c>
      <c r="AK219">
        <f t="shared" si="20"/>
        <v>5810</v>
      </c>
      <c r="AL219">
        <f t="shared" si="21"/>
        <v>363.13861769816367</v>
      </c>
      <c r="BA219" s="126">
        <v>18.04</v>
      </c>
      <c r="BB219" s="126">
        <v>25.21</v>
      </c>
      <c r="BC219" s="127">
        <v>35.138599999999997</v>
      </c>
      <c r="BD219" s="126">
        <v>53.48</v>
      </c>
      <c r="BE219" s="126">
        <v>23.46</v>
      </c>
      <c r="BF219" s="126">
        <v>8.32</v>
      </c>
      <c r="BG219" s="126">
        <v>-7.0000000000000007E-2</v>
      </c>
      <c r="BH219" s="126">
        <v>0.05</v>
      </c>
      <c r="BI219" s="126">
        <v>82.06</v>
      </c>
      <c r="BJ219" s="126">
        <v>5.51</v>
      </c>
      <c r="BK219">
        <f t="shared" si="22"/>
        <v>5510</v>
      </c>
      <c r="BL219">
        <f t="shared" si="23"/>
        <v>344.38791454679551</v>
      </c>
      <c r="BN219" s="126">
        <v>10.36</v>
      </c>
      <c r="BO219" s="126">
        <v>25.13</v>
      </c>
      <c r="BP219" s="127">
        <v>35.154699999999998</v>
      </c>
      <c r="BQ219" s="126">
        <v>53.42</v>
      </c>
      <c r="BR219" s="126">
        <v>23.46</v>
      </c>
      <c r="BS219" s="126">
        <v>8.32</v>
      </c>
      <c r="BT219" s="126">
        <v>-0.04</v>
      </c>
      <c r="BU219" s="126">
        <v>0.05</v>
      </c>
      <c r="BV219" s="126">
        <v>82.98</v>
      </c>
      <c r="BW219" s="126">
        <v>5.58</v>
      </c>
    </row>
    <row r="220" spans="1:75" x14ac:dyDescent="0.2">
      <c r="N220" s="132">
        <v>19.309999999999999</v>
      </c>
      <c r="O220" s="132">
        <v>25.04</v>
      </c>
      <c r="P220" s="133">
        <v>35.066200000000002</v>
      </c>
      <c r="Q220" s="132">
        <v>53.21</v>
      </c>
      <c r="R220" s="132">
        <v>23.46</v>
      </c>
      <c r="S220" s="132">
        <v>8.34</v>
      </c>
      <c r="T220" s="132">
        <v>-0.11</v>
      </c>
      <c r="U220" s="132">
        <v>0.12</v>
      </c>
      <c r="V220" s="132">
        <v>86.93</v>
      </c>
      <c r="W220" s="132">
        <v>5.86</v>
      </c>
      <c r="X220" s="130">
        <v>5860</v>
      </c>
      <c r="Y220" s="130">
        <v>366.2637348900584</v>
      </c>
      <c r="AA220" s="126">
        <v>17.239999999999998</v>
      </c>
      <c r="AB220" s="126">
        <v>25.1</v>
      </c>
      <c r="AC220" s="127">
        <v>35.102899999999998</v>
      </c>
      <c r="AD220" s="126">
        <v>53.32</v>
      </c>
      <c r="AE220" s="126">
        <v>23.46</v>
      </c>
      <c r="AF220" s="126">
        <v>8.31</v>
      </c>
      <c r="AG220" s="126">
        <v>-0.09</v>
      </c>
      <c r="AH220" s="126">
        <v>0.04</v>
      </c>
      <c r="AI220" s="126">
        <v>86.22</v>
      </c>
      <c r="AJ220" s="126">
        <v>5.81</v>
      </c>
      <c r="AK220">
        <f t="shared" si="20"/>
        <v>5810</v>
      </c>
      <c r="AL220">
        <f t="shared" si="21"/>
        <v>363.13861769816367</v>
      </c>
      <c r="BA220" s="126">
        <v>18.14</v>
      </c>
      <c r="BB220" s="126">
        <v>25.21</v>
      </c>
      <c r="BC220" s="127">
        <v>35.141399999999997</v>
      </c>
      <c r="BD220" s="126">
        <v>53.49</v>
      </c>
      <c r="BE220" s="126">
        <v>23.46</v>
      </c>
      <c r="BF220" s="126">
        <v>8.32</v>
      </c>
      <c r="BG220" s="126">
        <v>-7.0000000000000007E-2</v>
      </c>
      <c r="BH220" s="126">
        <v>7.0000000000000007E-2</v>
      </c>
      <c r="BI220" s="126">
        <v>82.05</v>
      </c>
      <c r="BJ220" s="126">
        <v>5.51</v>
      </c>
      <c r="BK220">
        <f t="shared" si="22"/>
        <v>5510</v>
      </c>
      <c r="BL220">
        <f t="shared" si="23"/>
        <v>344.38791454679551</v>
      </c>
      <c r="BN220" s="126">
        <v>10.37</v>
      </c>
      <c r="BO220" s="126">
        <v>25.13</v>
      </c>
      <c r="BP220" s="127">
        <v>35.155500000000004</v>
      </c>
      <c r="BQ220" s="126">
        <v>53.42</v>
      </c>
      <c r="BR220" s="126">
        <v>23.46</v>
      </c>
      <c r="BS220" s="126">
        <v>8.32</v>
      </c>
      <c r="BT220" s="126">
        <v>-0.04</v>
      </c>
      <c r="BU220" s="126">
        <v>0.05</v>
      </c>
      <c r="BV220" s="126">
        <v>82.98</v>
      </c>
      <c r="BW220" s="126">
        <v>5.58</v>
      </c>
    </row>
    <row r="221" spans="1:75" x14ac:dyDescent="0.2">
      <c r="N221" s="132">
        <v>19.36</v>
      </c>
      <c r="O221" s="132">
        <v>25.04</v>
      </c>
      <c r="P221" s="133">
        <v>35.065600000000003</v>
      </c>
      <c r="Q221" s="132">
        <v>53.21</v>
      </c>
      <c r="R221" s="132">
        <v>23.46</v>
      </c>
      <c r="S221" s="132">
        <v>8.34</v>
      </c>
      <c r="T221" s="132">
        <v>-0.11</v>
      </c>
      <c r="U221" s="132">
        <v>0.13</v>
      </c>
      <c r="V221" s="132">
        <v>86.93</v>
      </c>
      <c r="W221" s="132">
        <v>5.86</v>
      </c>
      <c r="X221" s="130">
        <v>5860</v>
      </c>
      <c r="Y221" s="130">
        <v>366.2637348900584</v>
      </c>
      <c r="AA221" s="126">
        <v>17.329999999999998</v>
      </c>
      <c r="AB221" s="126">
        <v>25.1</v>
      </c>
      <c r="AC221" s="127">
        <v>35.1053</v>
      </c>
      <c r="AD221" s="126">
        <v>53.32</v>
      </c>
      <c r="AE221" s="126">
        <v>23.47</v>
      </c>
      <c r="AF221" s="126">
        <v>8.31</v>
      </c>
      <c r="AG221" s="126">
        <v>-0.1</v>
      </c>
      <c r="AH221" s="126">
        <v>0.05</v>
      </c>
      <c r="AI221" s="126">
        <v>86.23</v>
      </c>
      <c r="AJ221" s="126">
        <v>5.81</v>
      </c>
      <c r="AK221">
        <f t="shared" si="20"/>
        <v>5810</v>
      </c>
      <c r="AL221">
        <f t="shared" si="21"/>
        <v>363.13861769816367</v>
      </c>
      <c r="BA221" s="126">
        <v>18.23</v>
      </c>
      <c r="BB221" s="126">
        <v>25.21</v>
      </c>
      <c r="BC221" s="127">
        <v>35.139600000000002</v>
      </c>
      <c r="BD221" s="126">
        <v>53.49</v>
      </c>
      <c r="BE221" s="126">
        <v>23.46</v>
      </c>
      <c r="BF221" s="126">
        <v>8.32</v>
      </c>
      <c r="BG221" s="126">
        <v>-7.0000000000000007E-2</v>
      </c>
      <c r="BH221" s="126">
        <v>0.05</v>
      </c>
      <c r="BI221" s="126">
        <v>82.04</v>
      </c>
      <c r="BJ221" s="126">
        <v>5.51</v>
      </c>
      <c r="BK221">
        <f t="shared" si="22"/>
        <v>5510</v>
      </c>
      <c r="BL221">
        <f t="shared" si="23"/>
        <v>344.38791454679551</v>
      </c>
      <c r="BN221" s="126">
        <v>10.39</v>
      </c>
      <c r="BO221" s="126">
        <v>25.13</v>
      </c>
      <c r="BP221" s="127">
        <v>35.153199999999998</v>
      </c>
      <c r="BQ221" s="126">
        <v>53.42</v>
      </c>
      <c r="BR221" s="126">
        <v>23.46</v>
      </c>
      <c r="BS221" s="126">
        <v>8.32</v>
      </c>
      <c r="BT221" s="126">
        <v>-0.02</v>
      </c>
      <c r="BU221" s="126">
        <v>0.04</v>
      </c>
      <c r="BV221" s="126">
        <v>82.97</v>
      </c>
      <c r="BW221" s="126">
        <v>5.58</v>
      </c>
    </row>
    <row r="222" spans="1:75" x14ac:dyDescent="0.2">
      <c r="N222" s="132">
        <v>19.39</v>
      </c>
      <c r="O222" s="132">
        <v>25.04</v>
      </c>
      <c r="P222" s="133">
        <v>35.067599999999999</v>
      </c>
      <c r="Q222" s="132">
        <v>53.21</v>
      </c>
      <c r="R222" s="132">
        <v>23.46</v>
      </c>
      <c r="S222" s="132">
        <v>8.34</v>
      </c>
      <c r="T222" s="132">
        <v>-0.1</v>
      </c>
      <c r="U222" s="132">
        <v>0.06</v>
      </c>
      <c r="V222" s="132">
        <v>86.93</v>
      </c>
      <c r="W222" s="132">
        <v>5.86</v>
      </c>
      <c r="X222" s="130">
        <v>5860</v>
      </c>
      <c r="Y222" s="130">
        <v>366.2637348900584</v>
      </c>
      <c r="AA222" s="126">
        <v>17.420000000000002</v>
      </c>
      <c r="AB222" s="126">
        <v>25.1</v>
      </c>
      <c r="AC222" s="127">
        <v>35.1038</v>
      </c>
      <c r="AD222" s="126">
        <v>53.32</v>
      </c>
      <c r="AE222" s="126">
        <v>23.47</v>
      </c>
      <c r="AF222" s="126">
        <v>8.31</v>
      </c>
      <c r="AG222" s="126">
        <v>-0.1</v>
      </c>
      <c r="AH222" s="126">
        <v>0.04</v>
      </c>
      <c r="AI222" s="126">
        <v>86.24</v>
      </c>
      <c r="AJ222" s="126">
        <v>5.81</v>
      </c>
      <c r="AK222">
        <f t="shared" si="20"/>
        <v>5810</v>
      </c>
      <c r="AL222">
        <f t="shared" si="21"/>
        <v>363.13861769816367</v>
      </c>
      <c r="BA222" s="126">
        <v>18.309999999999999</v>
      </c>
      <c r="BB222" s="126">
        <v>25.21</v>
      </c>
      <c r="BC222" s="127">
        <v>35.14</v>
      </c>
      <c r="BD222" s="126">
        <v>53.49</v>
      </c>
      <c r="BE222" s="126">
        <v>23.46</v>
      </c>
      <c r="BF222" s="126">
        <v>8.32</v>
      </c>
      <c r="BG222" s="126">
        <v>-7.0000000000000007E-2</v>
      </c>
      <c r="BH222" s="126">
        <v>0.04</v>
      </c>
      <c r="BI222" s="126">
        <v>82.03</v>
      </c>
      <c r="BJ222" s="126">
        <v>5.51</v>
      </c>
      <c r="BK222">
        <f t="shared" si="22"/>
        <v>5510</v>
      </c>
      <c r="BL222">
        <f t="shared" si="23"/>
        <v>344.38791454679551</v>
      </c>
      <c r="BN222" s="126">
        <v>10.4</v>
      </c>
      <c r="BO222" s="126">
        <v>25.13</v>
      </c>
      <c r="BP222" s="127">
        <v>35.153300000000002</v>
      </c>
      <c r="BQ222" s="126">
        <v>53.42</v>
      </c>
      <c r="BR222" s="126">
        <v>23.46</v>
      </c>
      <c r="BS222" s="126">
        <v>8.32</v>
      </c>
      <c r="BT222" s="126">
        <v>-0.01</v>
      </c>
      <c r="BU222" s="126">
        <v>0.04</v>
      </c>
      <c r="BV222" s="126">
        <v>82.94</v>
      </c>
      <c r="BW222" s="126">
        <v>5.58</v>
      </c>
    </row>
    <row r="223" spans="1:75" x14ac:dyDescent="0.2">
      <c r="N223" s="132">
        <v>19.46</v>
      </c>
      <c r="O223" s="132">
        <v>25.04</v>
      </c>
      <c r="P223" s="133">
        <v>35.067599999999999</v>
      </c>
      <c r="Q223" s="132">
        <v>53.21</v>
      </c>
      <c r="R223" s="132">
        <v>23.46</v>
      </c>
      <c r="S223" s="132">
        <v>8.33</v>
      </c>
      <c r="T223" s="132">
        <v>-0.08</v>
      </c>
      <c r="U223" s="132">
        <v>0.06</v>
      </c>
      <c r="V223" s="132">
        <v>86.92</v>
      </c>
      <c r="W223" s="132">
        <v>5.86</v>
      </c>
      <c r="X223" s="130">
        <v>5860</v>
      </c>
      <c r="Y223" s="130">
        <v>366.2637348900584</v>
      </c>
      <c r="AA223" s="126">
        <v>17.5</v>
      </c>
      <c r="AB223" s="126">
        <v>25.1</v>
      </c>
      <c r="AC223" s="127">
        <v>35.104199999999999</v>
      </c>
      <c r="AD223" s="126">
        <v>53.32</v>
      </c>
      <c r="AE223" s="126">
        <v>23.47</v>
      </c>
      <c r="AF223" s="126">
        <v>8.31</v>
      </c>
      <c r="AG223" s="126">
        <v>-0.1</v>
      </c>
      <c r="AH223" s="126">
        <v>0.05</v>
      </c>
      <c r="AI223" s="126">
        <v>86.25</v>
      </c>
      <c r="AJ223" s="126">
        <v>5.81</v>
      </c>
      <c r="AK223">
        <f t="shared" si="20"/>
        <v>5810</v>
      </c>
      <c r="AL223">
        <f t="shared" si="21"/>
        <v>363.13861769816367</v>
      </c>
      <c r="BA223" s="126">
        <v>18.420000000000002</v>
      </c>
      <c r="BB223" s="126">
        <v>25.21</v>
      </c>
      <c r="BC223" s="127">
        <v>35.14</v>
      </c>
      <c r="BD223" s="126">
        <v>53.49</v>
      </c>
      <c r="BE223" s="126">
        <v>23.46</v>
      </c>
      <c r="BF223" s="126">
        <v>8.32</v>
      </c>
      <c r="BG223" s="126">
        <v>-7.0000000000000007E-2</v>
      </c>
      <c r="BH223" s="126">
        <v>0.04</v>
      </c>
      <c r="BI223" s="126">
        <v>82.03</v>
      </c>
      <c r="BJ223" s="126">
        <v>5.51</v>
      </c>
      <c r="BK223">
        <f t="shared" si="22"/>
        <v>5510</v>
      </c>
      <c r="BL223">
        <f t="shared" si="23"/>
        <v>344.38791454679551</v>
      </c>
      <c r="BN223" s="126">
        <v>10.42</v>
      </c>
      <c r="BO223" s="126">
        <v>25.13</v>
      </c>
      <c r="BP223" s="127">
        <v>35.154200000000003</v>
      </c>
      <c r="BQ223" s="126">
        <v>53.42</v>
      </c>
      <c r="BR223" s="126">
        <v>23.46</v>
      </c>
      <c r="BS223" s="126">
        <v>8.32</v>
      </c>
      <c r="BT223" s="126">
        <v>-0.01</v>
      </c>
      <c r="BU223" s="126">
        <v>0.04</v>
      </c>
      <c r="BV223" s="126">
        <v>82.91</v>
      </c>
      <c r="BW223" s="126">
        <v>5.58</v>
      </c>
    </row>
    <row r="224" spans="1:75" x14ac:dyDescent="0.2">
      <c r="N224" s="132">
        <v>19.489999999999998</v>
      </c>
      <c r="O224" s="132">
        <v>25.04</v>
      </c>
      <c r="P224" s="133">
        <v>35.067100000000003</v>
      </c>
      <c r="Q224" s="132">
        <v>53.21</v>
      </c>
      <c r="R224" s="132">
        <v>23.46</v>
      </c>
      <c r="S224" s="132">
        <v>8.34</v>
      </c>
      <c r="T224" s="132">
        <v>-7.0000000000000007E-2</v>
      </c>
      <c r="U224" s="132">
        <v>0.05</v>
      </c>
      <c r="V224" s="132">
        <v>86.91</v>
      </c>
      <c r="W224" s="132">
        <v>5.86</v>
      </c>
      <c r="X224" s="130">
        <v>5860</v>
      </c>
      <c r="Y224" s="130">
        <v>366.2637348900584</v>
      </c>
      <c r="AA224" s="126">
        <v>17.55</v>
      </c>
      <c r="AB224" s="126">
        <v>25.1</v>
      </c>
      <c r="AC224" s="127">
        <v>35.103099999999998</v>
      </c>
      <c r="AD224" s="126">
        <v>53.32</v>
      </c>
      <c r="AE224" s="126">
        <v>23.47</v>
      </c>
      <c r="AF224" s="126">
        <v>8.31</v>
      </c>
      <c r="AG224" s="126">
        <v>-0.09</v>
      </c>
      <c r="AH224" s="126">
        <v>0.06</v>
      </c>
      <c r="AI224" s="126">
        <v>86.24</v>
      </c>
      <c r="AJ224" s="126">
        <v>5.81</v>
      </c>
      <c r="AK224">
        <f t="shared" si="20"/>
        <v>5810</v>
      </c>
      <c r="AL224">
        <f t="shared" si="21"/>
        <v>363.13861769816367</v>
      </c>
      <c r="BA224" s="126">
        <v>18.54</v>
      </c>
      <c r="BB224" s="126">
        <v>25.21</v>
      </c>
      <c r="BC224" s="127">
        <v>35.1387</v>
      </c>
      <c r="BD224" s="126">
        <v>53.48</v>
      </c>
      <c r="BE224" s="126">
        <v>23.46</v>
      </c>
      <c r="BF224" s="126">
        <v>8.32</v>
      </c>
      <c r="BG224" s="126">
        <v>-0.08</v>
      </c>
      <c r="BH224" s="126">
        <v>0.05</v>
      </c>
      <c r="BI224" s="126">
        <v>82.02</v>
      </c>
      <c r="BJ224" s="126">
        <v>5.51</v>
      </c>
      <c r="BK224">
        <f t="shared" si="22"/>
        <v>5510</v>
      </c>
      <c r="BL224">
        <f t="shared" si="23"/>
        <v>344.38791454679551</v>
      </c>
      <c r="BN224" s="126">
        <v>10.45</v>
      </c>
      <c r="BO224" s="126">
        <v>25.13</v>
      </c>
      <c r="BP224" s="127">
        <v>35.151899999999998</v>
      </c>
      <c r="BQ224" s="126">
        <v>53.42</v>
      </c>
      <c r="BR224" s="126">
        <v>23.46</v>
      </c>
      <c r="BS224" s="126">
        <v>8.32</v>
      </c>
      <c r="BT224" s="126">
        <v>-0.02</v>
      </c>
      <c r="BU224" s="126">
        <v>0.05</v>
      </c>
      <c r="BV224" s="126">
        <v>82.85</v>
      </c>
      <c r="BW224" s="126">
        <v>5.57</v>
      </c>
    </row>
    <row r="225" spans="14:75" x14ac:dyDescent="0.2">
      <c r="N225" s="130"/>
      <c r="O225" s="132">
        <v>25.025818181818174</v>
      </c>
      <c r="P225" s="132">
        <v>35.068766818181857</v>
      </c>
      <c r="Q225" s="132">
        <v>53.19531818181806</v>
      </c>
      <c r="R225" s="132">
        <v>23.429045454545435</v>
      </c>
      <c r="S225" s="132">
        <v>8.3399545454545159</v>
      </c>
      <c r="T225" s="132">
        <v>-0.11731818181818188</v>
      </c>
      <c r="U225" s="132">
        <v>4.4272727272727234E-2</v>
      </c>
      <c r="V225" s="132">
        <v>86.980999999999966</v>
      </c>
      <c r="W225" s="132">
        <v>5.865954545454529</v>
      </c>
      <c r="X225" s="130">
        <v>5865.9545454545287</v>
      </c>
      <c r="Y225" s="130">
        <v>366.63590793745573</v>
      </c>
      <c r="AA225" s="126">
        <v>17.59</v>
      </c>
      <c r="AB225" s="126">
        <v>25.1</v>
      </c>
      <c r="AC225" s="127">
        <v>35.105400000000003</v>
      </c>
      <c r="AD225" s="126">
        <v>53.32</v>
      </c>
      <c r="AE225" s="126">
        <v>23.47</v>
      </c>
      <c r="AF225" s="126">
        <v>8.31</v>
      </c>
      <c r="AG225" s="126">
        <v>-0.09</v>
      </c>
      <c r="AH225" s="126">
        <v>0.05</v>
      </c>
      <c r="AI225" s="126">
        <v>86.24</v>
      </c>
      <c r="AJ225" s="126">
        <v>5.81</v>
      </c>
      <c r="AK225">
        <f t="shared" si="20"/>
        <v>5810</v>
      </c>
      <c r="AL225">
        <f t="shared" si="21"/>
        <v>363.13861769816367</v>
      </c>
      <c r="BA225" s="126">
        <v>18.649999999999999</v>
      </c>
      <c r="BB225" s="126">
        <v>25.21</v>
      </c>
      <c r="BC225" s="127">
        <v>35.143999999999998</v>
      </c>
      <c r="BD225" s="126">
        <v>53.49</v>
      </c>
      <c r="BE225" s="126">
        <v>23.47</v>
      </c>
      <c r="BF225" s="126">
        <v>8.32</v>
      </c>
      <c r="BG225" s="126">
        <v>-0.08</v>
      </c>
      <c r="BH225" s="126">
        <v>0.05</v>
      </c>
      <c r="BI225" s="126">
        <v>82.02</v>
      </c>
      <c r="BJ225" s="126">
        <v>5.51</v>
      </c>
      <c r="BK225">
        <f t="shared" si="22"/>
        <v>5510</v>
      </c>
      <c r="BL225">
        <f t="shared" si="23"/>
        <v>344.38791454679551</v>
      </c>
      <c r="BN225" s="126">
        <v>10.48</v>
      </c>
      <c r="BO225" s="126">
        <v>25.13</v>
      </c>
      <c r="BP225" s="127">
        <v>35.1539</v>
      </c>
      <c r="BQ225" s="126">
        <v>53.42</v>
      </c>
      <c r="BR225" s="126">
        <v>23.46</v>
      </c>
      <c r="BS225" s="126">
        <v>8.32</v>
      </c>
      <c r="BT225" s="126">
        <v>-0.03</v>
      </c>
      <c r="BU225" s="126">
        <v>0.04</v>
      </c>
      <c r="BV225" s="126">
        <v>82.8</v>
      </c>
      <c r="BW225" s="126">
        <v>5.57</v>
      </c>
    </row>
    <row r="226" spans="14:75" x14ac:dyDescent="0.2">
      <c r="N226" s="130"/>
      <c r="O226" s="133">
        <v>7.1999261667181616E-3</v>
      </c>
      <c r="P226" s="133">
        <v>2.3976275416625289E-3</v>
      </c>
      <c r="Q226" s="133">
        <v>8.0175970939198107E-3</v>
      </c>
      <c r="R226" s="133">
        <v>2.1034820640156236E-2</v>
      </c>
      <c r="S226" s="133">
        <v>6.742000757005499E-4</v>
      </c>
      <c r="T226" s="133">
        <v>8.0821064189791916E-2</v>
      </c>
      <c r="U226" s="133">
        <v>2.3600909003045428E-2</v>
      </c>
      <c r="V226" s="133">
        <v>0.12996978926020153</v>
      </c>
      <c r="W226" s="133">
        <v>9.8619571434006084E-3</v>
      </c>
      <c r="X226" s="130">
        <v>9.861957143400609</v>
      </c>
      <c r="Y226" s="130">
        <v>0.61639543629139903</v>
      </c>
      <c r="AA226" s="126">
        <v>17.63</v>
      </c>
      <c r="AB226" s="126">
        <v>25.1</v>
      </c>
      <c r="AC226" s="127">
        <v>35.102600000000002</v>
      </c>
      <c r="AD226" s="126">
        <v>53.32</v>
      </c>
      <c r="AE226" s="126">
        <v>23.47</v>
      </c>
      <c r="AF226" s="126">
        <v>8.31</v>
      </c>
      <c r="AG226" s="126">
        <v>-0.08</v>
      </c>
      <c r="AH226" s="126">
        <v>0.04</v>
      </c>
      <c r="AI226" s="126">
        <v>86.23</v>
      </c>
      <c r="AJ226" s="126">
        <v>5.81</v>
      </c>
      <c r="AK226">
        <f t="shared" si="20"/>
        <v>5810</v>
      </c>
      <c r="AL226">
        <f t="shared" si="21"/>
        <v>363.13861769816367</v>
      </c>
      <c r="BA226" s="126">
        <v>18.75</v>
      </c>
      <c r="BB226" s="126">
        <v>25.21</v>
      </c>
      <c r="BC226" s="127">
        <v>35.140799999999999</v>
      </c>
      <c r="BD226" s="126">
        <v>53.49</v>
      </c>
      <c r="BE226" s="126">
        <v>23.46</v>
      </c>
      <c r="BF226" s="126">
        <v>8.32</v>
      </c>
      <c r="BG226" s="126">
        <v>-7.0000000000000007E-2</v>
      </c>
      <c r="BH226" s="126">
        <v>0.06</v>
      </c>
      <c r="BI226" s="126">
        <v>82.03</v>
      </c>
      <c r="BJ226" s="126">
        <v>5.51</v>
      </c>
      <c r="BK226">
        <f t="shared" si="22"/>
        <v>5510</v>
      </c>
      <c r="BL226">
        <f t="shared" si="23"/>
        <v>344.38791454679551</v>
      </c>
      <c r="BN226" s="126">
        <v>10.54</v>
      </c>
      <c r="BO226" s="126">
        <v>25.13</v>
      </c>
      <c r="BP226" s="127">
        <v>35.1554</v>
      </c>
      <c r="BQ226" s="126">
        <v>53.42</v>
      </c>
      <c r="BR226" s="126">
        <v>23.46</v>
      </c>
      <c r="BS226" s="126">
        <v>8.32</v>
      </c>
      <c r="BT226" s="126">
        <v>-0.03</v>
      </c>
      <c r="BU226" s="126">
        <v>0.04</v>
      </c>
      <c r="BV226" s="126">
        <v>82.74</v>
      </c>
      <c r="BW226" s="126">
        <v>5.57</v>
      </c>
    </row>
    <row r="227" spans="14:75" x14ac:dyDescent="0.2">
      <c r="AA227" s="126">
        <v>17.7</v>
      </c>
      <c r="AB227" s="126">
        <v>25.1</v>
      </c>
      <c r="AC227" s="127">
        <v>35.101199999999999</v>
      </c>
      <c r="AD227" s="126">
        <v>53.31</v>
      </c>
      <c r="AE227" s="126">
        <v>23.46</v>
      </c>
      <c r="AF227" s="126">
        <v>8.31</v>
      </c>
      <c r="AG227" s="126">
        <v>-7.0000000000000007E-2</v>
      </c>
      <c r="AH227" s="126">
        <v>0.04</v>
      </c>
      <c r="AI227" s="126">
        <v>86.2</v>
      </c>
      <c r="AJ227" s="126">
        <v>5.81</v>
      </c>
      <c r="AK227">
        <f t="shared" si="20"/>
        <v>5810</v>
      </c>
      <c r="AL227">
        <f t="shared" si="21"/>
        <v>363.13861769816367</v>
      </c>
      <c r="BA227" s="126">
        <v>18.829999999999998</v>
      </c>
      <c r="BB227" s="126">
        <v>25.21</v>
      </c>
      <c r="BC227" s="127">
        <v>35.141599999999997</v>
      </c>
      <c r="BD227" s="126">
        <v>53.49</v>
      </c>
      <c r="BE227" s="126">
        <v>23.46</v>
      </c>
      <c r="BF227" s="126">
        <v>8.32</v>
      </c>
      <c r="BG227" s="126">
        <v>-7.0000000000000007E-2</v>
      </c>
      <c r="BH227" s="126">
        <v>0.06</v>
      </c>
      <c r="BI227" s="126">
        <v>82.03</v>
      </c>
      <c r="BJ227" s="126">
        <v>5.51</v>
      </c>
      <c r="BK227">
        <f t="shared" si="22"/>
        <v>5510</v>
      </c>
      <c r="BL227">
        <f t="shared" si="23"/>
        <v>344.38791454679551</v>
      </c>
      <c r="BN227" s="126">
        <v>10.62</v>
      </c>
      <c r="BO227" s="126">
        <v>25.13</v>
      </c>
      <c r="BP227" s="127">
        <v>35.160899999999998</v>
      </c>
      <c r="BQ227" s="126">
        <v>53.43</v>
      </c>
      <c r="BR227" s="126">
        <v>23.47</v>
      </c>
      <c r="BS227" s="126">
        <v>8.32</v>
      </c>
      <c r="BT227" s="126">
        <v>-0.02</v>
      </c>
      <c r="BU227" s="126">
        <v>0.05</v>
      </c>
      <c r="BV227" s="126">
        <v>82.7</v>
      </c>
      <c r="BW227" s="126">
        <v>5.56</v>
      </c>
    </row>
    <row r="228" spans="14:75" x14ac:dyDescent="0.2">
      <c r="AA228" s="126">
        <v>17.75</v>
      </c>
      <c r="AB228" s="126">
        <v>25.1</v>
      </c>
      <c r="AC228" s="127">
        <v>35.102899999999998</v>
      </c>
      <c r="AD228" s="126">
        <v>53.32</v>
      </c>
      <c r="AE228" s="126">
        <v>23.47</v>
      </c>
      <c r="AF228" s="126">
        <v>8.31</v>
      </c>
      <c r="AG228" s="126">
        <v>-0.06</v>
      </c>
      <c r="AH228" s="126">
        <v>0.04</v>
      </c>
      <c r="AI228" s="126">
        <v>86.16</v>
      </c>
      <c r="AJ228" s="126">
        <v>5.8</v>
      </c>
      <c r="AK228">
        <f t="shared" si="20"/>
        <v>5800</v>
      </c>
      <c r="AL228">
        <f t="shared" si="21"/>
        <v>362.51359425978472</v>
      </c>
      <c r="BA228" s="126">
        <v>18.91</v>
      </c>
      <c r="BB228" s="126">
        <v>25.21</v>
      </c>
      <c r="BC228" s="127">
        <v>35.138599999999997</v>
      </c>
      <c r="BD228" s="126">
        <v>53.49</v>
      </c>
      <c r="BE228" s="126">
        <v>23.46</v>
      </c>
      <c r="BF228" s="126">
        <v>8.32</v>
      </c>
      <c r="BG228" s="126">
        <v>-7.0000000000000007E-2</v>
      </c>
      <c r="BH228" s="126">
        <v>0.04</v>
      </c>
      <c r="BI228" s="126">
        <v>82.04</v>
      </c>
      <c r="BJ228" s="126">
        <v>5.51</v>
      </c>
      <c r="BK228">
        <f t="shared" si="22"/>
        <v>5510</v>
      </c>
      <c r="BL228">
        <f t="shared" si="23"/>
        <v>344.38791454679551</v>
      </c>
      <c r="BN228" s="126">
        <v>10.71</v>
      </c>
      <c r="BO228" s="126">
        <v>25.13</v>
      </c>
      <c r="BP228" s="127">
        <v>35.155000000000001</v>
      </c>
      <c r="BQ228" s="126">
        <v>53.42</v>
      </c>
      <c r="BR228" s="126">
        <v>23.46</v>
      </c>
      <c r="BS228" s="126">
        <v>8.32</v>
      </c>
      <c r="BT228" s="126">
        <v>-0.02</v>
      </c>
      <c r="BU228" s="126">
        <v>0.21</v>
      </c>
      <c r="BV228" s="126">
        <v>82.68</v>
      </c>
      <c r="BW228" s="126">
        <v>5.56</v>
      </c>
    </row>
    <row r="229" spans="14:75" x14ac:dyDescent="0.2">
      <c r="AA229" s="126">
        <v>17.78</v>
      </c>
      <c r="AB229" s="126">
        <v>25.1</v>
      </c>
      <c r="AC229" s="127">
        <v>35.1023</v>
      </c>
      <c r="AD229" s="126">
        <v>53.32</v>
      </c>
      <c r="AE229" s="126">
        <v>23.47</v>
      </c>
      <c r="AF229" s="126">
        <v>8.31</v>
      </c>
      <c r="AG229" s="126">
        <v>-0.06</v>
      </c>
      <c r="AH229" s="126">
        <v>0.04</v>
      </c>
      <c r="AI229" s="126">
        <v>86.11</v>
      </c>
      <c r="AJ229" s="126">
        <v>5.8</v>
      </c>
      <c r="AK229">
        <f t="shared" si="20"/>
        <v>5800</v>
      </c>
      <c r="AL229">
        <f t="shared" si="21"/>
        <v>362.51359425978472</v>
      </c>
      <c r="BA229" s="126">
        <v>18.989999999999998</v>
      </c>
      <c r="BB229" s="126">
        <v>25.21</v>
      </c>
      <c r="BC229" s="127">
        <v>35.142299999999999</v>
      </c>
      <c r="BD229" s="126">
        <v>53.5</v>
      </c>
      <c r="BE229" s="126">
        <v>23.47</v>
      </c>
      <c r="BF229" s="126">
        <v>8.32</v>
      </c>
      <c r="BG229" s="126">
        <v>-0.08</v>
      </c>
      <c r="BH229" s="126">
        <v>0.05</v>
      </c>
      <c r="BI229" s="126">
        <v>82.05</v>
      </c>
      <c r="BJ229" s="126">
        <v>5.51</v>
      </c>
      <c r="BK229">
        <f t="shared" si="22"/>
        <v>5510</v>
      </c>
      <c r="BL229">
        <f t="shared" si="23"/>
        <v>344.38791454679551</v>
      </c>
      <c r="BN229" s="126">
        <v>10.81</v>
      </c>
      <c r="BO229" s="126">
        <v>25.13</v>
      </c>
      <c r="BP229" s="127">
        <v>35.154600000000002</v>
      </c>
      <c r="BQ229" s="126">
        <v>53.42</v>
      </c>
      <c r="BR229" s="126">
        <v>23.46</v>
      </c>
      <c r="BS229" s="126">
        <v>8.32</v>
      </c>
      <c r="BT229" s="126">
        <v>-0.03</v>
      </c>
      <c r="BU229" s="126">
        <v>0.06</v>
      </c>
      <c r="BV229" s="126">
        <v>82.67</v>
      </c>
      <c r="BW229" s="126">
        <v>5.56</v>
      </c>
    </row>
    <row r="230" spans="14:75" x14ac:dyDescent="0.2">
      <c r="AA230" s="126">
        <v>17.82</v>
      </c>
      <c r="AB230" s="126">
        <v>25.1</v>
      </c>
      <c r="AC230" s="127">
        <v>35.098399999999998</v>
      </c>
      <c r="AD230" s="126">
        <v>53.31</v>
      </c>
      <c r="AE230" s="126">
        <v>23.46</v>
      </c>
      <c r="AF230" s="126">
        <v>8.31</v>
      </c>
      <c r="AG230" s="126">
        <v>-0.06</v>
      </c>
      <c r="AH230" s="126">
        <v>0.04</v>
      </c>
      <c r="AI230" s="126">
        <v>86.07</v>
      </c>
      <c r="AJ230" s="126">
        <v>5.8</v>
      </c>
      <c r="AK230">
        <f t="shared" si="20"/>
        <v>5800</v>
      </c>
      <c r="AL230">
        <f t="shared" si="21"/>
        <v>362.51359425978472</v>
      </c>
      <c r="BA230" s="126">
        <v>19.05</v>
      </c>
      <c r="BB230" s="126">
        <v>25.21</v>
      </c>
      <c r="BC230" s="127">
        <v>35.141500000000001</v>
      </c>
      <c r="BD230" s="126">
        <v>53.49</v>
      </c>
      <c r="BE230" s="126">
        <v>23.47</v>
      </c>
      <c r="BF230" s="126">
        <v>8.32</v>
      </c>
      <c r="BG230" s="126">
        <v>-0.08</v>
      </c>
      <c r="BH230" s="126">
        <v>0.05</v>
      </c>
      <c r="BI230" s="126">
        <v>82.06</v>
      </c>
      <c r="BJ230" s="126">
        <v>5.51</v>
      </c>
      <c r="BK230">
        <f t="shared" si="22"/>
        <v>5510</v>
      </c>
      <c r="BL230">
        <f t="shared" si="23"/>
        <v>344.38791454679551</v>
      </c>
      <c r="BN230" s="126">
        <v>10.9</v>
      </c>
      <c r="BO230" s="126">
        <v>25.13</v>
      </c>
      <c r="BP230" s="127">
        <v>35.155099999999997</v>
      </c>
      <c r="BQ230" s="126">
        <v>53.42</v>
      </c>
      <c r="BR230" s="126">
        <v>23.47</v>
      </c>
      <c r="BS230" s="126">
        <v>8.32</v>
      </c>
      <c r="BT230" s="126">
        <v>-0.04</v>
      </c>
      <c r="BU230" s="126">
        <v>0.51</v>
      </c>
      <c r="BV230" s="126">
        <v>82.68</v>
      </c>
      <c r="BW230" s="126">
        <v>5.56</v>
      </c>
    </row>
    <row r="231" spans="14:75" x14ac:dyDescent="0.2">
      <c r="AA231" s="126">
        <v>17.88</v>
      </c>
      <c r="AB231" s="126">
        <v>25.1</v>
      </c>
      <c r="AC231" s="127">
        <v>35.101799999999997</v>
      </c>
      <c r="AD231" s="126">
        <v>53.32</v>
      </c>
      <c r="AE231" s="126">
        <v>23.47</v>
      </c>
      <c r="AF231" s="126">
        <v>8.31</v>
      </c>
      <c r="AG231" s="126">
        <v>-7.0000000000000007E-2</v>
      </c>
      <c r="AH231" s="126">
        <v>0.03</v>
      </c>
      <c r="AI231" s="126">
        <v>86.03</v>
      </c>
      <c r="AJ231" s="126">
        <v>5.79</v>
      </c>
      <c r="AK231">
        <f t="shared" si="20"/>
        <v>5790</v>
      </c>
      <c r="AL231">
        <f t="shared" si="21"/>
        <v>361.88857082140584</v>
      </c>
      <c r="BA231" s="126">
        <v>19.11</v>
      </c>
      <c r="BB231" s="126">
        <v>25.22</v>
      </c>
      <c r="BC231" s="127">
        <v>35.137500000000003</v>
      </c>
      <c r="BD231" s="126">
        <v>53.49</v>
      </c>
      <c r="BE231" s="126">
        <v>23.46</v>
      </c>
      <c r="BF231" s="126">
        <v>8.32</v>
      </c>
      <c r="BG231" s="126">
        <v>-7.0000000000000007E-2</v>
      </c>
      <c r="BH231" s="126">
        <v>0.04</v>
      </c>
      <c r="BI231" s="126">
        <v>82.06</v>
      </c>
      <c r="BJ231" s="126">
        <v>5.51</v>
      </c>
      <c r="BK231">
        <f t="shared" si="22"/>
        <v>5510</v>
      </c>
      <c r="BL231">
        <f t="shared" si="23"/>
        <v>344.38791454679551</v>
      </c>
      <c r="BN231" s="126">
        <v>10.98</v>
      </c>
      <c r="BO231" s="126">
        <v>25.13</v>
      </c>
      <c r="BP231" s="127">
        <v>35.158000000000001</v>
      </c>
      <c r="BQ231" s="126">
        <v>53.43</v>
      </c>
      <c r="BR231" s="126">
        <v>23.47</v>
      </c>
      <c r="BS231" s="126">
        <v>8.32</v>
      </c>
      <c r="BT231" s="126">
        <v>-0.02</v>
      </c>
      <c r="BU231" s="126">
        <v>0.09</v>
      </c>
      <c r="BV231" s="126">
        <v>82.72</v>
      </c>
      <c r="BW231" s="126">
        <v>5.57</v>
      </c>
    </row>
    <row r="232" spans="14:75" x14ac:dyDescent="0.2">
      <c r="AA232" s="126">
        <v>17.940000000000001</v>
      </c>
      <c r="AB232" s="126">
        <v>25.1</v>
      </c>
      <c r="AC232" s="127">
        <v>35.103000000000002</v>
      </c>
      <c r="AD232" s="126">
        <v>53.32</v>
      </c>
      <c r="AE232" s="126">
        <v>23.47</v>
      </c>
      <c r="AF232" s="126">
        <v>8.31</v>
      </c>
      <c r="AG232" s="126">
        <v>-7.0000000000000007E-2</v>
      </c>
      <c r="AH232" s="126">
        <v>0.04</v>
      </c>
      <c r="AI232" s="126">
        <v>85.99</v>
      </c>
      <c r="AJ232" s="126">
        <v>5.79</v>
      </c>
      <c r="AK232">
        <f t="shared" si="20"/>
        <v>5790</v>
      </c>
      <c r="AL232">
        <f t="shared" si="21"/>
        <v>361.88857082140584</v>
      </c>
      <c r="BA232" s="126">
        <v>19.170000000000002</v>
      </c>
      <c r="BB232" s="126">
        <v>25.22</v>
      </c>
      <c r="BC232" s="127">
        <v>35.136299999999999</v>
      </c>
      <c r="BD232" s="126">
        <v>53.49</v>
      </c>
      <c r="BE232" s="126">
        <v>23.46</v>
      </c>
      <c r="BF232" s="126">
        <v>8.32</v>
      </c>
      <c r="BG232" s="126">
        <v>-0.06</v>
      </c>
      <c r="BH232" s="126">
        <v>0.05</v>
      </c>
      <c r="BI232" s="126">
        <v>82.05</v>
      </c>
      <c r="BJ232" s="126">
        <v>5.51</v>
      </c>
      <c r="BK232">
        <f t="shared" si="22"/>
        <v>5510</v>
      </c>
      <c r="BL232">
        <f t="shared" si="23"/>
        <v>344.38791454679551</v>
      </c>
      <c r="BN232" s="126">
        <v>11.06</v>
      </c>
      <c r="BO232" s="126">
        <v>25.13</v>
      </c>
      <c r="BP232" s="127">
        <v>35.154899999999998</v>
      </c>
      <c r="BQ232" s="126">
        <v>53.42</v>
      </c>
      <c r="BR232" s="126">
        <v>23.47</v>
      </c>
      <c r="BS232" s="126">
        <v>8.32</v>
      </c>
      <c r="BT232" s="126">
        <v>-0.02</v>
      </c>
      <c r="BU232" s="126">
        <v>0.05</v>
      </c>
      <c r="BV232" s="126">
        <v>82.77</v>
      </c>
      <c r="BW232" s="126">
        <v>5.57</v>
      </c>
    </row>
    <row r="233" spans="14:75" x14ac:dyDescent="0.2">
      <c r="AA233" s="126">
        <v>18.03</v>
      </c>
      <c r="AB233" s="126">
        <v>25.1</v>
      </c>
      <c r="AC233" s="127">
        <v>35.101900000000001</v>
      </c>
      <c r="AD233" s="126">
        <v>53.32</v>
      </c>
      <c r="AE233" s="126">
        <v>23.47</v>
      </c>
      <c r="AF233" s="126">
        <v>8.31</v>
      </c>
      <c r="AG233" s="126">
        <v>-0.08</v>
      </c>
      <c r="AH233" s="126">
        <v>0.04</v>
      </c>
      <c r="AI233" s="126">
        <v>85.96</v>
      </c>
      <c r="AJ233" s="126">
        <v>5.79</v>
      </c>
      <c r="AK233">
        <f t="shared" si="20"/>
        <v>5790</v>
      </c>
      <c r="AL233">
        <f t="shared" si="21"/>
        <v>361.88857082140584</v>
      </c>
      <c r="BA233" s="126">
        <v>19.239999999999998</v>
      </c>
      <c r="BB233" s="126">
        <v>25.22</v>
      </c>
      <c r="BC233" s="127">
        <v>35.143599999999999</v>
      </c>
      <c r="BD233" s="126">
        <v>53.5</v>
      </c>
      <c r="BE233" s="126">
        <v>23.47</v>
      </c>
      <c r="BF233" s="126">
        <v>8.32</v>
      </c>
      <c r="BG233" s="126">
        <v>-0.06</v>
      </c>
      <c r="BH233" s="126">
        <v>0.06</v>
      </c>
      <c r="BI233" s="126">
        <v>82.05</v>
      </c>
      <c r="BJ233" s="126">
        <v>5.51</v>
      </c>
      <c r="BK233">
        <f t="shared" si="22"/>
        <v>5510</v>
      </c>
      <c r="BL233">
        <f t="shared" si="23"/>
        <v>344.38791454679551</v>
      </c>
      <c r="BN233" s="126">
        <v>11.11</v>
      </c>
      <c r="BO233" s="126">
        <v>25.13</v>
      </c>
      <c r="BP233" s="127">
        <v>35.154299999999999</v>
      </c>
      <c r="BQ233" s="126">
        <v>53.42</v>
      </c>
      <c r="BR233" s="126">
        <v>23.47</v>
      </c>
      <c r="BS233" s="126">
        <v>8.32</v>
      </c>
      <c r="BT233" s="126">
        <v>-0.02</v>
      </c>
      <c r="BU233" s="126">
        <v>0.05</v>
      </c>
      <c r="BV233" s="126">
        <v>82.82</v>
      </c>
      <c r="BW233" s="126">
        <v>5.57</v>
      </c>
    </row>
    <row r="234" spans="14:75" x14ac:dyDescent="0.2">
      <c r="AA234" s="126">
        <v>18.13</v>
      </c>
      <c r="AB234" s="126">
        <v>25.1</v>
      </c>
      <c r="AC234" s="127">
        <v>35.102899999999998</v>
      </c>
      <c r="AD234" s="126">
        <v>53.32</v>
      </c>
      <c r="AE234" s="126">
        <v>23.47</v>
      </c>
      <c r="AF234" s="126">
        <v>8.31</v>
      </c>
      <c r="AG234" s="126">
        <v>-0.09</v>
      </c>
      <c r="AH234" s="126">
        <v>0.05</v>
      </c>
      <c r="AI234" s="126">
        <v>85.93</v>
      </c>
      <c r="AJ234" s="126">
        <v>5.79</v>
      </c>
      <c r="AK234">
        <f t="shared" si="20"/>
        <v>5790</v>
      </c>
      <c r="AL234">
        <f t="shared" si="21"/>
        <v>361.88857082140584</v>
      </c>
      <c r="BA234" s="126">
        <v>19.32</v>
      </c>
      <c r="BB234" s="126">
        <v>25.22</v>
      </c>
      <c r="BC234" s="127">
        <v>35.142200000000003</v>
      </c>
      <c r="BD234" s="126">
        <v>53.5</v>
      </c>
      <c r="BE234" s="126">
        <v>23.47</v>
      </c>
      <c r="BF234" s="126">
        <v>8.32</v>
      </c>
      <c r="BG234" s="126">
        <v>-0.06</v>
      </c>
      <c r="BH234" s="126">
        <v>7.0000000000000007E-2</v>
      </c>
      <c r="BI234" s="126">
        <v>82.03</v>
      </c>
      <c r="BJ234" s="126">
        <v>5.51</v>
      </c>
      <c r="BK234">
        <f t="shared" si="22"/>
        <v>5510</v>
      </c>
      <c r="BL234">
        <f t="shared" si="23"/>
        <v>344.38791454679551</v>
      </c>
      <c r="BN234" s="126">
        <v>11.15</v>
      </c>
      <c r="BO234" s="126">
        <v>25.13</v>
      </c>
      <c r="BP234" s="127">
        <v>35.154600000000002</v>
      </c>
      <c r="BQ234" s="126">
        <v>53.42</v>
      </c>
      <c r="BR234" s="126">
        <v>23.47</v>
      </c>
      <c r="BS234" s="126">
        <v>8.32</v>
      </c>
      <c r="BT234" s="126">
        <v>-0.03</v>
      </c>
      <c r="BU234" s="126">
        <v>0.04</v>
      </c>
      <c r="BV234" s="126">
        <v>82.87</v>
      </c>
      <c r="BW234" s="126">
        <v>5.58</v>
      </c>
    </row>
    <row r="235" spans="14:75" x14ac:dyDescent="0.2">
      <c r="AA235" s="126">
        <v>18.22</v>
      </c>
      <c r="AB235" s="126">
        <v>25.1</v>
      </c>
      <c r="AC235" s="127">
        <v>35.102499999999999</v>
      </c>
      <c r="AD235" s="126">
        <v>53.32</v>
      </c>
      <c r="AE235" s="126">
        <v>23.47</v>
      </c>
      <c r="AF235" s="126">
        <v>8.31</v>
      </c>
      <c r="AG235" s="126">
        <v>-0.08</v>
      </c>
      <c r="AH235" s="126">
        <v>0.04</v>
      </c>
      <c r="AI235" s="126">
        <v>85.92</v>
      </c>
      <c r="AJ235" s="126">
        <v>5.79</v>
      </c>
      <c r="AK235">
        <f t="shared" si="20"/>
        <v>5790</v>
      </c>
      <c r="AL235">
        <f t="shared" si="21"/>
        <v>361.88857082140584</v>
      </c>
      <c r="BA235" s="126">
        <v>19.420000000000002</v>
      </c>
      <c r="BB235" s="126">
        <v>25.22</v>
      </c>
      <c r="BC235" s="127">
        <v>35.140500000000003</v>
      </c>
      <c r="BD235" s="126">
        <v>53.5</v>
      </c>
      <c r="BE235" s="126">
        <v>23.46</v>
      </c>
      <c r="BF235" s="126">
        <v>8.32</v>
      </c>
      <c r="BG235" s="126">
        <v>-0.05</v>
      </c>
      <c r="BH235" s="126">
        <v>0.08</v>
      </c>
      <c r="BI235" s="126">
        <v>82.01</v>
      </c>
      <c r="BJ235" s="126">
        <v>5.51</v>
      </c>
      <c r="BK235">
        <f t="shared" si="22"/>
        <v>5510</v>
      </c>
      <c r="BL235">
        <f t="shared" si="23"/>
        <v>344.38791454679551</v>
      </c>
      <c r="BN235" s="126">
        <v>11.17</v>
      </c>
      <c r="BO235" s="126">
        <v>25.13</v>
      </c>
      <c r="BP235" s="127">
        <v>35.158000000000001</v>
      </c>
      <c r="BQ235" s="126">
        <v>53.43</v>
      </c>
      <c r="BR235" s="126">
        <v>23.47</v>
      </c>
      <c r="BS235" s="126">
        <v>8.32</v>
      </c>
      <c r="BT235" s="126">
        <v>-0.02</v>
      </c>
      <c r="BU235" s="126">
        <v>0.05</v>
      </c>
      <c r="BV235" s="126">
        <v>82.93</v>
      </c>
      <c r="BW235" s="126">
        <v>5.58</v>
      </c>
    </row>
    <row r="236" spans="14:75" x14ac:dyDescent="0.2">
      <c r="AA236" s="126">
        <v>18.29</v>
      </c>
      <c r="AB236" s="126">
        <v>25.1</v>
      </c>
      <c r="AC236" s="127">
        <v>35.105800000000002</v>
      </c>
      <c r="AD236" s="126">
        <v>53.32</v>
      </c>
      <c r="AE236" s="126">
        <v>23.47</v>
      </c>
      <c r="AF236" s="126">
        <v>8.31</v>
      </c>
      <c r="AG236" s="126">
        <v>-0.08</v>
      </c>
      <c r="AH236" s="126">
        <v>0.05</v>
      </c>
      <c r="AI236" s="126">
        <v>85.92</v>
      </c>
      <c r="AJ236" s="126">
        <v>5.79</v>
      </c>
      <c r="AK236">
        <f t="shared" si="20"/>
        <v>5790</v>
      </c>
      <c r="AL236">
        <f t="shared" si="21"/>
        <v>361.88857082140584</v>
      </c>
      <c r="BA236" s="126">
        <v>19.52</v>
      </c>
      <c r="BB236" s="126">
        <v>25.22</v>
      </c>
      <c r="BC236" s="127">
        <v>35.140099999999997</v>
      </c>
      <c r="BD236" s="126">
        <v>53.5</v>
      </c>
      <c r="BE236" s="126">
        <v>23.46</v>
      </c>
      <c r="BF236" s="126">
        <v>8.32</v>
      </c>
      <c r="BG236" s="126">
        <v>-0.05</v>
      </c>
      <c r="BH236" s="126">
        <v>0.1</v>
      </c>
      <c r="BI236" s="126">
        <v>81.99</v>
      </c>
      <c r="BJ236" s="126">
        <v>5.51</v>
      </c>
      <c r="BK236">
        <f t="shared" si="22"/>
        <v>5510</v>
      </c>
      <c r="BL236">
        <f t="shared" si="23"/>
        <v>344.38791454679551</v>
      </c>
      <c r="BN236" s="126">
        <v>11.17</v>
      </c>
      <c r="BO236" s="126">
        <v>25.13</v>
      </c>
      <c r="BP236" s="127">
        <v>35.1541</v>
      </c>
      <c r="BQ236" s="126">
        <v>53.42</v>
      </c>
      <c r="BR236" s="126">
        <v>23.47</v>
      </c>
      <c r="BS236" s="126">
        <v>8.32</v>
      </c>
      <c r="BT236" s="126">
        <v>-0.02</v>
      </c>
      <c r="BU236" s="126">
        <v>0.04</v>
      </c>
      <c r="BV236" s="126">
        <v>82.97</v>
      </c>
      <c r="BW236" s="126">
        <v>5.58</v>
      </c>
    </row>
    <row r="237" spans="14:75" x14ac:dyDescent="0.2">
      <c r="AA237" s="126">
        <v>18.350000000000001</v>
      </c>
      <c r="AB237" s="126">
        <v>25.1</v>
      </c>
      <c r="AC237" s="127">
        <v>35.1038</v>
      </c>
      <c r="AD237" s="126">
        <v>53.32</v>
      </c>
      <c r="AE237" s="126">
        <v>23.47</v>
      </c>
      <c r="AF237" s="126">
        <v>8.31</v>
      </c>
      <c r="AG237" s="126">
        <v>-0.08</v>
      </c>
      <c r="AH237" s="126">
        <v>0.04</v>
      </c>
      <c r="AI237" s="126">
        <v>85.94</v>
      </c>
      <c r="AJ237" s="126">
        <v>5.79</v>
      </c>
      <c r="AK237">
        <f t="shared" si="20"/>
        <v>5790</v>
      </c>
      <c r="AL237">
        <f t="shared" si="21"/>
        <v>361.88857082140584</v>
      </c>
      <c r="BA237" s="126">
        <v>19.64</v>
      </c>
      <c r="BB237" s="126">
        <v>25.22</v>
      </c>
      <c r="BC237" s="127">
        <v>35.135800000000003</v>
      </c>
      <c r="BD237" s="126">
        <v>53.49</v>
      </c>
      <c r="BE237" s="126">
        <v>23.46</v>
      </c>
      <c r="BF237" s="126">
        <v>8.32</v>
      </c>
      <c r="BG237" s="126">
        <v>-0.05</v>
      </c>
      <c r="BH237" s="126">
        <v>0.08</v>
      </c>
      <c r="BI237" s="126">
        <v>81.97</v>
      </c>
      <c r="BJ237" s="126">
        <v>5.51</v>
      </c>
      <c r="BK237">
        <f t="shared" si="22"/>
        <v>5510</v>
      </c>
      <c r="BL237">
        <f t="shared" si="23"/>
        <v>344.38791454679551</v>
      </c>
      <c r="BN237" s="126">
        <v>11.19</v>
      </c>
      <c r="BO237" s="126">
        <v>25.13</v>
      </c>
      <c r="BP237" s="127">
        <v>35.154400000000003</v>
      </c>
      <c r="BQ237" s="126">
        <v>53.42</v>
      </c>
      <c r="BR237" s="126">
        <v>23.47</v>
      </c>
      <c r="BS237" s="126">
        <v>8.32</v>
      </c>
      <c r="BT237" s="126">
        <v>-0.03</v>
      </c>
      <c r="BU237" s="126">
        <v>0.04</v>
      </c>
      <c r="BV237" s="126">
        <v>82.99</v>
      </c>
      <c r="BW237" s="126">
        <v>5.58</v>
      </c>
    </row>
    <row r="238" spans="14:75" x14ac:dyDescent="0.2">
      <c r="AA238" s="126">
        <v>18.420000000000002</v>
      </c>
      <c r="AB238" s="126">
        <v>25.1</v>
      </c>
      <c r="AC238" s="127">
        <v>35.104399999999998</v>
      </c>
      <c r="AD238" s="126">
        <v>53.32</v>
      </c>
      <c r="AE238" s="126">
        <v>23.47</v>
      </c>
      <c r="AF238" s="126">
        <v>8.31</v>
      </c>
      <c r="AG238" s="126">
        <v>-0.08</v>
      </c>
      <c r="AH238" s="126">
        <v>0.04</v>
      </c>
      <c r="AI238" s="126">
        <v>85.95</v>
      </c>
      <c r="AJ238" s="126">
        <v>5.79</v>
      </c>
      <c r="AK238">
        <f t="shared" si="20"/>
        <v>5790</v>
      </c>
      <c r="AL238">
        <f t="shared" si="21"/>
        <v>361.88857082140584</v>
      </c>
      <c r="BA238" s="126">
        <v>19.73</v>
      </c>
      <c r="BB238" s="126">
        <v>25.22</v>
      </c>
      <c r="BC238" s="127">
        <v>35.137</v>
      </c>
      <c r="BD238" s="126">
        <v>53.49</v>
      </c>
      <c r="BE238" s="126">
        <v>23.46</v>
      </c>
      <c r="BF238" s="126">
        <v>8.31</v>
      </c>
      <c r="BG238" s="126">
        <v>-0.05</v>
      </c>
      <c r="BH238" s="126">
        <v>0.08</v>
      </c>
      <c r="BI238" s="126">
        <v>81.96</v>
      </c>
      <c r="BJ238" s="126">
        <v>5.51</v>
      </c>
      <c r="BK238">
        <f t="shared" si="22"/>
        <v>5510</v>
      </c>
      <c r="BL238">
        <f t="shared" si="23"/>
        <v>344.38791454679551</v>
      </c>
      <c r="BN238" s="126">
        <v>11.22</v>
      </c>
      <c r="BO238" s="126">
        <v>25.13</v>
      </c>
      <c r="BP238" s="127">
        <v>35.157499999999999</v>
      </c>
      <c r="BQ238" s="126">
        <v>53.43</v>
      </c>
      <c r="BR238" s="126">
        <v>23.47</v>
      </c>
      <c r="BS238" s="126">
        <v>8.32</v>
      </c>
      <c r="BT238" s="126">
        <v>-0.05</v>
      </c>
      <c r="BU238" s="126">
        <v>0.04</v>
      </c>
      <c r="BV238" s="126">
        <v>82.97</v>
      </c>
      <c r="BW238" s="126">
        <v>5.58</v>
      </c>
    </row>
    <row r="239" spans="14:75" x14ac:dyDescent="0.2">
      <c r="AA239" s="126">
        <v>18.5</v>
      </c>
      <c r="AB239" s="126">
        <v>25.1</v>
      </c>
      <c r="AC239" s="127">
        <v>35.098999999999997</v>
      </c>
      <c r="AD239" s="126">
        <v>53.32</v>
      </c>
      <c r="AE239" s="126">
        <v>23.47</v>
      </c>
      <c r="AF239" s="126">
        <v>8.31</v>
      </c>
      <c r="AG239" s="126">
        <v>-0.08</v>
      </c>
      <c r="AH239" s="126">
        <v>0.04</v>
      </c>
      <c r="AI239" s="126">
        <v>85.97</v>
      </c>
      <c r="AJ239" s="126">
        <v>5.79</v>
      </c>
      <c r="AK239">
        <f t="shared" si="20"/>
        <v>5790</v>
      </c>
      <c r="AL239">
        <f t="shared" si="21"/>
        <v>361.88857082140584</v>
      </c>
      <c r="BA239" s="171"/>
      <c r="BB239" s="171"/>
      <c r="BC239" s="170"/>
      <c r="BD239" s="171"/>
      <c r="BE239" s="171"/>
      <c r="BF239" s="171"/>
      <c r="BG239" s="171"/>
      <c r="BH239" s="171"/>
      <c r="BI239" s="171"/>
      <c r="BJ239" s="171"/>
      <c r="BK239" s="169"/>
      <c r="BL239" s="169"/>
      <c r="BN239" s="126">
        <v>11.25</v>
      </c>
      <c r="BO239" s="126">
        <v>25.13</v>
      </c>
      <c r="BP239" s="127">
        <v>35.1569</v>
      </c>
      <c r="BQ239" s="126">
        <v>53.43</v>
      </c>
      <c r="BR239" s="126">
        <v>23.47</v>
      </c>
      <c r="BS239" s="126">
        <v>8.32</v>
      </c>
      <c r="BT239" s="126">
        <v>-0.05</v>
      </c>
      <c r="BU239" s="126">
        <v>0.04</v>
      </c>
      <c r="BV239" s="126">
        <v>82.94</v>
      </c>
      <c r="BW239" s="126">
        <v>5.58</v>
      </c>
    </row>
    <row r="240" spans="14:75" x14ac:dyDescent="0.2">
      <c r="AA240" s="126">
        <v>18.579999999999998</v>
      </c>
      <c r="AB240" s="126">
        <v>25.1</v>
      </c>
      <c r="AC240" s="127">
        <v>35.104300000000002</v>
      </c>
      <c r="AD240" s="126">
        <v>53.32</v>
      </c>
      <c r="AE240" s="126">
        <v>23.47</v>
      </c>
      <c r="AF240" s="126">
        <v>8.31</v>
      </c>
      <c r="AG240" s="126">
        <v>-0.08</v>
      </c>
      <c r="AH240" s="126">
        <v>0.04</v>
      </c>
      <c r="AI240" s="126">
        <v>85.98</v>
      </c>
      <c r="AJ240" s="126">
        <v>5.79</v>
      </c>
      <c r="AK240">
        <f t="shared" si="20"/>
        <v>5790</v>
      </c>
      <c r="AL240">
        <f t="shared" si="21"/>
        <v>361.88857082140584</v>
      </c>
      <c r="BA240" s="171"/>
      <c r="BB240" s="171"/>
      <c r="BC240" s="170"/>
      <c r="BD240" s="171"/>
      <c r="BE240" s="171"/>
      <c r="BF240" s="171"/>
      <c r="BG240" s="171"/>
      <c r="BH240" s="171"/>
      <c r="BI240" s="171"/>
      <c r="BJ240" s="171"/>
      <c r="BK240" s="169"/>
      <c r="BL240" s="169"/>
      <c r="BN240" s="126">
        <v>11.29</v>
      </c>
      <c r="BO240" s="126">
        <v>25.13</v>
      </c>
      <c r="BP240" s="127">
        <v>35.154899999999998</v>
      </c>
      <c r="BQ240" s="126">
        <v>53.43</v>
      </c>
      <c r="BR240" s="126">
        <v>23.47</v>
      </c>
      <c r="BS240" s="126">
        <v>8.32</v>
      </c>
      <c r="BT240" s="126">
        <v>-0.05</v>
      </c>
      <c r="BU240" s="126">
        <v>0.05</v>
      </c>
      <c r="BV240" s="126">
        <v>82.89</v>
      </c>
      <c r="BW240" s="126">
        <v>5.58</v>
      </c>
    </row>
    <row r="241" spans="27:75" x14ac:dyDescent="0.2">
      <c r="AA241" s="126">
        <v>18.66</v>
      </c>
      <c r="AB241" s="126">
        <v>25.1</v>
      </c>
      <c r="AC241" s="127">
        <v>35.1023</v>
      </c>
      <c r="AD241" s="126">
        <v>53.32</v>
      </c>
      <c r="AE241" s="126">
        <v>23.47</v>
      </c>
      <c r="AF241" s="126">
        <v>8.31</v>
      </c>
      <c r="AG241" s="126">
        <v>-0.08</v>
      </c>
      <c r="AH241" s="126">
        <v>0.04</v>
      </c>
      <c r="AI241" s="126">
        <v>85.99</v>
      </c>
      <c r="AJ241" s="126">
        <v>5.79</v>
      </c>
      <c r="AK241">
        <f t="shared" si="20"/>
        <v>5790</v>
      </c>
      <c r="AL241">
        <f t="shared" si="21"/>
        <v>361.88857082140584</v>
      </c>
      <c r="BA241" s="171"/>
      <c r="BB241" s="171"/>
      <c r="BC241" s="170"/>
      <c r="BD241" s="171"/>
      <c r="BE241" s="171"/>
      <c r="BF241" s="171"/>
      <c r="BG241" s="171"/>
      <c r="BH241" s="171"/>
      <c r="BI241" s="171"/>
      <c r="BJ241" s="171"/>
      <c r="BK241" s="169"/>
      <c r="BL241" s="169"/>
      <c r="BN241" s="126">
        <v>11.33</v>
      </c>
      <c r="BO241" s="126">
        <v>25.14</v>
      </c>
      <c r="BP241" s="127">
        <v>35.155000000000001</v>
      </c>
      <c r="BQ241" s="126">
        <v>53.43</v>
      </c>
      <c r="BR241" s="126">
        <v>23.47</v>
      </c>
      <c r="BS241" s="126">
        <v>8.32</v>
      </c>
      <c r="BT241" s="126">
        <v>-0.05</v>
      </c>
      <c r="BU241" s="126">
        <v>0.04</v>
      </c>
      <c r="BV241" s="126">
        <v>82.85</v>
      </c>
      <c r="BW241" s="126">
        <v>5.57</v>
      </c>
    </row>
    <row r="242" spans="27:75" x14ac:dyDescent="0.2">
      <c r="AA242" s="126">
        <v>18.75</v>
      </c>
      <c r="AB242" s="126">
        <v>25.1</v>
      </c>
      <c r="AC242" s="127">
        <v>35.103499999999997</v>
      </c>
      <c r="AD242" s="126">
        <v>53.32</v>
      </c>
      <c r="AE242" s="126">
        <v>23.47</v>
      </c>
      <c r="AF242" s="126">
        <v>8.31</v>
      </c>
      <c r="AG242" s="126">
        <v>-0.09</v>
      </c>
      <c r="AH242" s="126">
        <v>0.04</v>
      </c>
      <c r="AI242" s="126">
        <v>86</v>
      </c>
      <c r="AJ242" s="126">
        <v>5.79</v>
      </c>
      <c r="AK242">
        <f t="shared" si="20"/>
        <v>5790</v>
      </c>
      <c r="AL242">
        <f t="shared" si="21"/>
        <v>361.88857082140584</v>
      </c>
      <c r="BA242" s="171"/>
      <c r="BB242" s="171"/>
      <c r="BC242" s="170"/>
      <c r="BD242" s="171"/>
      <c r="BE242" s="171"/>
      <c r="BF242" s="171"/>
      <c r="BG242" s="171"/>
      <c r="BH242" s="171"/>
      <c r="BI242" s="171"/>
      <c r="BJ242" s="171"/>
      <c r="BK242" s="169"/>
      <c r="BL242" s="169"/>
      <c r="BN242" s="126">
        <v>11.37</v>
      </c>
      <c r="BO242" s="126">
        <v>25.14</v>
      </c>
      <c r="BP242" s="127">
        <v>35.151499999999999</v>
      </c>
      <c r="BQ242" s="126">
        <v>53.42</v>
      </c>
      <c r="BR242" s="126">
        <v>23.46</v>
      </c>
      <c r="BS242" s="126">
        <v>8.32</v>
      </c>
      <c r="BT242" s="126">
        <v>-0.05</v>
      </c>
      <c r="BU242" s="126">
        <v>0.04</v>
      </c>
      <c r="BV242" s="126">
        <v>82.81</v>
      </c>
      <c r="BW242" s="126">
        <v>5.57</v>
      </c>
    </row>
    <row r="243" spans="27:75" x14ac:dyDescent="0.2">
      <c r="AA243" s="126">
        <v>18.829999999999998</v>
      </c>
      <c r="AB243" s="126">
        <v>25.1</v>
      </c>
      <c r="AC243" s="127">
        <v>35.1021</v>
      </c>
      <c r="AD243" s="126">
        <v>53.32</v>
      </c>
      <c r="AE243" s="126">
        <v>23.47</v>
      </c>
      <c r="AF243" s="126">
        <v>8.31</v>
      </c>
      <c r="AG243" s="126">
        <v>-0.08</v>
      </c>
      <c r="AH243" s="126">
        <v>0.1</v>
      </c>
      <c r="AI243" s="126">
        <v>86.01</v>
      </c>
      <c r="AJ243" s="126">
        <v>5.79</v>
      </c>
      <c r="AK243">
        <f t="shared" si="20"/>
        <v>5790</v>
      </c>
      <c r="AL243">
        <f t="shared" si="21"/>
        <v>361.88857082140584</v>
      </c>
      <c r="BA243" s="171"/>
      <c r="BB243" s="171"/>
      <c r="BC243" s="170"/>
      <c r="BD243" s="171"/>
      <c r="BE243" s="171"/>
      <c r="BF243" s="171"/>
      <c r="BG243" s="171"/>
      <c r="BH243" s="171"/>
      <c r="BI243" s="171"/>
      <c r="BJ243" s="171"/>
      <c r="BK243" s="169"/>
      <c r="BL243" s="169"/>
      <c r="BN243" s="126">
        <v>11.38</v>
      </c>
      <c r="BO243" s="126">
        <v>25.14</v>
      </c>
      <c r="BP243" s="127">
        <v>35.154699999999998</v>
      </c>
      <c r="BQ243" s="126">
        <v>53.43</v>
      </c>
      <c r="BR243" s="126">
        <v>23.47</v>
      </c>
      <c r="BS243" s="126">
        <v>8.32</v>
      </c>
      <c r="BT243" s="126">
        <v>-0.03</v>
      </c>
      <c r="BU243" s="126">
        <v>0.05</v>
      </c>
      <c r="BV243" s="126">
        <v>82.79</v>
      </c>
      <c r="BW243" s="126">
        <v>5.57</v>
      </c>
    </row>
    <row r="244" spans="27:75" x14ac:dyDescent="0.2">
      <c r="AA244" s="126">
        <v>18.93</v>
      </c>
      <c r="AB244" s="126">
        <v>25.09</v>
      </c>
      <c r="AC244" s="127">
        <v>35.107399999999998</v>
      </c>
      <c r="AD244" s="126">
        <v>53.32</v>
      </c>
      <c r="AE244" s="126">
        <v>23.48</v>
      </c>
      <c r="AF244" s="126">
        <v>8.31</v>
      </c>
      <c r="AG244" s="126">
        <v>-0.08</v>
      </c>
      <c r="AH244" s="126">
        <v>0.06</v>
      </c>
      <c r="AI244" s="126">
        <v>86.01</v>
      </c>
      <c r="AJ244" s="126">
        <v>5.79</v>
      </c>
      <c r="AK244">
        <f t="shared" si="20"/>
        <v>5790</v>
      </c>
      <c r="AL244">
        <f t="shared" si="21"/>
        <v>361.88857082140584</v>
      </c>
      <c r="BA244" s="171"/>
      <c r="BB244" s="171"/>
      <c r="BC244" s="170"/>
      <c r="BD244" s="171"/>
      <c r="BE244" s="171"/>
      <c r="BF244" s="171"/>
      <c r="BG244" s="171"/>
      <c r="BH244" s="171"/>
      <c r="BI244" s="171"/>
      <c r="BJ244" s="171"/>
      <c r="BK244" s="169"/>
      <c r="BL244" s="169"/>
      <c r="BN244" s="126">
        <v>11.39</v>
      </c>
      <c r="BO244" s="126">
        <v>25.14</v>
      </c>
      <c r="BP244" s="127">
        <v>35.151200000000003</v>
      </c>
      <c r="BQ244" s="126">
        <v>53.42</v>
      </c>
      <c r="BR244" s="126">
        <v>23.46</v>
      </c>
      <c r="BS244" s="126">
        <v>8.32</v>
      </c>
      <c r="BT244" s="126">
        <v>-0.02</v>
      </c>
      <c r="BU244" s="126">
        <v>0.05</v>
      </c>
      <c r="BV244" s="126">
        <v>82.77</v>
      </c>
      <c r="BW244" s="126">
        <v>5.57</v>
      </c>
    </row>
    <row r="245" spans="27:75" x14ac:dyDescent="0.2">
      <c r="AA245" s="126">
        <v>19.010000000000002</v>
      </c>
      <c r="AB245" s="126">
        <v>25.1</v>
      </c>
      <c r="AC245" s="127">
        <v>35.107399999999998</v>
      </c>
      <c r="AD245" s="126">
        <v>53.33</v>
      </c>
      <c r="AE245" s="126">
        <v>23.47</v>
      </c>
      <c r="AF245" s="126">
        <v>8.31</v>
      </c>
      <c r="AG245" s="126">
        <v>-0.08</v>
      </c>
      <c r="AH245" s="126">
        <v>0.05</v>
      </c>
      <c r="AI245" s="126">
        <v>86.01</v>
      </c>
      <c r="AJ245" s="126">
        <v>5.79</v>
      </c>
      <c r="AK245">
        <f t="shared" si="20"/>
        <v>5790</v>
      </c>
      <c r="AL245">
        <f t="shared" si="21"/>
        <v>361.88857082140584</v>
      </c>
      <c r="BA245" s="171"/>
      <c r="BB245" s="171"/>
      <c r="BC245" s="170"/>
      <c r="BD245" s="171"/>
      <c r="BE245" s="171"/>
      <c r="BF245" s="171"/>
      <c r="BG245" s="171"/>
      <c r="BH245" s="171"/>
      <c r="BI245" s="171"/>
      <c r="BJ245" s="171"/>
      <c r="BK245" s="169"/>
      <c r="BL245" s="169"/>
      <c r="BN245" s="126">
        <v>11.39</v>
      </c>
      <c r="BO245" s="126">
        <v>25.14</v>
      </c>
      <c r="BP245" s="127">
        <v>35.155500000000004</v>
      </c>
      <c r="BQ245" s="126">
        <v>53.43</v>
      </c>
      <c r="BR245" s="126">
        <v>23.47</v>
      </c>
      <c r="BS245" s="126">
        <v>8.32</v>
      </c>
      <c r="BT245" s="126">
        <v>-0.02</v>
      </c>
      <c r="BU245" s="126">
        <v>0.05</v>
      </c>
      <c r="BV245" s="126">
        <v>82.76</v>
      </c>
      <c r="BW245" s="126">
        <v>5.57</v>
      </c>
    </row>
    <row r="246" spans="27:75" x14ac:dyDescent="0.2">
      <c r="AA246" s="126">
        <v>19.11</v>
      </c>
      <c r="AB246" s="126">
        <v>25.1</v>
      </c>
      <c r="AC246" s="127">
        <v>35.106299999999997</v>
      </c>
      <c r="AD246" s="126">
        <v>53.33</v>
      </c>
      <c r="AE246" s="126">
        <v>23.47</v>
      </c>
      <c r="AF246" s="126">
        <v>8.31</v>
      </c>
      <c r="AG246" s="126">
        <v>-0.08</v>
      </c>
      <c r="AH246" s="126">
        <v>0.04</v>
      </c>
      <c r="AI246" s="126">
        <v>86.01</v>
      </c>
      <c r="AJ246" s="126">
        <v>5.79</v>
      </c>
      <c r="AK246">
        <f t="shared" si="20"/>
        <v>5790</v>
      </c>
      <c r="AL246">
        <f t="shared" si="21"/>
        <v>361.88857082140584</v>
      </c>
      <c r="BA246" s="171"/>
      <c r="BB246" s="171"/>
      <c r="BC246" s="170"/>
      <c r="BD246" s="171"/>
      <c r="BE246" s="171"/>
      <c r="BF246" s="171"/>
      <c r="BG246" s="171"/>
      <c r="BH246" s="171"/>
      <c r="BI246" s="171"/>
      <c r="BJ246" s="171"/>
      <c r="BK246" s="169"/>
      <c r="BL246" s="169"/>
      <c r="BN246" s="126">
        <v>11.39</v>
      </c>
      <c r="BO246" s="126">
        <v>25.14</v>
      </c>
      <c r="BP246" s="127">
        <v>35.151499999999999</v>
      </c>
      <c r="BQ246" s="126">
        <v>53.42</v>
      </c>
      <c r="BR246" s="126">
        <v>23.46</v>
      </c>
      <c r="BS246" s="126">
        <v>8.32</v>
      </c>
      <c r="BT246" s="126">
        <v>0</v>
      </c>
      <c r="BU246" s="126">
        <v>0.05</v>
      </c>
      <c r="BV246" s="126">
        <v>82.73</v>
      </c>
      <c r="BW246" s="126">
        <v>5.57</v>
      </c>
    </row>
    <row r="247" spans="27:75" x14ac:dyDescent="0.2">
      <c r="AA247" s="126">
        <v>19.239999999999998</v>
      </c>
      <c r="AB247" s="126">
        <v>25.1</v>
      </c>
      <c r="AC247" s="127">
        <v>35.102200000000003</v>
      </c>
      <c r="AD247" s="126">
        <v>53.32</v>
      </c>
      <c r="AE247" s="126">
        <v>23.47</v>
      </c>
      <c r="AF247" s="126">
        <v>8.31</v>
      </c>
      <c r="AG247" s="126">
        <v>-7.0000000000000007E-2</v>
      </c>
      <c r="AH247" s="126">
        <v>0.05</v>
      </c>
      <c r="AI247" s="126">
        <v>86.02</v>
      </c>
      <c r="AJ247" s="126">
        <v>5.79</v>
      </c>
      <c r="AK247">
        <f t="shared" si="20"/>
        <v>5790</v>
      </c>
      <c r="AL247">
        <f t="shared" si="21"/>
        <v>361.88857082140584</v>
      </c>
      <c r="BA247" s="171"/>
      <c r="BB247" s="171"/>
      <c r="BC247" s="170"/>
      <c r="BD247" s="171"/>
      <c r="BE247" s="171"/>
      <c r="BF247" s="171"/>
      <c r="BG247" s="171"/>
      <c r="BH247" s="171"/>
      <c r="BI247" s="171"/>
      <c r="BJ247" s="171"/>
      <c r="BK247" s="169"/>
      <c r="BL247" s="169"/>
      <c r="BN247" s="126">
        <v>11.42</v>
      </c>
      <c r="BO247" s="126">
        <v>25.14</v>
      </c>
      <c r="BP247" s="127">
        <v>35.153500000000001</v>
      </c>
      <c r="BQ247" s="126">
        <v>53.43</v>
      </c>
      <c r="BR247" s="126">
        <v>23.46</v>
      </c>
      <c r="BS247" s="126">
        <v>8.32</v>
      </c>
      <c r="BT247" s="126">
        <v>0.05</v>
      </c>
      <c r="BU247" s="126">
        <v>0.04</v>
      </c>
      <c r="BV247" s="126">
        <v>82.69</v>
      </c>
      <c r="BW247" s="126">
        <v>5.56</v>
      </c>
    </row>
    <row r="248" spans="27:75" x14ac:dyDescent="0.2">
      <c r="AA248" s="126">
        <v>19.36</v>
      </c>
      <c r="AB248" s="126">
        <v>25.1</v>
      </c>
      <c r="AC248" s="127">
        <v>35.107700000000001</v>
      </c>
      <c r="AD248" s="126">
        <v>53.33</v>
      </c>
      <c r="AE248" s="126">
        <v>23.47</v>
      </c>
      <c r="AF248" s="126">
        <v>8.31</v>
      </c>
      <c r="AG248" s="126">
        <v>-7.0000000000000007E-2</v>
      </c>
      <c r="AH248" s="126">
        <v>0.05</v>
      </c>
      <c r="AI248" s="126">
        <v>86.02</v>
      </c>
      <c r="AJ248" s="126">
        <v>5.79</v>
      </c>
      <c r="AK248">
        <f t="shared" si="20"/>
        <v>5790</v>
      </c>
      <c r="AL248">
        <f t="shared" si="21"/>
        <v>361.88857082140584</v>
      </c>
      <c r="BA248" s="171"/>
      <c r="BB248" s="171"/>
      <c r="BC248" s="170"/>
      <c r="BD248" s="171"/>
      <c r="BE248" s="171"/>
      <c r="BF248" s="171"/>
      <c r="BG248" s="171"/>
      <c r="BH248" s="171"/>
      <c r="BI248" s="171"/>
      <c r="BJ248" s="171"/>
      <c r="BK248" s="169"/>
      <c r="BL248" s="169"/>
      <c r="BN248" s="126">
        <v>11.48</v>
      </c>
      <c r="BO248" s="126">
        <v>25.13</v>
      </c>
      <c r="BP248" s="127">
        <v>35.1556</v>
      </c>
      <c r="BQ248" s="126">
        <v>53.43</v>
      </c>
      <c r="BR248" s="126">
        <v>23.47</v>
      </c>
      <c r="BS248" s="126">
        <v>8.32</v>
      </c>
      <c r="BT248" s="126">
        <v>0.06</v>
      </c>
      <c r="BU248" s="126">
        <v>0.06</v>
      </c>
      <c r="BV248" s="126">
        <v>82.65</v>
      </c>
      <c r="BW248" s="126">
        <v>5.56</v>
      </c>
    </row>
    <row r="249" spans="27:75" x14ac:dyDescent="0.2">
      <c r="AA249" s="126">
        <v>19.46</v>
      </c>
      <c r="AB249" s="126">
        <v>25.1</v>
      </c>
      <c r="AC249" s="127">
        <v>35.1066</v>
      </c>
      <c r="AD249" s="126">
        <v>53.33</v>
      </c>
      <c r="AE249" s="126">
        <v>23.47</v>
      </c>
      <c r="AF249" s="126">
        <v>8.3000000000000007</v>
      </c>
      <c r="AG249" s="126">
        <v>-7.0000000000000007E-2</v>
      </c>
      <c r="AH249" s="126">
        <v>0.08</v>
      </c>
      <c r="AI249" s="126">
        <v>86.04</v>
      </c>
      <c r="AJ249" s="126">
        <v>5.79</v>
      </c>
      <c r="AK249">
        <f t="shared" si="20"/>
        <v>5790</v>
      </c>
      <c r="AL249">
        <f t="shared" si="21"/>
        <v>361.88857082140584</v>
      </c>
      <c r="BA249" s="171"/>
      <c r="BB249" s="171"/>
      <c r="BC249" s="170"/>
      <c r="BD249" s="171"/>
      <c r="BE249" s="171"/>
      <c r="BF249" s="171"/>
      <c r="BG249" s="171"/>
      <c r="BH249" s="171"/>
      <c r="BI249" s="171"/>
      <c r="BJ249" s="171"/>
      <c r="BK249" s="169"/>
      <c r="BL249" s="169"/>
      <c r="BN249" s="126">
        <v>11.56</v>
      </c>
      <c r="BO249" s="126">
        <v>25.13</v>
      </c>
      <c r="BP249" s="127">
        <v>35.158299999999997</v>
      </c>
      <c r="BQ249" s="126">
        <v>53.43</v>
      </c>
      <c r="BR249" s="126">
        <v>23.47</v>
      </c>
      <c r="BS249" s="126">
        <v>8.32</v>
      </c>
      <c r="BT249" s="126">
        <v>0.03</v>
      </c>
      <c r="BU249" s="126">
        <v>0.05</v>
      </c>
      <c r="BV249" s="126">
        <v>82.61</v>
      </c>
      <c r="BW249" s="126">
        <v>5.56</v>
      </c>
    </row>
    <row r="250" spans="27:75" x14ac:dyDescent="0.2">
      <c r="AA250" s="126">
        <v>19.53</v>
      </c>
      <c r="AB250" s="126">
        <v>25.1</v>
      </c>
      <c r="AC250" s="127">
        <v>35.103299999999997</v>
      </c>
      <c r="AD250" s="126">
        <v>53.33</v>
      </c>
      <c r="AE250" s="126">
        <v>23.47</v>
      </c>
      <c r="AF250" s="126">
        <v>8.31</v>
      </c>
      <c r="AG250" s="126">
        <v>-0.06</v>
      </c>
      <c r="AH250" s="126">
        <v>0.08</v>
      </c>
      <c r="AI250" s="126">
        <v>86.07</v>
      </c>
      <c r="AJ250" s="126">
        <v>5.8</v>
      </c>
      <c r="AK250">
        <f t="shared" si="20"/>
        <v>5800</v>
      </c>
      <c r="AL250">
        <f t="shared" si="21"/>
        <v>362.51359425978472</v>
      </c>
      <c r="BA250" s="171"/>
      <c r="BB250" s="171"/>
      <c r="BC250" s="170"/>
      <c r="BD250" s="171"/>
      <c r="BE250" s="171"/>
      <c r="BF250" s="171"/>
      <c r="BG250" s="171"/>
      <c r="BH250" s="171"/>
      <c r="BI250" s="171"/>
      <c r="BJ250" s="171"/>
      <c r="BK250" s="169"/>
      <c r="BL250" s="169"/>
      <c r="BN250" s="126">
        <v>11.62</v>
      </c>
      <c r="BO250" s="126">
        <v>25.13</v>
      </c>
      <c r="BP250" s="127">
        <v>35.1571</v>
      </c>
      <c r="BQ250" s="126">
        <v>53.43</v>
      </c>
      <c r="BR250" s="126">
        <v>23.47</v>
      </c>
      <c r="BS250" s="126">
        <v>8.32</v>
      </c>
      <c r="BT250" s="126">
        <v>0.01</v>
      </c>
      <c r="BU250" s="126">
        <v>0.04</v>
      </c>
      <c r="BV250" s="126">
        <v>82.59</v>
      </c>
      <c r="BW250" s="126">
        <v>5.56</v>
      </c>
    </row>
    <row r="251" spans="27:75" x14ac:dyDescent="0.2">
      <c r="AA251" s="126">
        <v>19.55</v>
      </c>
      <c r="AB251" s="126">
        <v>25.1</v>
      </c>
      <c r="AC251" s="127">
        <v>35.102200000000003</v>
      </c>
      <c r="AD251" s="126">
        <v>53.33</v>
      </c>
      <c r="AE251" s="126">
        <v>23.47</v>
      </c>
      <c r="AF251" s="126">
        <v>8.31</v>
      </c>
      <c r="AG251" s="126">
        <v>-0.05</v>
      </c>
      <c r="AH251" s="126">
        <v>0.1</v>
      </c>
      <c r="AI251" s="126">
        <v>86.09</v>
      </c>
      <c r="AJ251" s="126">
        <v>5.8</v>
      </c>
      <c r="AK251">
        <f t="shared" si="20"/>
        <v>5800</v>
      </c>
      <c r="AL251">
        <f t="shared" si="21"/>
        <v>362.51359425978472</v>
      </c>
      <c r="BA251" s="171"/>
      <c r="BB251" s="171"/>
      <c r="BC251" s="170"/>
      <c r="BD251" s="171"/>
      <c r="BE251" s="171"/>
      <c r="BF251" s="171"/>
      <c r="BG251" s="171"/>
      <c r="BH251" s="171"/>
      <c r="BI251" s="171"/>
      <c r="BJ251" s="171"/>
      <c r="BK251" s="169"/>
      <c r="BL251" s="169"/>
      <c r="BN251" s="126">
        <v>11.68</v>
      </c>
      <c r="BO251" s="126">
        <v>25.13</v>
      </c>
      <c r="BP251" s="127">
        <v>35.157499999999999</v>
      </c>
      <c r="BQ251" s="126">
        <v>53.43</v>
      </c>
      <c r="BR251" s="126">
        <v>23.47</v>
      </c>
      <c r="BS251" s="126">
        <v>8.32</v>
      </c>
      <c r="BT251" s="126">
        <v>-0.01</v>
      </c>
      <c r="BU251" s="126">
        <v>0.05</v>
      </c>
      <c r="BV251" s="126">
        <v>82.59</v>
      </c>
      <c r="BW251" s="126">
        <v>5.56</v>
      </c>
    </row>
    <row r="252" spans="27:75" x14ac:dyDescent="0.2">
      <c r="AA252" s="126">
        <v>19.559999999999999</v>
      </c>
      <c r="AB252" s="126">
        <v>25.11</v>
      </c>
      <c r="AC252" s="127">
        <v>35.1036</v>
      </c>
      <c r="AD252" s="126">
        <v>53.33</v>
      </c>
      <c r="AE252" s="126">
        <v>23.47</v>
      </c>
      <c r="AF252" s="126">
        <v>8.31</v>
      </c>
      <c r="AG252" s="126">
        <v>-0.04</v>
      </c>
      <c r="AH252" s="126">
        <v>7.0000000000000007E-2</v>
      </c>
      <c r="AI252" s="126">
        <v>86.1</v>
      </c>
      <c r="AJ252" s="126">
        <v>5.8</v>
      </c>
      <c r="AK252">
        <f t="shared" si="20"/>
        <v>5800</v>
      </c>
      <c r="AL252">
        <f t="shared" si="21"/>
        <v>362.51359425978472</v>
      </c>
      <c r="BA252" s="171"/>
      <c r="BB252" s="171"/>
      <c r="BC252" s="170"/>
      <c r="BD252" s="171"/>
      <c r="BE252" s="171"/>
      <c r="BF252" s="171"/>
      <c r="BG252" s="171"/>
      <c r="BH252" s="171"/>
      <c r="BI252" s="171"/>
      <c r="BJ252" s="171"/>
      <c r="BK252" s="169"/>
      <c r="BL252" s="169"/>
      <c r="BN252" s="126">
        <v>11.72</v>
      </c>
      <c r="BO252" s="126">
        <v>25.14</v>
      </c>
      <c r="BP252" s="127">
        <v>35.158099999999997</v>
      </c>
      <c r="BQ252" s="126">
        <v>53.43</v>
      </c>
      <c r="BR252" s="126">
        <v>23.47</v>
      </c>
      <c r="BS252" s="126">
        <v>8.32</v>
      </c>
      <c r="BT252" s="126">
        <v>-0.01</v>
      </c>
      <c r="BU252" s="126">
        <v>0.06</v>
      </c>
      <c r="BV252" s="126">
        <v>82.61</v>
      </c>
      <c r="BW252" s="126">
        <v>5.56</v>
      </c>
    </row>
    <row r="253" spans="27:75" x14ac:dyDescent="0.2">
      <c r="AA253" s="128"/>
      <c r="AB253" s="126">
        <f>AVERAGE(AB5:AB252)</f>
        <v>25.092862903225903</v>
      </c>
      <c r="AC253" s="126">
        <f t="shared" ref="AC253:AJ253" si="26">AVERAGE(AC5:AC252)</f>
        <v>35.106764112903221</v>
      </c>
      <c r="AD253" s="126">
        <f t="shared" si="26"/>
        <v>53.315403225806413</v>
      </c>
      <c r="AE253" s="126">
        <f t="shared" si="26"/>
        <v>23.436895161290337</v>
      </c>
      <c r="AF253" s="126">
        <f t="shared" si="26"/>
        <v>8.3131854838709263</v>
      </c>
      <c r="AG253" s="126">
        <f t="shared" si="26"/>
        <v>-7.9677419354838519E-2</v>
      </c>
      <c r="AH253" s="126">
        <f t="shared" si="26"/>
        <v>4.5201612903225705E-2</v>
      </c>
      <c r="AI253" s="126">
        <f t="shared" si="26"/>
        <v>86.167620967741939</v>
      </c>
      <c r="AJ253" s="126">
        <f t="shared" si="26"/>
        <v>5.8035080645161017</v>
      </c>
      <c r="AK253">
        <f t="shared" si="20"/>
        <v>5803.5080645161015</v>
      </c>
      <c r="AL253">
        <f t="shared" si="21"/>
        <v>362.73285651437567</v>
      </c>
      <c r="BA253" s="171"/>
      <c r="BB253" s="171"/>
      <c r="BC253" s="170"/>
      <c r="BD253" s="171"/>
      <c r="BE253" s="171"/>
      <c r="BF253" s="171"/>
      <c r="BG253" s="171"/>
      <c r="BH253" s="171"/>
      <c r="BI253" s="171"/>
      <c r="BJ253" s="171"/>
      <c r="BK253" s="169"/>
      <c r="BL253" s="169"/>
      <c r="BN253" s="126">
        <v>11.77</v>
      </c>
      <c r="BO253" s="126">
        <v>25.14</v>
      </c>
      <c r="BP253" s="127">
        <v>35.157200000000003</v>
      </c>
      <c r="BQ253" s="126">
        <v>53.43</v>
      </c>
      <c r="BR253" s="126">
        <v>23.47</v>
      </c>
      <c r="BS253" s="126">
        <v>8.32</v>
      </c>
      <c r="BT253" s="126">
        <v>-0.02</v>
      </c>
      <c r="BU253" s="126">
        <v>0.05</v>
      </c>
      <c r="BV253" s="126">
        <v>82.65</v>
      </c>
      <c r="BW253" s="126">
        <v>5.56</v>
      </c>
    </row>
    <row r="254" spans="27:75" x14ac:dyDescent="0.2">
      <c r="AA254" s="128"/>
      <c r="AB254" s="127">
        <f>STDEV(AB5:AB252)</f>
        <v>7.1613387089262057E-3</v>
      </c>
      <c r="AC254" s="127">
        <f t="shared" ref="AC254:AJ254" si="27">STDEV(AC5:AC252)</f>
        <v>3.6878345822757524E-3</v>
      </c>
      <c r="AD254" s="127">
        <f t="shared" si="27"/>
        <v>9.1677301989879466E-3</v>
      </c>
      <c r="AE254" s="127">
        <f t="shared" si="27"/>
        <v>2.2397700340451819E-2</v>
      </c>
      <c r="AF254" s="127">
        <f t="shared" si="27"/>
        <v>6.0975430579756178E-3</v>
      </c>
      <c r="AG254" s="127">
        <f t="shared" si="27"/>
        <v>9.0042144733070512E-2</v>
      </c>
      <c r="AH254" s="127">
        <f t="shared" si="27"/>
        <v>4.0662027534519085E-2</v>
      </c>
      <c r="AI254" s="127">
        <f t="shared" si="27"/>
        <v>0.11510066657154285</v>
      </c>
      <c r="AJ254" s="127">
        <f t="shared" si="27"/>
        <v>8.4047374030145738E-3</v>
      </c>
      <c r="AK254">
        <f t="shared" si="20"/>
        <v>8.4047374030145736</v>
      </c>
      <c r="AL254">
        <f t="shared" si="21"/>
        <v>0.52531578703042447</v>
      </c>
      <c r="BA254" s="171"/>
      <c r="BB254" s="171"/>
      <c r="BC254" s="170"/>
      <c r="BD254" s="171"/>
      <c r="BE254" s="171"/>
      <c r="BF254" s="171"/>
      <c r="BG254" s="171"/>
      <c r="BH254" s="171"/>
      <c r="BI254" s="171"/>
      <c r="BJ254" s="171"/>
      <c r="BK254" s="169"/>
      <c r="BL254" s="169"/>
      <c r="BN254" s="126">
        <v>11.84</v>
      </c>
      <c r="BO254" s="126">
        <v>25.14</v>
      </c>
      <c r="BP254" s="127">
        <v>35.155500000000004</v>
      </c>
      <c r="BQ254" s="126">
        <v>53.43</v>
      </c>
      <c r="BR254" s="126">
        <v>23.47</v>
      </c>
      <c r="BS254" s="126">
        <v>8.32</v>
      </c>
      <c r="BT254" s="126">
        <v>-0.03</v>
      </c>
      <c r="BU254" s="126">
        <v>0.04</v>
      </c>
      <c r="BV254" s="126">
        <v>82.69</v>
      </c>
      <c r="BW254" s="126">
        <v>5.56</v>
      </c>
    </row>
    <row r="255" spans="27:75" x14ac:dyDescent="0.2">
      <c r="BA255" s="171"/>
      <c r="BB255" s="171"/>
      <c r="BC255" s="170"/>
      <c r="BD255" s="171"/>
      <c r="BE255" s="171"/>
      <c r="BF255" s="171"/>
      <c r="BG255" s="171"/>
      <c r="BH255" s="171"/>
      <c r="BI255" s="171"/>
      <c r="BJ255" s="171"/>
      <c r="BK255" s="169"/>
      <c r="BL255" s="169"/>
      <c r="BN255" s="126">
        <v>11.91</v>
      </c>
      <c r="BO255" s="126">
        <v>25.14</v>
      </c>
      <c r="BP255" s="127">
        <v>35.156599999999997</v>
      </c>
      <c r="BQ255" s="126">
        <v>53.43</v>
      </c>
      <c r="BR255" s="126">
        <v>23.47</v>
      </c>
      <c r="BS255" s="126">
        <v>8.32</v>
      </c>
      <c r="BT255" s="126">
        <v>-0.04</v>
      </c>
      <c r="BU255" s="126">
        <v>0.04</v>
      </c>
      <c r="BV255" s="126">
        <v>82.74</v>
      </c>
      <c r="BW255" s="126">
        <v>5.57</v>
      </c>
    </row>
    <row r="256" spans="27:75" x14ac:dyDescent="0.2">
      <c r="BA256" s="171"/>
      <c r="BB256" s="171"/>
      <c r="BC256" s="170"/>
      <c r="BD256" s="171"/>
      <c r="BE256" s="171"/>
      <c r="BF256" s="171"/>
      <c r="BG256" s="171"/>
      <c r="BH256" s="171"/>
      <c r="BI256" s="171"/>
      <c r="BJ256" s="171"/>
      <c r="BK256" s="169"/>
      <c r="BL256" s="169"/>
      <c r="BN256" s="126">
        <v>11.99</v>
      </c>
      <c r="BO256" s="126">
        <v>25.14</v>
      </c>
      <c r="BP256" s="127">
        <v>35.155900000000003</v>
      </c>
      <c r="BQ256" s="126">
        <v>53.43</v>
      </c>
      <c r="BR256" s="126">
        <v>23.47</v>
      </c>
      <c r="BS256" s="126">
        <v>8.32</v>
      </c>
      <c r="BT256" s="126">
        <v>-0.05</v>
      </c>
      <c r="BU256" s="126">
        <v>0.04</v>
      </c>
      <c r="BV256" s="126">
        <v>82.78</v>
      </c>
      <c r="BW256" s="126">
        <v>5.57</v>
      </c>
    </row>
    <row r="257" spans="53:75" x14ac:dyDescent="0.2">
      <c r="BA257" s="171"/>
      <c r="BB257" s="171"/>
      <c r="BC257" s="170"/>
      <c r="BD257" s="171"/>
      <c r="BE257" s="171"/>
      <c r="BF257" s="171"/>
      <c r="BG257" s="171"/>
      <c r="BH257" s="171"/>
      <c r="BI257" s="171"/>
      <c r="BJ257" s="171"/>
      <c r="BK257" s="169"/>
      <c r="BL257" s="169"/>
      <c r="BN257" s="126">
        <v>12.07</v>
      </c>
      <c r="BO257" s="126">
        <v>25.14</v>
      </c>
      <c r="BP257" s="127">
        <v>35.152500000000003</v>
      </c>
      <c r="BQ257" s="126">
        <v>53.43</v>
      </c>
      <c r="BR257" s="126">
        <v>23.47</v>
      </c>
      <c r="BS257" s="126">
        <v>8.32</v>
      </c>
      <c r="BT257" s="126">
        <v>-0.05</v>
      </c>
      <c r="BU257" s="126">
        <v>0.05</v>
      </c>
      <c r="BV257" s="126">
        <v>82.82</v>
      </c>
      <c r="BW257" s="126">
        <v>5.57</v>
      </c>
    </row>
    <row r="258" spans="53:75" x14ac:dyDescent="0.2">
      <c r="BA258" s="171"/>
      <c r="BB258" s="171"/>
      <c r="BC258" s="170"/>
      <c r="BD258" s="171"/>
      <c r="BE258" s="171"/>
      <c r="BF258" s="171"/>
      <c r="BG258" s="171"/>
      <c r="BH258" s="171"/>
      <c r="BI258" s="171"/>
      <c r="BJ258" s="171"/>
      <c r="BK258" s="169"/>
      <c r="BL258" s="169"/>
      <c r="BN258" s="126">
        <v>12.15</v>
      </c>
      <c r="BO258" s="126">
        <v>25.14</v>
      </c>
      <c r="BP258" s="127">
        <v>35.1556</v>
      </c>
      <c r="BQ258" s="126">
        <v>53.43</v>
      </c>
      <c r="BR258" s="126">
        <v>23.47</v>
      </c>
      <c r="BS258" s="126">
        <v>8.32</v>
      </c>
      <c r="BT258" s="126">
        <v>-0.04</v>
      </c>
      <c r="BU258" s="126">
        <v>0.05</v>
      </c>
      <c r="BV258" s="126">
        <v>82.87</v>
      </c>
      <c r="BW258" s="126">
        <v>5.58</v>
      </c>
    </row>
    <row r="259" spans="53:75" x14ac:dyDescent="0.2">
      <c r="BA259" s="171"/>
      <c r="BB259" s="171"/>
      <c r="BC259" s="170"/>
      <c r="BD259" s="171"/>
      <c r="BE259" s="171"/>
      <c r="BF259" s="171"/>
      <c r="BG259" s="171"/>
      <c r="BH259" s="171"/>
      <c r="BI259" s="171"/>
      <c r="BJ259" s="171"/>
      <c r="BK259" s="169"/>
      <c r="BL259" s="169"/>
      <c r="BN259" s="126">
        <v>12.22</v>
      </c>
      <c r="BO259" s="126">
        <v>25.14</v>
      </c>
      <c r="BP259" s="127">
        <v>35.155200000000001</v>
      </c>
      <c r="BQ259" s="126">
        <v>53.43</v>
      </c>
      <c r="BR259" s="126">
        <v>23.47</v>
      </c>
      <c r="BS259" s="126">
        <v>8.32</v>
      </c>
      <c r="BT259" s="126">
        <v>-0.04</v>
      </c>
      <c r="BU259" s="126">
        <v>0.04</v>
      </c>
      <c r="BV259" s="126">
        <v>82.92</v>
      </c>
      <c r="BW259" s="126">
        <v>5.58</v>
      </c>
    </row>
    <row r="260" spans="53:75" x14ac:dyDescent="0.2">
      <c r="BA260" s="171"/>
      <c r="BB260" s="171"/>
      <c r="BC260" s="170"/>
      <c r="BD260" s="171"/>
      <c r="BE260" s="171"/>
      <c r="BF260" s="171"/>
      <c r="BG260" s="171"/>
      <c r="BH260" s="171"/>
      <c r="BI260" s="171"/>
      <c r="BJ260" s="171"/>
      <c r="BK260" s="169"/>
      <c r="BL260" s="169"/>
      <c r="BN260" s="126">
        <v>12.3</v>
      </c>
      <c r="BO260" s="126">
        <v>25.14</v>
      </c>
      <c r="BP260" s="127">
        <v>35.155700000000003</v>
      </c>
      <c r="BQ260" s="126">
        <v>53.43</v>
      </c>
      <c r="BR260" s="126">
        <v>23.47</v>
      </c>
      <c r="BS260" s="126">
        <v>8.32</v>
      </c>
      <c r="BT260" s="126">
        <v>-0.03</v>
      </c>
      <c r="BU260" s="126">
        <v>0.04</v>
      </c>
      <c r="BV260" s="126">
        <v>82.97</v>
      </c>
      <c r="BW260" s="126">
        <v>5.58</v>
      </c>
    </row>
    <row r="261" spans="53:75" x14ac:dyDescent="0.2">
      <c r="BA261" s="171"/>
      <c r="BB261" s="171"/>
      <c r="BC261" s="170"/>
      <c r="BD261" s="171"/>
      <c r="BE261" s="171"/>
      <c r="BF261" s="171"/>
      <c r="BG261" s="171"/>
      <c r="BH261" s="171"/>
      <c r="BI261" s="171"/>
      <c r="BJ261" s="171"/>
      <c r="BK261" s="169"/>
      <c r="BL261" s="169"/>
      <c r="BN261" s="126">
        <v>12.37</v>
      </c>
      <c r="BO261" s="126">
        <v>25.14</v>
      </c>
      <c r="BP261" s="127">
        <v>35.156700000000001</v>
      </c>
      <c r="BQ261" s="126">
        <v>53.43</v>
      </c>
      <c r="BR261" s="126">
        <v>23.47</v>
      </c>
      <c r="BS261" s="126">
        <v>8.32</v>
      </c>
      <c r="BT261" s="126">
        <v>-0.03</v>
      </c>
      <c r="BU261" s="126">
        <v>0.05</v>
      </c>
      <c r="BV261" s="126">
        <v>83.02</v>
      </c>
      <c r="BW261" s="126">
        <v>5.59</v>
      </c>
    </row>
    <row r="262" spans="53:75" x14ac:dyDescent="0.2">
      <c r="BA262" s="171"/>
      <c r="BB262" s="171"/>
      <c r="BC262" s="170"/>
      <c r="BD262" s="171"/>
      <c r="BE262" s="171"/>
      <c r="BF262" s="171"/>
      <c r="BG262" s="171"/>
      <c r="BH262" s="171"/>
      <c r="BI262" s="171"/>
      <c r="BJ262" s="171"/>
      <c r="BK262" s="169"/>
      <c r="BL262" s="169"/>
      <c r="BN262" s="126">
        <v>12.44</v>
      </c>
      <c r="BO262" s="126">
        <v>25.14</v>
      </c>
      <c r="BP262" s="127">
        <v>35.154899999999998</v>
      </c>
      <c r="BQ262" s="126">
        <v>53.43</v>
      </c>
      <c r="BR262" s="126">
        <v>23.47</v>
      </c>
      <c r="BS262" s="126">
        <v>8.32</v>
      </c>
      <c r="BT262" s="126">
        <v>-0.03</v>
      </c>
      <c r="BU262" s="126">
        <v>0.04</v>
      </c>
      <c r="BV262" s="126">
        <v>83.06</v>
      </c>
      <c r="BW262" s="126">
        <v>5.59</v>
      </c>
    </row>
    <row r="263" spans="53:75" x14ac:dyDescent="0.2">
      <c r="BA263" s="171"/>
      <c r="BB263" s="171"/>
      <c r="BC263" s="170"/>
      <c r="BD263" s="171"/>
      <c r="BE263" s="171"/>
      <c r="BF263" s="171"/>
      <c r="BG263" s="171"/>
      <c r="BH263" s="171"/>
      <c r="BI263" s="171"/>
      <c r="BJ263" s="171"/>
      <c r="BK263" s="169"/>
      <c r="BL263" s="169"/>
      <c r="BN263" s="126">
        <v>12.51</v>
      </c>
      <c r="BO263" s="126">
        <v>25.14</v>
      </c>
      <c r="BP263" s="127">
        <v>35.156999999999996</v>
      </c>
      <c r="BQ263" s="126">
        <v>53.43</v>
      </c>
      <c r="BR263" s="126">
        <v>23.47</v>
      </c>
      <c r="BS263" s="126">
        <v>8.32</v>
      </c>
      <c r="BT263" s="126">
        <v>-0.03</v>
      </c>
      <c r="BU263" s="126">
        <v>0.05</v>
      </c>
      <c r="BV263" s="126">
        <v>83.09</v>
      </c>
      <c r="BW263" s="126">
        <v>5.59</v>
      </c>
    </row>
    <row r="264" spans="53:75" x14ac:dyDescent="0.2">
      <c r="BA264" s="171"/>
      <c r="BB264" s="171"/>
      <c r="BC264" s="170"/>
      <c r="BD264" s="171"/>
      <c r="BE264" s="171"/>
      <c r="BF264" s="171"/>
      <c r="BG264" s="171"/>
      <c r="BH264" s="171"/>
      <c r="BI264" s="171"/>
      <c r="BJ264" s="171"/>
      <c r="BK264" s="169"/>
      <c r="BL264" s="169"/>
      <c r="BN264" s="126">
        <v>12.58</v>
      </c>
      <c r="BO264" s="126">
        <v>25.14</v>
      </c>
      <c r="BP264" s="127">
        <v>35.154699999999998</v>
      </c>
      <c r="BQ264" s="126">
        <v>53.43</v>
      </c>
      <c r="BR264" s="126">
        <v>23.47</v>
      </c>
      <c r="BS264" s="126">
        <v>8.32</v>
      </c>
      <c r="BT264" s="126">
        <v>-0.03</v>
      </c>
      <c r="BU264" s="126">
        <v>0.04</v>
      </c>
      <c r="BV264" s="126">
        <v>83.13</v>
      </c>
      <c r="BW264" s="126">
        <v>5.59</v>
      </c>
    </row>
    <row r="265" spans="53:75" x14ac:dyDescent="0.2">
      <c r="BA265" s="171"/>
      <c r="BB265" s="171"/>
      <c r="BC265" s="170"/>
      <c r="BD265" s="171"/>
      <c r="BE265" s="171"/>
      <c r="BF265" s="171"/>
      <c r="BG265" s="171"/>
      <c r="BH265" s="171"/>
      <c r="BI265" s="171"/>
      <c r="BJ265" s="171"/>
      <c r="BK265" s="169"/>
      <c r="BL265" s="169"/>
      <c r="BN265" s="126">
        <v>12.62</v>
      </c>
      <c r="BO265" s="126">
        <v>25.14</v>
      </c>
      <c r="BP265" s="127">
        <v>35.156500000000001</v>
      </c>
      <c r="BQ265" s="126">
        <v>53.43</v>
      </c>
      <c r="BR265" s="126">
        <v>23.47</v>
      </c>
      <c r="BS265" s="126">
        <v>8.32</v>
      </c>
      <c r="BT265" s="126">
        <v>-0.04</v>
      </c>
      <c r="BU265" s="126">
        <v>0.04</v>
      </c>
      <c r="BV265" s="126">
        <v>83.15</v>
      </c>
      <c r="BW265" s="126">
        <v>5.59</v>
      </c>
    </row>
    <row r="266" spans="53:75" x14ac:dyDescent="0.2">
      <c r="BA266" s="171"/>
      <c r="BB266" s="171"/>
      <c r="BC266" s="170"/>
      <c r="BD266" s="171"/>
      <c r="BE266" s="171"/>
      <c r="BF266" s="171"/>
      <c r="BG266" s="171"/>
      <c r="BH266" s="171"/>
      <c r="BI266" s="171"/>
      <c r="BJ266" s="171"/>
      <c r="BK266" s="169"/>
      <c r="BL266" s="169"/>
      <c r="BN266" s="126">
        <v>12.65</v>
      </c>
      <c r="BO266" s="126">
        <v>25.14</v>
      </c>
      <c r="BP266" s="127">
        <v>35.156799999999997</v>
      </c>
      <c r="BQ266" s="126">
        <v>53.43</v>
      </c>
      <c r="BR266" s="126">
        <v>23.47</v>
      </c>
      <c r="BS266" s="126">
        <v>8.32</v>
      </c>
      <c r="BT266" s="126">
        <v>-0.04</v>
      </c>
      <c r="BU266" s="126">
        <v>0.04</v>
      </c>
      <c r="BV266" s="126">
        <v>83.18</v>
      </c>
      <c r="BW266" s="126">
        <v>5.6</v>
      </c>
    </row>
    <row r="267" spans="53:75" x14ac:dyDescent="0.2">
      <c r="BA267" s="171"/>
      <c r="BB267" s="171"/>
      <c r="BC267" s="170"/>
      <c r="BD267" s="171"/>
      <c r="BE267" s="171"/>
      <c r="BF267" s="171"/>
      <c r="BG267" s="171"/>
      <c r="BH267" s="171"/>
      <c r="BI267" s="171"/>
      <c r="BJ267" s="171"/>
      <c r="BK267" s="169"/>
      <c r="BL267" s="169"/>
      <c r="BN267" s="126">
        <v>12.67</v>
      </c>
      <c r="BO267" s="126">
        <v>25.14</v>
      </c>
      <c r="BP267" s="127">
        <v>35.157200000000003</v>
      </c>
      <c r="BQ267" s="126">
        <v>53.43</v>
      </c>
      <c r="BR267" s="126">
        <v>23.47</v>
      </c>
      <c r="BS267" s="126">
        <v>8.32</v>
      </c>
      <c r="BT267" s="126">
        <v>-0.03</v>
      </c>
      <c r="BU267" s="126">
        <v>0.03</v>
      </c>
      <c r="BV267" s="126">
        <v>83.19</v>
      </c>
      <c r="BW267" s="126">
        <v>5.6</v>
      </c>
    </row>
    <row r="268" spans="53:75" x14ac:dyDescent="0.2">
      <c r="BA268" s="171"/>
      <c r="BB268" s="171"/>
      <c r="BC268" s="170"/>
      <c r="BD268" s="171"/>
      <c r="BE268" s="171"/>
      <c r="BF268" s="171"/>
      <c r="BG268" s="171"/>
      <c r="BH268" s="171"/>
      <c r="BI268" s="171"/>
      <c r="BJ268" s="171"/>
      <c r="BK268" s="169"/>
      <c r="BL268" s="169"/>
      <c r="BN268" s="126">
        <v>12.7</v>
      </c>
      <c r="BO268" s="126">
        <v>25.14</v>
      </c>
      <c r="BP268" s="127">
        <v>35.153199999999998</v>
      </c>
      <c r="BQ268" s="126">
        <v>53.43</v>
      </c>
      <c r="BR268" s="126">
        <v>23.47</v>
      </c>
      <c r="BS268" s="126">
        <v>8.32</v>
      </c>
      <c r="BT268" s="126">
        <v>-0.02</v>
      </c>
      <c r="BU268" s="126">
        <v>0.11</v>
      </c>
      <c r="BV268" s="126">
        <v>83.19</v>
      </c>
      <c r="BW268" s="126">
        <v>5.6</v>
      </c>
    </row>
    <row r="269" spans="53:75" x14ac:dyDescent="0.2">
      <c r="BA269" s="171"/>
      <c r="BB269" s="171"/>
      <c r="BC269" s="170"/>
      <c r="BD269" s="171"/>
      <c r="BE269" s="171"/>
      <c r="BF269" s="171"/>
      <c r="BG269" s="171"/>
      <c r="BH269" s="171"/>
      <c r="BI269" s="171"/>
      <c r="BJ269" s="171"/>
      <c r="BK269" s="169"/>
      <c r="BL269" s="169"/>
      <c r="BN269" s="126">
        <v>12.72</v>
      </c>
      <c r="BO269" s="126">
        <v>25.14</v>
      </c>
      <c r="BP269" s="127">
        <v>35.156799999999997</v>
      </c>
      <c r="BQ269" s="126">
        <v>53.43</v>
      </c>
      <c r="BR269" s="126">
        <v>23.47</v>
      </c>
      <c r="BS269" s="126">
        <v>8.32</v>
      </c>
      <c r="BT269" s="126">
        <v>-0.02</v>
      </c>
      <c r="BU269" s="126">
        <v>0.09</v>
      </c>
      <c r="BV269" s="126">
        <v>83.16</v>
      </c>
      <c r="BW269" s="126">
        <v>5.59</v>
      </c>
    </row>
    <row r="270" spans="53:75" x14ac:dyDescent="0.2">
      <c r="BA270" s="171"/>
      <c r="BB270" s="171"/>
      <c r="BC270" s="170"/>
      <c r="BD270" s="171"/>
      <c r="BE270" s="171"/>
      <c r="BF270" s="171"/>
      <c r="BG270" s="171"/>
      <c r="BH270" s="171"/>
      <c r="BI270" s="171"/>
      <c r="BJ270" s="171"/>
      <c r="BK270" s="169"/>
      <c r="BL270" s="169"/>
      <c r="BN270" s="126">
        <v>12.74</v>
      </c>
      <c r="BO270" s="126">
        <v>25.14</v>
      </c>
      <c r="BP270" s="127">
        <v>35.152500000000003</v>
      </c>
      <c r="BQ270" s="126">
        <v>53.43</v>
      </c>
      <c r="BR270" s="126">
        <v>23.47</v>
      </c>
      <c r="BS270" s="126">
        <v>8.32</v>
      </c>
      <c r="BT270" s="126">
        <v>-0.02</v>
      </c>
      <c r="BU270" s="126">
        <v>0.05</v>
      </c>
      <c r="BV270" s="126">
        <v>83.11</v>
      </c>
      <c r="BW270" s="126">
        <v>5.59</v>
      </c>
    </row>
    <row r="271" spans="53:75" x14ac:dyDescent="0.2">
      <c r="BA271" s="171"/>
      <c r="BB271" s="171"/>
      <c r="BC271" s="170"/>
      <c r="BD271" s="171"/>
      <c r="BE271" s="171"/>
      <c r="BF271" s="171"/>
      <c r="BG271" s="171"/>
      <c r="BH271" s="171"/>
      <c r="BI271" s="171"/>
      <c r="BJ271" s="171"/>
      <c r="BK271" s="169"/>
      <c r="BL271" s="169"/>
      <c r="BN271" s="126">
        <v>12.76</v>
      </c>
      <c r="BO271" s="126">
        <v>25.14</v>
      </c>
      <c r="BP271" s="127">
        <v>35.153399999999998</v>
      </c>
      <c r="BQ271" s="126">
        <v>53.43</v>
      </c>
      <c r="BR271" s="126">
        <v>23.47</v>
      </c>
      <c r="BS271" s="126">
        <v>8.32</v>
      </c>
      <c r="BT271" s="126">
        <v>-0.02</v>
      </c>
      <c r="BU271" s="126">
        <v>0.04</v>
      </c>
      <c r="BV271" s="126">
        <v>83.05</v>
      </c>
      <c r="BW271" s="126">
        <v>5.59</v>
      </c>
    </row>
    <row r="272" spans="53:75" x14ac:dyDescent="0.2">
      <c r="BA272" s="171"/>
      <c r="BB272" s="171"/>
      <c r="BC272" s="170"/>
      <c r="BD272" s="171"/>
      <c r="BE272" s="171"/>
      <c r="BF272" s="171"/>
      <c r="BG272" s="171"/>
      <c r="BH272" s="171"/>
      <c r="BI272" s="171"/>
      <c r="BJ272" s="171"/>
      <c r="BK272" s="169"/>
      <c r="BL272" s="169"/>
      <c r="BN272" s="126">
        <v>12.8</v>
      </c>
      <c r="BO272" s="126">
        <v>25.14</v>
      </c>
      <c r="BP272" s="127">
        <v>35.153199999999998</v>
      </c>
      <c r="BQ272" s="126">
        <v>53.43</v>
      </c>
      <c r="BR272" s="126">
        <v>23.47</v>
      </c>
      <c r="BS272" s="126">
        <v>8.32</v>
      </c>
      <c r="BT272" s="126">
        <v>-0.01</v>
      </c>
      <c r="BU272" s="126">
        <v>0.04</v>
      </c>
      <c r="BV272" s="126">
        <v>82.99</v>
      </c>
      <c r="BW272" s="126">
        <v>5.58</v>
      </c>
    </row>
    <row r="273" spans="53:75" x14ac:dyDescent="0.2">
      <c r="BA273" s="171"/>
      <c r="BB273" s="171"/>
      <c r="BC273" s="170"/>
      <c r="BD273" s="171"/>
      <c r="BE273" s="171"/>
      <c r="BF273" s="171"/>
      <c r="BG273" s="171"/>
      <c r="BH273" s="171"/>
      <c r="BI273" s="171"/>
      <c r="BJ273" s="171"/>
      <c r="BK273" s="169"/>
      <c r="BL273" s="169"/>
      <c r="BN273" s="126">
        <v>12.83</v>
      </c>
      <c r="BO273" s="126">
        <v>25.14</v>
      </c>
      <c r="BP273" s="127">
        <v>35.150100000000002</v>
      </c>
      <c r="BQ273" s="126">
        <v>53.42</v>
      </c>
      <c r="BR273" s="126">
        <v>23.47</v>
      </c>
      <c r="BS273" s="126">
        <v>8.32</v>
      </c>
      <c r="BT273" s="126">
        <v>0</v>
      </c>
      <c r="BU273" s="126">
        <v>0.05</v>
      </c>
      <c r="BV273" s="126">
        <v>82.92</v>
      </c>
      <c r="BW273" s="126">
        <v>5.58</v>
      </c>
    </row>
    <row r="274" spans="53:75" x14ac:dyDescent="0.2">
      <c r="BA274" s="171"/>
      <c r="BB274" s="171"/>
      <c r="BC274" s="170"/>
      <c r="BD274" s="171"/>
      <c r="BE274" s="171"/>
      <c r="BF274" s="171"/>
      <c r="BG274" s="171"/>
      <c r="BH274" s="171"/>
      <c r="BI274" s="171"/>
      <c r="BJ274" s="171"/>
      <c r="BK274" s="169"/>
      <c r="BL274" s="169"/>
      <c r="BN274" s="126">
        <v>12.85</v>
      </c>
      <c r="BO274" s="126">
        <v>25.14</v>
      </c>
      <c r="BP274" s="127">
        <v>35.154299999999999</v>
      </c>
      <c r="BQ274" s="126">
        <v>53.43</v>
      </c>
      <c r="BR274" s="126">
        <v>23.47</v>
      </c>
      <c r="BS274" s="126">
        <v>8.32</v>
      </c>
      <c r="BT274" s="126">
        <v>0.01</v>
      </c>
      <c r="BU274" s="126">
        <v>0.05</v>
      </c>
      <c r="BV274" s="126">
        <v>82.87</v>
      </c>
      <c r="BW274" s="126">
        <v>5.58</v>
      </c>
    </row>
    <row r="275" spans="53:75" x14ac:dyDescent="0.2">
      <c r="BA275" s="171"/>
      <c r="BB275" s="171"/>
      <c r="BC275" s="170"/>
      <c r="BD275" s="171"/>
      <c r="BE275" s="171"/>
      <c r="BF275" s="171"/>
      <c r="BG275" s="171"/>
      <c r="BH275" s="171"/>
      <c r="BI275" s="171"/>
      <c r="BJ275" s="171"/>
      <c r="BK275" s="169"/>
      <c r="BL275" s="169"/>
      <c r="BN275" s="126">
        <v>12.87</v>
      </c>
      <c r="BO275" s="126">
        <v>25.14</v>
      </c>
      <c r="BP275" s="127">
        <v>35.1539</v>
      </c>
      <c r="BQ275" s="126">
        <v>53.43</v>
      </c>
      <c r="BR275" s="126">
        <v>23.47</v>
      </c>
      <c r="BS275" s="126">
        <v>8.32</v>
      </c>
      <c r="BT275" s="126">
        <v>0.01</v>
      </c>
      <c r="BU275" s="126">
        <v>0.04</v>
      </c>
      <c r="BV275" s="126">
        <v>82.84</v>
      </c>
      <c r="BW275" s="126">
        <v>5.57</v>
      </c>
    </row>
    <row r="276" spans="53:75" x14ac:dyDescent="0.2">
      <c r="BA276" s="171"/>
      <c r="BB276" s="171"/>
      <c r="BC276" s="170"/>
      <c r="BD276" s="171"/>
      <c r="BE276" s="171"/>
      <c r="BF276" s="171"/>
      <c r="BG276" s="171"/>
      <c r="BH276" s="171"/>
      <c r="BI276" s="171"/>
      <c r="BJ276" s="171"/>
      <c r="BK276" s="169"/>
      <c r="BL276" s="169"/>
      <c r="BN276" s="126">
        <v>12.89</v>
      </c>
      <c r="BO276" s="126">
        <v>25.14</v>
      </c>
      <c r="BP276" s="127">
        <v>35.1556</v>
      </c>
      <c r="BQ276" s="126">
        <v>53.43</v>
      </c>
      <c r="BR276" s="126">
        <v>23.47</v>
      </c>
      <c r="BS276" s="126">
        <v>8.32</v>
      </c>
      <c r="BT276" s="126">
        <v>0</v>
      </c>
      <c r="BU276" s="126">
        <v>0.04</v>
      </c>
      <c r="BV276" s="126">
        <v>82.8</v>
      </c>
      <c r="BW276" s="126">
        <v>5.57</v>
      </c>
    </row>
    <row r="277" spans="53:75" x14ac:dyDescent="0.2">
      <c r="BA277" s="171"/>
      <c r="BB277" s="171"/>
      <c r="BC277" s="170"/>
      <c r="BD277" s="171"/>
      <c r="BE277" s="171"/>
      <c r="BF277" s="171"/>
      <c r="BG277" s="171"/>
      <c r="BH277" s="171"/>
      <c r="BI277" s="171"/>
      <c r="BJ277" s="171"/>
      <c r="BK277" s="169"/>
      <c r="BL277" s="169"/>
      <c r="BN277" s="126">
        <v>12.91</v>
      </c>
      <c r="BO277" s="126">
        <v>25.14</v>
      </c>
      <c r="BP277" s="127">
        <v>35.1524</v>
      </c>
      <c r="BQ277" s="126">
        <v>53.43</v>
      </c>
      <c r="BR277" s="126">
        <v>23.47</v>
      </c>
      <c r="BS277" s="126">
        <v>8.32</v>
      </c>
      <c r="BT277" s="126">
        <v>-0.01</v>
      </c>
      <c r="BU277" s="126">
        <v>0.03</v>
      </c>
      <c r="BV277" s="126">
        <v>82.77</v>
      </c>
      <c r="BW277" s="126">
        <v>5.57</v>
      </c>
    </row>
    <row r="278" spans="53:75" x14ac:dyDescent="0.2">
      <c r="BA278" s="171"/>
      <c r="BB278" s="171"/>
      <c r="BC278" s="170"/>
      <c r="BD278" s="171"/>
      <c r="BE278" s="171"/>
      <c r="BF278" s="171"/>
      <c r="BG278" s="171"/>
      <c r="BH278" s="171"/>
      <c r="BI278" s="171"/>
      <c r="BJ278" s="171"/>
      <c r="BK278" s="169"/>
      <c r="BL278" s="169"/>
      <c r="BN278" s="126">
        <v>12.94</v>
      </c>
      <c r="BO278" s="126">
        <v>25.14</v>
      </c>
      <c r="BP278" s="127">
        <v>35.153199999999998</v>
      </c>
      <c r="BQ278" s="126">
        <v>53.43</v>
      </c>
      <c r="BR278" s="126">
        <v>23.47</v>
      </c>
      <c r="BS278" s="126">
        <v>8.32</v>
      </c>
      <c r="BT278" s="126">
        <v>0</v>
      </c>
      <c r="BU278" s="126">
        <v>0.06</v>
      </c>
      <c r="BV278" s="126">
        <v>82.73</v>
      </c>
      <c r="BW278" s="126">
        <v>5.57</v>
      </c>
    </row>
    <row r="279" spans="53:75" x14ac:dyDescent="0.2">
      <c r="BA279" s="171"/>
      <c r="BB279" s="171"/>
      <c r="BC279" s="170"/>
      <c r="BD279" s="171"/>
      <c r="BE279" s="171"/>
      <c r="BF279" s="171"/>
      <c r="BG279" s="171"/>
      <c r="BH279" s="171"/>
      <c r="BI279" s="171"/>
      <c r="BJ279" s="171"/>
      <c r="BK279" s="169"/>
      <c r="BL279" s="169"/>
      <c r="BN279" s="126">
        <v>12.98</v>
      </c>
      <c r="BO279" s="126">
        <v>25.14</v>
      </c>
      <c r="BP279" s="127">
        <v>35.152799999999999</v>
      </c>
      <c r="BQ279" s="126">
        <v>53.43</v>
      </c>
      <c r="BR279" s="126">
        <v>23.47</v>
      </c>
      <c r="BS279" s="126">
        <v>8.32</v>
      </c>
      <c r="BT279" s="126">
        <v>0</v>
      </c>
      <c r="BU279" s="126">
        <v>0.05</v>
      </c>
      <c r="BV279" s="126">
        <v>82.69</v>
      </c>
      <c r="BW279" s="126">
        <v>5.56</v>
      </c>
    </row>
    <row r="280" spans="53:75" x14ac:dyDescent="0.2">
      <c r="BA280" s="171"/>
      <c r="BB280" s="171"/>
      <c r="BC280" s="170"/>
      <c r="BD280" s="171"/>
      <c r="BE280" s="171"/>
      <c r="BF280" s="171"/>
      <c r="BG280" s="171"/>
      <c r="BH280" s="171"/>
      <c r="BI280" s="171"/>
      <c r="BJ280" s="171"/>
      <c r="BK280" s="169"/>
      <c r="BL280" s="169"/>
      <c r="BN280" s="126">
        <v>13.02</v>
      </c>
      <c r="BO280" s="126">
        <v>25.14</v>
      </c>
      <c r="BP280" s="127">
        <v>35.153100000000002</v>
      </c>
      <c r="BQ280" s="126">
        <v>53.43</v>
      </c>
      <c r="BR280" s="126">
        <v>23.47</v>
      </c>
      <c r="BS280" s="126">
        <v>8.32</v>
      </c>
      <c r="BT280" s="126">
        <v>-0.01</v>
      </c>
      <c r="BU280" s="126">
        <v>0.05</v>
      </c>
      <c r="BV280" s="126">
        <v>82.65</v>
      </c>
      <c r="BW280" s="126">
        <v>5.56</v>
      </c>
    </row>
    <row r="281" spans="53:75" x14ac:dyDescent="0.2">
      <c r="BA281" s="171"/>
      <c r="BB281" s="171"/>
      <c r="BC281" s="170"/>
      <c r="BD281" s="171"/>
      <c r="BE281" s="171"/>
      <c r="BF281" s="171"/>
      <c r="BG281" s="171"/>
      <c r="BH281" s="171"/>
      <c r="BI281" s="171"/>
      <c r="BJ281" s="171"/>
      <c r="BK281" s="169"/>
      <c r="BL281" s="169"/>
      <c r="BN281" s="126">
        <v>13.07</v>
      </c>
      <c r="BO281" s="126">
        <v>25.14</v>
      </c>
      <c r="BP281" s="127">
        <v>35.156799999999997</v>
      </c>
      <c r="BQ281" s="126">
        <v>53.43</v>
      </c>
      <c r="BR281" s="126">
        <v>23.47</v>
      </c>
      <c r="BS281" s="126">
        <v>8.32</v>
      </c>
      <c r="BT281" s="126">
        <v>-0.02</v>
      </c>
      <c r="BU281" s="126">
        <v>0.06</v>
      </c>
      <c r="BV281" s="126">
        <v>82.62</v>
      </c>
      <c r="BW281" s="126">
        <v>5.56</v>
      </c>
    </row>
    <row r="282" spans="53:75" x14ac:dyDescent="0.2">
      <c r="BA282" s="171"/>
      <c r="BB282" s="171"/>
      <c r="BC282" s="170"/>
      <c r="BD282" s="171"/>
      <c r="BE282" s="171"/>
      <c r="BF282" s="171"/>
      <c r="BG282" s="171"/>
      <c r="BH282" s="171"/>
      <c r="BI282" s="171"/>
      <c r="BJ282" s="171"/>
      <c r="BK282" s="169"/>
      <c r="BL282" s="169"/>
      <c r="BN282" s="126">
        <v>13.12</v>
      </c>
      <c r="BO282" s="126">
        <v>25.14</v>
      </c>
      <c r="BP282" s="127">
        <v>35.1554</v>
      </c>
      <c r="BQ282" s="126">
        <v>53.43</v>
      </c>
      <c r="BR282" s="126">
        <v>23.47</v>
      </c>
      <c r="BS282" s="126">
        <v>8.32</v>
      </c>
      <c r="BT282" s="126">
        <v>-0.03</v>
      </c>
      <c r="BU282" s="126">
        <v>0.06</v>
      </c>
      <c r="BV282" s="126">
        <v>82.6</v>
      </c>
      <c r="BW282" s="126">
        <v>5.56</v>
      </c>
    </row>
    <row r="283" spans="53:75" x14ac:dyDescent="0.2">
      <c r="BA283" s="171"/>
      <c r="BB283" s="171"/>
      <c r="BC283" s="170"/>
      <c r="BD283" s="171"/>
      <c r="BE283" s="171"/>
      <c r="BF283" s="171"/>
      <c r="BG283" s="171"/>
      <c r="BH283" s="171"/>
      <c r="BI283" s="171"/>
      <c r="BJ283" s="171"/>
      <c r="BK283" s="169"/>
      <c r="BL283" s="169"/>
      <c r="BN283" s="126">
        <v>13.2</v>
      </c>
      <c r="BO283" s="126">
        <v>25.14</v>
      </c>
      <c r="BP283" s="127">
        <v>35.155799999999999</v>
      </c>
      <c r="BQ283" s="126">
        <v>53.43</v>
      </c>
      <c r="BR283" s="126">
        <v>23.47</v>
      </c>
      <c r="BS283" s="126">
        <v>8.32</v>
      </c>
      <c r="BT283" s="126">
        <v>-0.03</v>
      </c>
      <c r="BU283" s="126">
        <v>0.05</v>
      </c>
      <c r="BV283" s="126">
        <v>82.6</v>
      </c>
      <c r="BW283" s="126">
        <v>5.56</v>
      </c>
    </row>
    <row r="284" spans="53:75" x14ac:dyDescent="0.2">
      <c r="BA284" s="171"/>
      <c r="BB284" s="171"/>
      <c r="BC284" s="170"/>
      <c r="BD284" s="171"/>
      <c r="BE284" s="171"/>
      <c r="BF284" s="171"/>
      <c r="BG284" s="171"/>
      <c r="BH284" s="171"/>
      <c r="BI284" s="171"/>
      <c r="BJ284" s="171"/>
      <c r="BK284" s="169"/>
      <c r="BL284" s="169"/>
      <c r="BN284" s="126">
        <v>13.3</v>
      </c>
      <c r="BO284" s="126">
        <v>25.14</v>
      </c>
      <c r="BP284" s="127">
        <v>35.155000000000001</v>
      </c>
      <c r="BQ284" s="126">
        <v>53.43</v>
      </c>
      <c r="BR284" s="126">
        <v>23.47</v>
      </c>
      <c r="BS284" s="126">
        <v>8.32</v>
      </c>
      <c r="BT284" s="126">
        <v>-0.03</v>
      </c>
      <c r="BU284" s="126">
        <v>7.0000000000000007E-2</v>
      </c>
      <c r="BV284" s="126">
        <v>82.61</v>
      </c>
      <c r="BW284" s="126">
        <v>5.56</v>
      </c>
    </row>
    <row r="285" spans="53:75" x14ac:dyDescent="0.2">
      <c r="BA285" s="171"/>
      <c r="BB285" s="171"/>
      <c r="BC285" s="170"/>
      <c r="BD285" s="171"/>
      <c r="BE285" s="171"/>
      <c r="BF285" s="171"/>
      <c r="BG285" s="171"/>
      <c r="BH285" s="171"/>
      <c r="BI285" s="171"/>
      <c r="BJ285" s="171"/>
      <c r="BK285" s="169"/>
      <c r="BL285" s="169"/>
      <c r="BN285" s="126">
        <v>13.4</v>
      </c>
      <c r="BO285" s="126">
        <v>25.14</v>
      </c>
      <c r="BP285" s="127">
        <v>35.158200000000001</v>
      </c>
      <c r="BQ285" s="126">
        <v>53.43</v>
      </c>
      <c r="BR285" s="126">
        <v>23.48</v>
      </c>
      <c r="BS285" s="126">
        <v>8.32</v>
      </c>
      <c r="BT285" s="126">
        <v>-0.04</v>
      </c>
      <c r="BU285" s="126">
        <v>0.04</v>
      </c>
      <c r="BV285" s="126">
        <v>82.64</v>
      </c>
      <c r="BW285" s="126">
        <v>5.56</v>
      </c>
    </row>
    <row r="286" spans="53:75" x14ac:dyDescent="0.2">
      <c r="BA286" s="171"/>
      <c r="BB286" s="171"/>
      <c r="BC286" s="170"/>
      <c r="BD286" s="171"/>
      <c r="BE286" s="171"/>
      <c r="BF286" s="171"/>
      <c r="BG286" s="171"/>
      <c r="BH286" s="171"/>
      <c r="BI286" s="171"/>
      <c r="BJ286" s="171"/>
      <c r="BK286" s="169"/>
      <c r="BL286" s="169"/>
      <c r="BN286" s="126">
        <v>13.5</v>
      </c>
      <c r="BO286" s="126">
        <v>25.14</v>
      </c>
      <c r="BP286" s="127">
        <v>35.156500000000001</v>
      </c>
      <c r="BQ286" s="126">
        <v>53.44</v>
      </c>
      <c r="BR286" s="126">
        <v>23.47</v>
      </c>
      <c r="BS286" s="126">
        <v>8.32</v>
      </c>
      <c r="BT286" s="126">
        <v>-0.05</v>
      </c>
      <c r="BU286" s="126">
        <v>0.05</v>
      </c>
      <c r="BV286" s="126">
        <v>82.68</v>
      </c>
      <c r="BW286" s="126">
        <v>5.56</v>
      </c>
    </row>
    <row r="287" spans="53:75" x14ac:dyDescent="0.2">
      <c r="BA287" s="171"/>
      <c r="BB287" s="171"/>
      <c r="BC287" s="170"/>
      <c r="BD287" s="171"/>
      <c r="BE287" s="171"/>
      <c r="BF287" s="171"/>
      <c r="BG287" s="171"/>
      <c r="BH287" s="171"/>
      <c r="BI287" s="171"/>
      <c r="BJ287" s="171"/>
      <c r="BK287" s="169"/>
      <c r="BL287" s="169"/>
      <c r="BN287" s="126">
        <v>13.56</v>
      </c>
      <c r="BO287" s="126">
        <v>25.14</v>
      </c>
      <c r="BP287" s="127">
        <v>35.154200000000003</v>
      </c>
      <c r="BQ287" s="126">
        <v>53.43</v>
      </c>
      <c r="BR287" s="126">
        <v>23.47</v>
      </c>
      <c r="BS287" s="126">
        <v>8.32</v>
      </c>
      <c r="BT287" s="126">
        <v>-0.05</v>
      </c>
      <c r="BU287" s="126">
        <v>0.05</v>
      </c>
      <c r="BV287" s="126">
        <v>82.74</v>
      </c>
      <c r="BW287" s="126">
        <v>5.57</v>
      </c>
    </row>
    <row r="288" spans="53:75" x14ac:dyDescent="0.2">
      <c r="BA288" s="171"/>
      <c r="BB288" s="171"/>
      <c r="BC288" s="170"/>
      <c r="BD288" s="171"/>
      <c r="BE288" s="171"/>
      <c r="BF288" s="171"/>
      <c r="BG288" s="171"/>
      <c r="BH288" s="171"/>
      <c r="BI288" s="171"/>
      <c r="BJ288" s="171"/>
      <c r="BK288" s="169"/>
      <c r="BL288" s="169"/>
      <c r="BN288" s="126">
        <v>13.6</v>
      </c>
      <c r="BO288" s="126">
        <v>25.14</v>
      </c>
      <c r="BP288" s="127">
        <v>35.154400000000003</v>
      </c>
      <c r="BQ288" s="126">
        <v>53.43</v>
      </c>
      <c r="BR288" s="126">
        <v>23.47</v>
      </c>
      <c r="BS288" s="126">
        <v>8.32</v>
      </c>
      <c r="BT288" s="126">
        <v>-0.04</v>
      </c>
      <c r="BU288" s="126">
        <v>0.05</v>
      </c>
      <c r="BV288" s="126">
        <v>82.79</v>
      </c>
      <c r="BW288" s="126">
        <v>5.57</v>
      </c>
    </row>
    <row r="289" spans="53:75" x14ac:dyDescent="0.2">
      <c r="BA289" s="171"/>
      <c r="BB289" s="171"/>
      <c r="BC289" s="170"/>
      <c r="BD289" s="171"/>
      <c r="BE289" s="171"/>
      <c r="BF289" s="171"/>
      <c r="BG289" s="171"/>
      <c r="BH289" s="171"/>
      <c r="BI289" s="171"/>
      <c r="BJ289" s="171"/>
      <c r="BK289" s="169"/>
      <c r="BL289" s="169"/>
      <c r="BN289" s="126">
        <v>13.62</v>
      </c>
      <c r="BO289" s="126">
        <v>25.14</v>
      </c>
      <c r="BP289" s="127">
        <v>35.156799999999997</v>
      </c>
      <c r="BQ289" s="126">
        <v>53.44</v>
      </c>
      <c r="BR289" s="126">
        <v>23.48</v>
      </c>
      <c r="BS289" s="126">
        <v>8.32</v>
      </c>
      <c r="BT289" s="126">
        <v>-0.04</v>
      </c>
      <c r="BU289" s="126">
        <v>0.04</v>
      </c>
      <c r="BV289" s="126">
        <v>82.86</v>
      </c>
      <c r="BW289" s="126">
        <v>5.57</v>
      </c>
    </row>
    <row r="290" spans="53:75" x14ac:dyDescent="0.2">
      <c r="BA290" s="171"/>
      <c r="BB290" s="171"/>
      <c r="BC290" s="170"/>
      <c r="BD290" s="171"/>
      <c r="BE290" s="171"/>
      <c r="BF290" s="171"/>
      <c r="BG290" s="171"/>
      <c r="BH290" s="171"/>
      <c r="BI290" s="171"/>
      <c r="BJ290" s="171"/>
      <c r="BK290" s="169"/>
      <c r="BL290" s="169"/>
      <c r="BN290" s="126">
        <v>13.65</v>
      </c>
      <c r="BO290" s="126">
        <v>25.14</v>
      </c>
      <c r="BP290" s="127">
        <v>35.1554</v>
      </c>
      <c r="BQ290" s="126">
        <v>53.43</v>
      </c>
      <c r="BR290" s="126">
        <v>23.47</v>
      </c>
      <c r="BS290" s="126">
        <v>8.32</v>
      </c>
      <c r="BT290" s="126">
        <v>-0.05</v>
      </c>
      <c r="BU290" s="126">
        <v>0.04</v>
      </c>
      <c r="BV290" s="126">
        <v>82.91</v>
      </c>
      <c r="BW290" s="126">
        <v>5.58</v>
      </c>
    </row>
    <row r="291" spans="53:75" x14ac:dyDescent="0.2">
      <c r="BN291" s="126">
        <v>13.68</v>
      </c>
      <c r="BO291" s="126">
        <v>25.14</v>
      </c>
      <c r="BP291" s="127">
        <v>35.151000000000003</v>
      </c>
      <c r="BQ291" s="126">
        <v>53.43</v>
      </c>
      <c r="BR291" s="126">
        <v>23.47</v>
      </c>
      <c r="BS291" s="126">
        <v>8.32</v>
      </c>
      <c r="BT291" s="126">
        <v>-0.06</v>
      </c>
      <c r="BU291" s="126">
        <v>0.05</v>
      </c>
      <c r="BV291" s="126">
        <v>82.93</v>
      </c>
      <c r="BW291" s="126">
        <v>5.58</v>
      </c>
    </row>
    <row r="292" spans="53:75" x14ac:dyDescent="0.2">
      <c r="BN292" s="126">
        <v>13.7</v>
      </c>
      <c r="BO292" s="126">
        <v>25.14</v>
      </c>
      <c r="BP292" s="127">
        <v>35.151299999999999</v>
      </c>
      <c r="BQ292" s="126">
        <v>53.43</v>
      </c>
      <c r="BR292" s="126">
        <v>23.47</v>
      </c>
      <c r="BS292" s="126">
        <v>8.32</v>
      </c>
      <c r="BT292" s="126">
        <v>-7.0000000000000007E-2</v>
      </c>
      <c r="BU292" s="126">
        <v>0.06</v>
      </c>
      <c r="BV292" s="126">
        <v>82.94</v>
      </c>
      <c r="BW292" s="126">
        <v>5.58</v>
      </c>
    </row>
    <row r="293" spans="53:75" x14ac:dyDescent="0.2">
      <c r="BN293" s="126">
        <v>13.74</v>
      </c>
      <c r="BO293" s="126">
        <v>25.14</v>
      </c>
      <c r="BP293" s="127">
        <v>35.152900000000002</v>
      </c>
      <c r="BQ293" s="126">
        <v>53.43</v>
      </c>
      <c r="BR293" s="126">
        <v>23.47</v>
      </c>
      <c r="BS293" s="126">
        <v>8.32</v>
      </c>
      <c r="BT293" s="126">
        <v>-7.0000000000000007E-2</v>
      </c>
      <c r="BU293" s="126">
        <v>0.05</v>
      </c>
      <c r="BV293" s="126">
        <v>82.94</v>
      </c>
      <c r="BW293" s="126">
        <v>5.58</v>
      </c>
    </row>
    <row r="294" spans="53:75" x14ac:dyDescent="0.2">
      <c r="BN294" s="126">
        <v>13.77</v>
      </c>
      <c r="BO294" s="126">
        <v>25.14</v>
      </c>
      <c r="BP294" s="127">
        <v>35.153700000000001</v>
      </c>
      <c r="BQ294" s="126">
        <v>53.43</v>
      </c>
      <c r="BR294" s="126">
        <v>23.47</v>
      </c>
      <c r="BS294" s="126">
        <v>8.32</v>
      </c>
      <c r="BT294" s="126">
        <v>-0.08</v>
      </c>
      <c r="BU294" s="126">
        <v>0.05</v>
      </c>
      <c r="BV294" s="126">
        <v>82.92</v>
      </c>
      <c r="BW294" s="126">
        <v>5.58</v>
      </c>
    </row>
    <row r="295" spans="53:75" x14ac:dyDescent="0.2">
      <c r="BN295" s="126">
        <v>13.81</v>
      </c>
      <c r="BO295" s="126">
        <v>25.14</v>
      </c>
      <c r="BP295" s="127">
        <v>35.152000000000001</v>
      </c>
      <c r="BQ295" s="126">
        <v>53.43</v>
      </c>
      <c r="BR295" s="126">
        <v>23.47</v>
      </c>
      <c r="BS295" s="126">
        <v>8.32</v>
      </c>
      <c r="BT295" s="126">
        <v>-0.08</v>
      </c>
      <c r="BU295" s="126">
        <v>0.05</v>
      </c>
      <c r="BV295" s="126">
        <v>82.89</v>
      </c>
      <c r="BW295" s="126">
        <v>5.58</v>
      </c>
    </row>
    <row r="296" spans="53:75" x14ac:dyDescent="0.2">
      <c r="BN296" s="126">
        <v>13.83</v>
      </c>
      <c r="BO296" s="126">
        <v>25.14</v>
      </c>
      <c r="BP296" s="127">
        <v>35.1526</v>
      </c>
      <c r="BQ296" s="126">
        <v>53.43</v>
      </c>
      <c r="BR296" s="126">
        <v>23.47</v>
      </c>
      <c r="BS296" s="126">
        <v>8.32</v>
      </c>
      <c r="BT296" s="126">
        <v>-0.08</v>
      </c>
      <c r="BU296" s="126">
        <v>0.04</v>
      </c>
      <c r="BV296" s="126">
        <v>82.86</v>
      </c>
      <c r="BW296" s="126">
        <v>5.57</v>
      </c>
    </row>
    <row r="297" spans="53:75" x14ac:dyDescent="0.2">
      <c r="BN297" s="126">
        <v>13.85</v>
      </c>
      <c r="BO297" s="126">
        <v>25.14</v>
      </c>
      <c r="BP297" s="127">
        <v>35.155099999999997</v>
      </c>
      <c r="BQ297" s="126">
        <v>53.44</v>
      </c>
      <c r="BR297" s="126">
        <v>23.47</v>
      </c>
      <c r="BS297" s="126">
        <v>8.32</v>
      </c>
      <c r="BT297" s="126">
        <v>-7.0000000000000007E-2</v>
      </c>
      <c r="BU297" s="126">
        <v>0.05</v>
      </c>
      <c r="BV297" s="126">
        <v>82.83</v>
      </c>
      <c r="BW297" s="126">
        <v>5.57</v>
      </c>
    </row>
    <row r="298" spans="53:75" x14ac:dyDescent="0.2">
      <c r="BN298" s="126">
        <v>13.87</v>
      </c>
      <c r="BO298" s="126">
        <v>25.14</v>
      </c>
      <c r="BP298" s="127">
        <v>35.156100000000002</v>
      </c>
      <c r="BQ298" s="126">
        <v>53.44</v>
      </c>
      <c r="BR298" s="126">
        <v>23.48</v>
      </c>
      <c r="BS298" s="126">
        <v>8.32</v>
      </c>
      <c r="BT298" s="126">
        <v>-0.05</v>
      </c>
      <c r="BU298" s="126">
        <v>0.05</v>
      </c>
      <c r="BV298" s="126">
        <v>82.8</v>
      </c>
      <c r="BW298" s="126">
        <v>5.57</v>
      </c>
    </row>
    <row r="299" spans="53:75" x14ac:dyDescent="0.2">
      <c r="BN299" s="126">
        <v>13.89</v>
      </c>
      <c r="BO299" s="126">
        <v>25.14</v>
      </c>
      <c r="BP299" s="127">
        <v>35.1509</v>
      </c>
      <c r="BQ299" s="126">
        <v>53.43</v>
      </c>
      <c r="BR299" s="126">
        <v>23.47</v>
      </c>
      <c r="BS299" s="126">
        <v>8.32</v>
      </c>
      <c r="BT299" s="126">
        <v>-0.04</v>
      </c>
      <c r="BU299" s="126">
        <v>0.04</v>
      </c>
      <c r="BV299" s="126">
        <v>82.76</v>
      </c>
      <c r="BW299" s="126">
        <v>5.57</v>
      </c>
    </row>
    <row r="300" spans="53:75" x14ac:dyDescent="0.2">
      <c r="BN300" s="126">
        <v>13.93</v>
      </c>
      <c r="BO300" s="126">
        <v>25.14</v>
      </c>
      <c r="BP300" s="127">
        <v>35.152000000000001</v>
      </c>
      <c r="BQ300" s="126">
        <v>53.43</v>
      </c>
      <c r="BR300" s="126">
        <v>23.47</v>
      </c>
      <c r="BS300" s="126">
        <v>8.32</v>
      </c>
      <c r="BT300" s="126">
        <v>-0.03</v>
      </c>
      <c r="BU300" s="126">
        <v>0.04</v>
      </c>
      <c r="BV300" s="126">
        <v>82.73</v>
      </c>
      <c r="BW300" s="126">
        <v>5.57</v>
      </c>
    </row>
    <row r="301" spans="53:75" x14ac:dyDescent="0.2">
      <c r="BN301" s="126">
        <v>13.98</v>
      </c>
      <c r="BO301" s="126">
        <v>25.14</v>
      </c>
      <c r="BP301" s="127">
        <v>35.154699999999998</v>
      </c>
      <c r="BQ301" s="126">
        <v>53.43</v>
      </c>
      <c r="BR301" s="126">
        <v>23.48</v>
      </c>
      <c r="BS301" s="126">
        <v>8.32</v>
      </c>
      <c r="BT301" s="126">
        <v>-0.03</v>
      </c>
      <c r="BU301" s="126">
        <v>0.05</v>
      </c>
      <c r="BV301" s="126">
        <v>82.68</v>
      </c>
      <c r="BW301" s="126">
        <v>5.56</v>
      </c>
    </row>
    <row r="302" spans="53:75" x14ac:dyDescent="0.2">
      <c r="BN302" s="126">
        <v>14.04</v>
      </c>
      <c r="BO302" s="126">
        <v>25.14</v>
      </c>
      <c r="BP302" s="127">
        <v>35.154699999999998</v>
      </c>
      <c r="BQ302" s="126">
        <v>53.43</v>
      </c>
      <c r="BR302" s="126">
        <v>23.48</v>
      </c>
      <c r="BS302" s="126">
        <v>8.32</v>
      </c>
      <c r="BT302" s="126">
        <v>-0.03</v>
      </c>
      <c r="BU302" s="126">
        <v>0.04</v>
      </c>
      <c r="BV302" s="126">
        <v>82.65</v>
      </c>
      <c r="BW302" s="126">
        <v>5.56</v>
      </c>
    </row>
    <row r="303" spans="53:75" x14ac:dyDescent="0.2">
      <c r="BN303" s="126">
        <v>14.09</v>
      </c>
      <c r="BO303" s="126">
        <v>25.14</v>
      </c>
      <c r="BP303" s="127">
        <v>35.153100000000002</v>
      </c>
      <c r="BQ303" s="126">
        <v>53.43</v>
      </c>
      <c r="BR303" s="126">
        <v>23.47</v>
      </c>
      <c r="BS303" s="126">
        <v>8.32</v>
      </c>
      <c r="BT303" s="126">
        <v>-0.02</v>
      </c>
      <c r="BU303" s="126">
        <v>0.08</v>
      </c>
      <c r="BV303" s="126">
        <v>82.63</v>
      </c>
      <c r="BW303" s="126">
        <v>5.56</v>
      </c>
    </row>
    <row r="304" spans="53:75" x14ac:dyDescent="0.2">
      <c r="BN304" s="126">
        <v>14.14</v>
      </c>
      <c r="BO304" s="126">
        <v>25.14</v>
      </c>
      <c r="BP304" s="127">
        <v>35.153700000000001</v>
      </c>
      <c r="BQ304" s="126">
        <v>53.43</v>
      </c>
      <c r="BR304" s="126">
        <v>23.48</v>
      </c>
      <c r="BS304" s="126">
        <v>8.32</v>
      </c>
      <c r="BT304" s="126">
        <v>0</v>
      </c>
      <c r="BU304" s="126">
        <v>0.05</v>
      </c>
      <c r="BV304" s="126">
        <v>82.64</v>
      </c>
      <c r="BW304" s="126">
        <v>5.56</v>
      </c>
    </row>
    <row r="305" spans="66:75" x14ac:dyDescent="0.2">
      <c r="BN305" s="126">
        <v>14.2</v>
      </c>
      <c r="BO305" s="126">
        <v>25.14</v>
      </c>
      <c r="BP305" s="127">
        <v>35.1586</v>
      </c>
      <c r="BQ305" s="126">
        <v>53.44</v>
      </c>
      <c r="BR305" s="126">
        <v>23.48</v>
      </c>
      <c r="BS305" s="126">
        <v>8.32</v>
      </c>
      <c r="BT305" s="126">
        <v>0.01</v>
      </c>
      <c r="BU305" s="126">
        <v>0.05</v>
      </c>
      <c r="BV305" s="126">
        <v>82.65</v>
      </c>
      <c r="BW305" s="126">
        <v>5.56</v>
      </c>
    </row>
    <row r="306" spans="66:75" x14ac:dyDescent="0.2">
      <c r="BN306" s="126">
        <v>14.24</v>
      </c>
      <c r="BO306" s="126">
        <v>25.14</v>
      </c>
      <c r="BP306" s="127">
        <v>35.152299999999997</v>
      </c>
      <c r="BQ306" s="126">
        <v>53.43</v>
      </c>
      <c r="BR306" s="126">
        <v>23.47</v>
      </c>
      <c r="BS306" s="126">
        <v>8.32</v>
      </c>
      <c r="BT306" s="126">
        <v>0.01</v>
      </c>
      <c r="BU306" s="126">
        <v>0.04</v>
      </c>
      <c r="BV306" s="126">
        <v>82.67</v>
      </c>
      <c r="BW306" s="126">
        <v>5.56</v>
      </c>
    </row>
    <row r="307" spans="66:75" x14ac:dyDescent="0.2">
      <c r="BN307" s="126">
        <v>14.27</v>
      </c>
      <c r="BO307" s="126">
        <v>25.14</v>
      </c>
      <c r="BP307" s="127">
        <v>35.154600000000002</v>
      </c>
      <c r="BQ307" s="126">
        <v>53.43</v>
      </c>
      <c r="BR307" s="126">
        <v>23.48</v>
      </c>
      <c r="BS307" s="126">
        <v>8.32</v>
      </c>
      <c r="BT307" s="126">
        <v>0</v>
      </c>
      <c r="BU307" s="126">
        <v>0.05</v>
      </c>
      <c r="BV307" s="126">
        <v>82.71</v>
      </c>
      <c r="BW307" s="126">
        <v>5.56</v>
      </c>
    </row>
    <row r="308" spans="66:75" x14ac:dyDescent="0.2">
      <c r="BN308" s="126">
        <v>14.31</v>
      </c>
      <c r="BO308" s="126">
        <v>25.14</v>
      </c>
      <c r="BP308" s="127">
        <v>35.1554</v>
      </c>
      <c r="BQ308" s="126">
        <v>53.44</v>
      </c>
      <c r="BR308" s="126">
        <v>23.48</v>
      </c>
      <c r="BS308" s="126">
        <v>8.32</v>
      </c>
      <c r="BT308" s="126">
        <v>-0.03</v>
      </c>
      <c r="BU308" s="126">
        <v>0.04</v>
      </c>
      <c r="BV308" s="126">
        <v>82.73</v>
      </c>
      <c r="BW308" s="126">
        <v>5.57</v>
      </c>
    </row>
    <row r="309" spans="66:75" x14ac:dyDescent="0.2">
      <c r="BN309" s="126">
        <v>14.37</v>
      </c>
      <c r="BO309" s="126">
        <v>25.14</v>
      </c>
      <c r="BP309" s="127">
        <v>35.153500000000001</v>
      </c>
      <c r="BQ309" s="126">
        <v>53.43</v>
      </c>
      <c r="BR309" s="126">
        <v>23.48</v>
      </c>
      <c r="BS309" s="126">
        <v>8.32</v>
      </c>
      <c r="BT309" s="126">
        <v>-0.04</v>
      </c>
      <c r="BU309" s="126">
        <v>0.04</v>
      </c>
      <c r="BV309" s="126">
        <v>82.75</v>
      </c>
      <c r="BW309" s="126">
        <v>5.57</v>
      </c>
    </row>
    <row r="310" spans="66:75" x14ac:dyDescent="0.2">
      <c r="BN310" s="126">
        <v>14.43</v>
      </c>
      <c r="BO310" s="126">
        <v>25.14</v>
      </c>
      <c r="BP310" s="127">
        <v>35.155500000000004</v>
      </c>
      <c r="BQ310" s="126">
        <v>53.43</v>
      </c>
      <c r="BR310" s="126">
        <v>23.48</v>
      </c>
      <c r="BS310" s="126">
        <v>8.32</v>
      </c>
      <c r="BT310" s="126">
        <v>-0.03</v>
      </c>
      <c r="BU310" s="126">
        <v>0.05</v>
      </c>
      <c r="BV310" s="126">
        <v>82.76</v>
      </c>
      <c r="BW310" s="126">
        <v>5.57</v>
      </c>
    </row>
    <row r="311" spans="66:75" x14ac:dyDescent="0.2">
      <c r="BN311" s="126">
        <v>14.48</v>
      </c>
      <c r="BO311" s="126">
        <v>25.14</v>
      </c>
      <c r="BP311" s="127">
        <v>35.155500000000004</v>
      </c>
      <c r="BQ311" s="126">
        <v>53.43</v>
      </c>
      <c r="BR311" s="126">
        <v>23.48</v>
      </c>
      <c r="BS311" s="126">
        <v>8.32</v>
      </c>
      <c r="BT311" s="126">
        <v>-0.03</v>
      </c>
      <c r="BU311" s="126">
        <v>0.04</v>
      </c>
      <c r="BV311" s="126">
        <v>82.77</v>
      </c>
      <c r="BW311" s="126">
        <v>5.57</v>
      </c>
    </row>
    <row r="312" spans="66:75" x14ac:dyDescent="0.2">
      <c r="BN312" s="126">
        <v>14.53</v>
      </c>
      <c r="BO312" s="126">
        <v>25.14</v>
      </c>
      <c r="BP312" s="127">
        <v>35.158499999999997</v>
      </c>
      <c r="BQ312" s="126">
        <v>53.44</v>
      </c>
      <c r="BR312" s="126">
        <v>23.48</v>
      </c>
      <c r="BS312" s="126">
        <v>8.32</v>
      </c>
      <c r="BT312" s="126">
        <v>-0.03</v>
      </c>
      <c r="BU312" s="126">
        <v>0.05</v>
      </c>
      <c r="BV312" s="126">
        <v>82.79</v>
      </c>
      <c r="BW312" s="126">
        <v>5.57</v>
      </c>
    </row>
    <row r="313" spans="66:75" x14ac:dyDescent="0.2">
      <c r="BN313" s="126">
        <v>14.57</v>
      </c>
      <c r="BO313" s="126">
        <v>25.14</v>
      </c>
      <c r="BP313" s="127">
        <v>35.153399999999998</v>
      </c>
      <c r="BQ313" s="126">
        <v>53.43</v>
      </c>
      <c r="BR313" s="126">
        <v>23.48</v>
      </c>
      <c r="BS313" s="126">
        <v>8.32</v>
      </c>
      <c r="BT313" s="126">
        <v>-0.04</v>
      </c>
      <c r="BU313" s="126">
        <v>0.05</v>
      </c>
      <c r="BV313" s="126">
        <v>82.8</v>
      </c>
      <c r="BW313" s="126">
        <v>5.57</v>
      </c>
    </row>
    <row r="314" spans="66:75" x14ac:dyDescent="0.2">
      <c r="BN314" s="126">
        <v>14.63</v>
      </c>
      <c r="BO314" s="126">
        <v>25.14</v>
      </c>
      <c r="BP314" s="127">
        <v>35.155900000000003</v>
      </c>
      <c r="BQ314" s="126">
        <v>53.44</v>
      </c>
      <c r="BR314" s="126">
        <v>23.48</v>
      </c>
      <c r="BS314" s="126">
        <v>8.32</v>
      </c>
      <c r="BT314" s="126">
        <v>-0.04</v>
      </c>
      <c r="BU314" s="126">
        <v>0.04</v>
      </c>
      <c r="BV314" s="126">
        <v>82.82</v>
      </c>
      <c r="BW314" s="126">
        <v>5.57</v>
      </c>
    </row>
    <row r="315" spans="66:75" x14ac:dyDescent="0.2">
      <c r="BN315" s="126">
        <v>14.71</v>
      </c>
      <c r="BO315" s="126">
        <v>25.14</v>
      </c>
      <c r="BP315" s="127">
        <v>35.156599999999997</v>
      </c>
      <c r="BQ315" s="126">
        <v>53.44</v>
      </c>
      <c r="BR315" s="126">
        <v>23.48</v>
      </c>
      <c r="BS315" s="126">
        <v>8.32</v>
      </c>
      <c r="BT315" s="126">
        <v>-0.04</v>
      </c>
      <c r="BU315" s="126">
        <v>0.04</v>
      </c>
      <c r="BV315" s="126">
        <v>82.84</v>
      </c>
      <c r="BW315" s="126">
        <v>5.57</v>
      </c>
    </row>
    <row r="316" spans="66:75" x14ac:dyDescent="0.2">
      <c r="BN316" s="126">
        <v>14.8</v>
      </c>
      <c r="BO316" s="126">
        <v>25.14</v>
      </c>
      <c r="BP316" s="127">
        <v>35.1569</v>
      </c>
      <c r="BQ316" s="126">
        <v>53.44</v>
      </c>
      <c r="BR316" s="126">
        <v>23.48</v>
      </c>
      <c r="BS316" s="126">
        <v>8.32</v>
      </c>
      <c r="BT316" s="126">
        <v>-0.04</v>
      </c>
      <c r="BU316" s="126">
        <v>0.04</v>
      </c>
      <c r="BV316" s="126">
        <v>82.85</v>
      </c>
      <c r="BW316" s="126">
        <v>5.57</v>
      </c>
    </row>
    <row r="317" spans="66:75" x14ac:dyDescent="0.2">
      <c r="BN317" s="126">
        <v>14.89</v>
      </c>
      <c r="BO317" s="126">
        <v>25.14</v>
      </c>
      <c r="BP317" s="127">
        <v>35.156300000000002</v>
      </c>
      <c r="BQ317" s="126">
        <v>53.44</v>
      </c>
      <c r="BR317" s="126">
        <v>23.48</v>
      </c>
      <c r="BS317" s="126">
        <v>8.32</v>
      </c>
      <c r="BT317" s="126">
        <v>-0.03</v>
      </c>
      <c r="BU317" s="126">
        <v>0.05</v>
      </c>
      <c r="BV317" s="126">
        <v>82.88</v>
      </c>
      <c r="BW317" s="126">
        <v>5.58</v>
      </c>
    </row>
    <row r="318" spans="66:75" x14ac:dyDescent="0.2">
      <c r="BN318" s="126">
        <v>14.95</v>
      </c>
      <c r="BO318" s="126">
        <v>25.14</v>
      </c>
      <c r="BP318" s="127">
        <v>35.154699999999998</v>
      </c>
      <c r="BQ318" s="126">
        <v>53.44</v>
      </c>
      <c r="BR318" s="126">
        <v>23.48</v>
      </c>
      <c r="BS318" s="126">
        <v>8.32</v>
      </c>
      <c r="BT318" s="126">
        <v>-0.03</v>
      </c>
      <c r="BU318" s="126">
        <v>0.08</v>
      </c>
      <c r="BV318" s="126">
        <v>82.9</v>
      </c>
      <c r="BW318" s="126">
        <v>5.58</v>
      </c>
    </row>
    <row r="319" spans="66:75" x14ac:dyDescent="0.2">
      <c r="BN319" s="126">
        <v>15</v>
      </c>
      <c r="BO319" s="126">
        <v>25.14</v>
      </c>
      <c r="BP319" s="127">
        <v>35.154800000000002</v>
      </c>
      <c r="BQ319" s="126">
        <v>53.43</v>
      </c>
      <c r="BR319" s="126">
        <v>23.48</v>
      </c>
      <c r="BS319" s="126">
        <v>8.32</v>
      </c>
      <c r="BT319" s="126">
        <v>-0.02</v>
      </c>
      <c r="BU319" s="126">
        <v>0.06</v>
      </c>
      <c r="BV319" s="126">
        <v>82.94</v>
      </c>
      <c r="BW319" s="126">
        <v>5.58</v>
      </c>
    </row>
    <row r="320" spans="66:75" x14ac:dyDescent="0.2">
      <c r="BN320" s="126">
        <v>15.04</v>
      </c>
      <c r="BO320" s="126">
        <v>25.14</v>
      </c>
      <c r="BP320" s="127">
        <v>35.156399999999998</v>
      </c>
      <c r="BQ320" s="126">
        <v>53.44</v>
      </c>
      <c r="BR320" s="126">
        <v>23.48</v>
      </c>
      <c r="BS320" s="126">
        <v>8.32</v>
      </c>
      <c r="BT320" s="126">
        <v>-0.02</v>
      </c>
      <c r="BU320" s="126">
        <v>0.04</v>
      </c>
      <c r="BV320" s="126">
        <v>82.97</v>
      </c>
      <c r="BW320" s="126">
        <v>5.58</v>
      </c>
    </row>
    <row r="321" spans="66:75" x14ac:dyDescent="0.2">
      <c r="BN321" s="126">
        <v>15.08</v>
      </c>
      <c r="BO321" s="126">
        <v>25.14</v>
      </c>
      <c r="BP321" s="127">
        <v>35.156500000000001</v>
      </c>
      <c r="BQ321" s="126">
        <v>53.44</v>
      </c>
      <c r="BR321" s="126">
        <v>23.48</v>
      </c>
      <c r="BS321" s="126">
        <v>8.32</v>
      </c>
      <c r="BT321" s="126">
        <v>-0.01</v>
      </c>
      <c r="BU321" s="126">
        <v>0.04</v>
      </c>
      <c r="BV321" s="126">
        <v>82.99</v>
      </c>
      <c r="BW321" s="126">
        <v>5.58</v>
      </c>
    </row>
    <row r="322" spans="66:75" x14ac:dyDescent="0.2">
      <c r="BN322" s="126">
        <v>15.12</v>
      </c>
      <c r="BO322" s="126">
        <v>25.14</v>
      </c>
      <c r="BP322" s="127">
        <v>35.1554</v>
      </c>
      <c r="BQ322" s="126">
        <v>53.43</v>
      </c>
      <c r="BR322" s="126">
        <v>23.48</v>
      </c>
      <c r="BS322" s="126">
        <v>8.32</v>
      </c>
      <c r="BT322" s="126">
        <v>-0.01</v>
      </c>
      <c r="BU322" s="126">
        <v>0.04</v>
      </c>
      <c r="BV322" s="126">
        <v>83.01</v>
      </c>
      <c r="BW322" s="126">
        <v>5.58</v>
      </c>
    </row>
    <row r="323" spans="66:75" x14ac:dyDescent="0.2">
      <c r="BN323" s="126">
        <v>15.17</v>
      </c>
      <c r="BO323" s="126">
        <v>25.14</v>
      </c>
      <c r="BP323" s="127">
        <v>35.153700000000001</v>
      </c>
      <c r="BQ323" s="126">
        <v>53.43</v>
      </c>
      <c r="BR323" s="126">
        <v>23.48</v>
      </c>
      <c r="BS323" s="126">
        <v>8.32</v>
      </c>
      <c r="BT323" s="126">
        <v>-0.01</v>
      </c>
      <c r="BU323" s="126">
        <v>0.05</v>
      </c>
      <c r="BV323" s="126">
        <v>83.02</v>
      </c>
      <c r="BW323" s="126">
        <v>5.58</v>
      </c>
    </row>
    <row r="324" spans="66:75" x14ac:dyDescent="0.2">
      <c r="BN324" s="126">
        <v>15.24</v>
      </c>
      <c r="BO324" s="126">
        <v>25.14</v>
      </c>
      <c r="BP324" s="127">
        <v>35.152900000000002</v>
      </c>
      <c r="BQ324" s="126">
        <v>53.43</v>
      </c>
      <c r="BR324" s="126">
        <v>23.48</v>
      </c>
      <c r="BS324" s="126">
        <v>8.32</v>
      </c>
      <c r="BT324" s="126">
        <v>-0.01</v>
      </c>
      <c r="BU324" s="126">
        <v>0.06</v>
      </c>
      <c r="BV324" s="126">
        <v>83.01</v>
      </c>
      <c r="BW324" s="126">
        <v>5.58</v>
      </c>
    </row>
    <row r="325" spans="66:75" x14ac:dyDescent="0.2">
      <c r="BN325" s="126">
        <v>15.3</v>
      </c>
      <c r="BO325" s="126">
        <v>25.14</v>
      </c>
      <c r="BP325" s="127">
        <v>35.1541</v>
      </c>
      <c r="BQ325" s="126">
        <v>53.43</v>
      </c>
      <c r="BR325" s="126">
        <v>23.48</v>
      </c>
      <c r="BS325" s="126">
        <v>8.32</v>
      </c>
      <c r="BT325" s="126">
        <v>-0.01</v>
      </c>
      <c r="BU325" s="126">
        <v>0.05</v>
      </c>
      <c r="BV325" s="126">
        <v>82.99</v>
      </c>
      <c r="BW325" s="126">
        <v>5.58</v>
      </c>
    </row>
    <row r="326" spans="66:75" x14ac:dyDescent="0.2">
      <c r="BN326" s="126">
        <v>15.37</v>
      </c>
      <c r="BO326" s="126">
        <v>25.14</v>
      </c>
      <c r="BP326" s="127">
        <v>35.157899999999998</v>
      </c>
      <c r="BQ326" s="126">
        <v>53.44</v>
      </c>
      <c r="BR326" s="126">
        <v>23.48</v>
      </c>
      <c r="BS326" s="126">
        <v>8.32</v>
      </c>
      <c r="BT326" s="126">
        <v>-0.02</v>
      </c>
      <c r="BU326" s="126">
        <v>0.05</v>
      </c>
      <c r="BV326" s="126">
        <v>82.98</v>
      </c>
      <c r="BW326" s="126">
        <v>5.58</v>
      </c>
    </row>
    <row r="327" spans="66:75" x14ac:dyDescent="0.2">
      <c r="BN327" s="126">
        <v>15.41</v>
      </c>
      <c r="BO327" s="126">
        <v>25.14</v>
      </c>
      <c r="BP327" s="127">
        <v>35.156100000000002</v>
      </c>
      <c r="BQ327" s="126">
        <v>53.43</v>
      </c>
      <c r="BR327" s="126">
        <v>23.48</v>
      </c>
      <c r="BS327" s="126">
        <v>8.32</v>
      </c>
      <c r="BT327" s="126">
        <v>-0.03</v>
      </c>
      <c r="BU327" s="126">
        <v>0.04</v>
      </c>
      <c r="BV327" s="126">
        <v>82.97</v>
      </c>
      <c r="BW327" s="126">
        <v>5.58</v>
      </c>
    </row>
    <row r="328" spans="66:75" x14ac:dyDescent="0.2">
      <c r="BN328" s="126">
        <v>15.44</v>
      </c>
      <c r="BO328" s="126">
        <v>25.14</v>
      </c>
      <c r="BP328" s="127">
        <v>35.156700000000001</v>
      </c>
      <c r="BQ328" s="126">
        <v>53.44</v>
      </c>
      <c r="BR328" s="126">
        <v>23.48</v>
      </c>
      <c r="BS328" s="126">
        <v>8.32</v>
      </c>
      <c r="BT328" s="126">
        <v>-0.02</v>
      </c>
      <c r="BU328" s="126">
        <v>0.04</v>
      </c>
      <c r="BV328" s="126">
        <v>82.97</v>
      </c>
      <c r="BW328" s="126">
        <v>5.58</v>
      </c>
    </row>
    <row r="329" spans="66:75" x14ac:dyDescent="0.2">
      <c r="BN329" s="126">
        <v>15.46</v>
      </c>
      <c r="BO329" s="126">
        <v>25.14</v>
      </c>
      <c r="BP329" s="127">
        <v>35.1541</v>
      </c>
      <c r="BQ329" s="126">
        <v>53.43</v>
      </c>
      <c r="BR329" s="126">
        <v>23.48</v>
      </c>
      <c r="BS329" s="126">
        <v>8.32</v>
      </c>
      <c r="BT329" s="126">
        <v>-0.01</v>
      </c>
      <c r="BU329" s="126">
        <v>0.04</v>
      </c>
      <c r="BV329" s="126">
        <v>82.98</v>
      </c>
      <c r="BW329" s="126">
        <v>5.58</v>
      </c>
    </row>
    <row r="330" spans="66:75" x14ac:dyDescent="0.2">
      <c r="BN330" s="126">
        <v>15.48</v>
      </c>
      <c r="BO330" s="126">
        <v>25.14</v>
      </c>
      <c r="BP330" s="127">
        <v>35.153300000000002</v>
      </c>
      <c r="BQ330" s="126">
        <v>53.43</v>
      </c>
      <c r="BR330" s="126">
        <v>23.48</v>
      </c>
      <c r="BS330" s="126">
        <v>8.32</v>
      </c>
      <c r="BT330" s="126">
        <v>0</v>
      </c>
      <c r="BU330" s="126">
        <v>0.05</v>
      </c>
      <c r="BV330" s="126">
        <v>82.97</v>
      </c>
      <c r="BW330" s="126">
        <v>5.58</v>
      </c>
    </row>
    <row r="331" spans="66:75" x14ac:dyDescent="0.2">
      <c r="BN331" s="126">
        <v>15.52</v>
      </c>
      <c r="BO331" s="126">
        <v>25.14</v>
      </c>
      <c r="BP331" s="127">
        <v>35.154400000000003</v>
      </c>
      <c r="BQ331" s="126">
        <v>53.43</v>
      </c>
      <c r="BR331" s="126">
        <v>23.48</v>
      </c>
      <c r="BS331" s="126">
        <v>8.32</v>
      </c>
      <c r="BT331" s="126">
        <v>0.01</v>
      </c>
      <c r="BU331" s="126">
        <v>0.05</v>
      </c>
      <c r="BV331" s="126">
        <v>82.93</v>
      </c>
      <c r="BW331" s="126">
        <v>5.58</v>
      </c>
    </row>
    <row r="332" spans="66:75" x14ac:dyDescent="0.2">
      <c r="BN332" s="126">
        <v>15.55</v>
      </c>
      <c r="BO332" s="126">
        <v>25.14</v>
      </c>
      <c r="BP332" s="127">
        <v>35.1571</v>
      </c>
      <c r="BQ332" s="126">
        <v>53.44</v>
      </c>
      <c r="BR332" s="126">
        <v>23.48</v>
      </c>
      <c r="BS332" s="126">
        <v>8.32</v>
      </c>
      <c r="BT332" s="126">
        <v>0.01</v>
      </c>
      <c r="BU332" s="126">
        <v>0.06</v>
      </c>
      <c r="BV332" s="126">
        <v>82.89</v>
      </c>
      <c r="BW332" s="126">
        <v>5.58</v>
      </c>
    </row>
    <row r="333" spans="66:75" x14ac:dyDescent="0.2">
      <c r="BN333" s="126">
        <v>15.58</v>
      </c>
      <c r="BO333" s="126">
        <v>25.14</v>
      </c>
      <c r="BP333" s="127">
        <v>35.1571</v>
      </c>
      <c r="BQ333" s="126">
        <v>53.44</v>
      </c>
      <c r="BR333" s="126">
        <v>23.48</v>
      </c>
      <c r="BS333" s="126">
        <v>8.32</v>
      </c>
      <c r="BT333" s="126">
        <v>0</v>
      </c>
      <c r="BU333" s="126">
        <v>0.05</v>
      </c>
      <c r="BV333" s="126">
        <v>82.86</v>
      </c>
      <c r="BW333" s="126">
        <v>5.57</v>
      </c>
    </row>
    <row r="334" spans="66:75" x14ac:dyDescent="0.2">
      <c r="BN334" s="126">
        <v>15.61</v>
      </c>
      <c r="BO334" s="126">
        <v>25.14</v>
      </c>
      <c r="BP334" s="127">
        <v>35.153399999999998</v>
      </c>
      <c r="BQ334" s="126">
        <v>53.43</v>
      </c>
      <c r="BR334" s="126">
        <v>23.48</v>
      </c>
      <c r="BS334" s="126">
        <v>8.32</v>
      </c>
      <c r="BT334" s="126">
        <v>-0.01</v>
      </c>
      <c r="BU334" s="126">
        <v>0.04</v>
      </c>
      <c r="BV334" s="126">
        <v>82.81</v>
      </c>
      <c r="BW334" s="126">
        <v>5.57</v>
      </c>
    </row>
    <row r="335" spans="66:75" x14ac:dyDescent="0.2">
      <c r="BN335" s="126">
        <v>15.65</v>
      </c>
      <c r="BO335" s="126">
        <v>25.14</v>
      </c>
      <c r="BP335" s="127">
        <v>35.157400000000003</v>
      </c>
      <c r="BQ335" s="126">
        <v>53.44</v>
      </c>
      <c r="BR335" s="126">
        <v>23.48</v>
      </c>
      <c r="BS335" s="126">
        <v>8.32</v>
      </c>
      <c r="BT335" s="126">
        <v>-0.02</v>
      </c>
      <c r="BU335" s="126">
        <v>0.04</v>
      </c>
      <c r="BV335" s="126">
        <v>82.78</v>
      </c>
      <c r="BW335" s="126">
        <v>5.57</v>
      </c>
    </row>
    <row r="336" spans="66:75" x14ac:dyDescent="0.2">
      <c r="BN336" s="126">
        <v>15.68</v>
      </c>
      <c r="BO336" s="126">
        <v>25.14</v>
      </c>
      <c r="BP336" s="127">
        <v>35.153500000000001</v>
      </c>
      <c r="BQ336" s="126">
        <v>53.43</v>
      </c>
      <c r="BR336" s="126">
        <v>23.48</v>
      </c>
      <c r="BS336" s="126">
        <v>8.32</v>
      </c>
      <c r="BT336" s="126">
        <v>-0.02</v>
      </c>
      <c r="BU336" s="126">
        <v>0.04</v>
      </c>
      <c r="BV336" s="126">
        <v>82.75</v>
      </c>
      <c r="BW336" s="126">
        <v>5.57</v>
      </c>
    </row>
    <row r="337" spans="66:75" x14ac:dyDescent="0.2">
      <c r="BN337" s="126">
        <v>15.71</v>
      </c>
      <c r="BO337" s="126">
        <v>25.14</v>
      </c>
      <c r="BP337" s="127">
        <v>35.152299999999997</v>
      </c>
      <c r="BQ337" s="126">
        <v>53.43</v>
      </c>
      <c r="BR337" s="126">
        <v>23.48</v>
      </c>
      <c r="BS337" s="126">
        <v>8.32</v>
      </c>
      <c r="BT337" s="126">
        <v>-0.02</v>
      </c>
      <c r="BU337" s="126">
        <v>0.05</v>
      </c>
      <c r="BV337" s="126">
        <v>82.73</v>
      </c>
      <c r="BW337" s="126">
        <v>5.57</v>
      </c>
    </row>
    <row r="338" spans="66:75" x14ac:dyDescent="0.2">
      <c r="BN338" s="126">
        <v>15.75</v>
      </c>
      <c r="BO338" s="126">
        <v>25.14</v>
      </c>
      <c r="BP338" s="127">
        <v>35.152700000000003</v>
      </c>
      <c r="BQ338" s="126">
        <v>53.43</v>
      </c>
      <c r="BR338" s="126">
        <v>23.48</v>
      </c>
      <c r="BS338" s="126">
        <v>8.32</v>
      </c>
      <c r="BT338" s="126">
        <v>-0.02</v>
      </c>
      <c r="BU338" s="126">
        <v>0.04</v>
      </c>
      <c r="BV338" s="126">
        <v>82.72</v>
      </c>
      <c r="BW338" s="126">
        <v>5.57</v>
      </c>
    </row>
    <row r="339" spans="66:75" x14ac:dyDescent="0.2">
      <c r="BN339" s="126">
        <v>15.78</v>
      </c>
      <c r="BO339" s="126">
        <v>25.14</v>
      </c>
      <c r="BP339" s="127">
        <v>35.150700000000001</v>
      </c>
      <c r="BQ339" s="126">
        <v>53.43</v>
      </c>
      <c r="BR339" s="126">
        <v>23.48</v>
      </c>
      <c r="BS339" s="126">
        <v>8.32</v>
      </c>
      <c r="BT339" s="126">
        <v>-0.01</v>
      </c>
      <c r="BU339" s="126">
        <v>0.06</v>
      </c>
      <c r="BV339" s="126">
        <v>82.7</v>
      </c>
      <c r="BW339" s="126">
        <v>5.56</v>
      </c>
    </row>
    <row r="340" spans="66:75" x14ac:dyDescent="0.2">
      <c r="BN340" s="126">
        <v>15.82</v>
      </c>
      <c r="BO340" s="126">
        <v>25.14</v>
      </c>
      <c r="BP340" s="127">
        <v>35.156199999999998</v>
      </c>
      <c r="BQ340" s="126">
        <v>53.44</v>
      </c>
      <c r="BR340" s="126">
        <v>23.48</v>
      </c>
      <c r="BS340" s="126">
        <v>8.32</v>
      </c>
      <c r="BT340" s="126">
        <v>-0.01</v>
      </c>
      <c r="BU340" s="126">
        <v>0.05</v>
      </c>
      <c r="BV340" s="126">
        <v>82.7</v>
      </c>
      <c r="BW340" s="126">
        <v>5.56</v>
      </c>
    </row>
    <row r="341" spans="66:75" x14ac:dyDescent="0.2">
      <c r="BN341" s="126">
        <v>15.84</v>
      </c>
      <c r="BO341" s="126">
        <v>25.14</v>
      </c>
      <c r="BP341" s="127">
        <v>35.153799999999997</v>
      </c>
      <c r="BQ341" s="126">
        <v>53.43</v>
      </c>
      <c r="BR341" s="126">
        <v>23.48</v>
      </c>
      <c r="BS341" s="126">
        <v>8.32</v>
      </c>
      <c r="BT341" s="126">
        <v>-0.01</v>
      </c>
      <c r="BU341" s="126">
        <v>0.04</v>
      </c>
      <c r="BV341" s="126">
        <v>82.69</v>
      </c>
      <c r="BW341" s="126">
        <v>5.56</v>
      </c>
    </row>
    <row r="342" spans="66:75" x14ac:dyDescent="0.2">
      <c r="BN342" s="126">
        <v>15.86</v>
      </c>
      <c r="BO342" s="126">
        <v>25.14</v>
      </c>
      <c r="BP342" s="127">
        <v>35.154600000000002</v>
      </c>
      <c r="BQ342" s="126">
        <v>53.43</v>
      </c>
      <c r="BR342" s="126">
        <v>23.48</v>
      </c>
      <c r="BS342" s="126">
        <v>8.32</v>
      </c>
      <c r="BT342" s="126">
        <v>-0.02</v>
      </c>
      <c r="BU342" s="126">
        <v>0.05</v>
      </c>
      <c r="BV342" s="126">
        <v>82.69</v>
      </c>
      <c r="BW342" s="126">
        <v>5.56</v>
      </c>
    </row>
    <row r="343" spans="66:75" x14ac:dyDescent="0.2">
      <c r="BN343" s="126">
        <v>15.88</v>
      </c>
      <c r="BO343" s="126">
        <v>25.14</v>
      </c>
      <c r="BP343" s="127">
        <v>35.153799999999997</v>
      </c>
      <c r="BQ343" s="126">
        <v>53.43</v>
      </c>
      <c r="BR343" s="126">
        <v>23.48</v>
      </c>
      <c r="BS343" s="126">
        <v>8.32</v>
      </c>
      <c r="BT343" s="126">
        <v>-0.01</v>
      </c>
      <c r="BU343" s="126">
        <v>0.04</v>
      </c>
      <c r="BV343" s="126">
        <v>82.7</v>
      </c>
      <c r="BW343" s="126">
        <v>5.56</v>
      </c>
    </row>
    <row r="344" spans="66:75" x14ac:dyDescent="0.2">
      <c r="BN344" s="126">
        <v>15.9</v>
      </c>
      <c r="BO344" s="126">
        <v>25.14</v>
      </c>
      <c r="BP344" s="127">
        <v>35.152700000000003</v>
      </c>
      <c r="BQ344" s="126">
        <v>53.43</v>
      </c>
      <c r="BR344" s="126">
        <v>23.48</v>
      </c>
      <c r="BS344" s="126">
        <v>8.32</v>
      </c>
      <c r="BT344" s="126">
        <v>-0.01</v>
      </c>
      <c r="BU344" s="126">
        <v>0.05</v>
      </c>
      <c r="BV344" s="126">
        <v>82.7</v>
      </c>
      <c r="BW344" s="126">
        <v>5.56</v>
      </c>
    </row>
    <row r="345" spans="66:75" x14ac:dyDescent="0.2">
      <c r="BN345" s="126">
        <v>15.93</v>
      </c>
      <c r="BO345" s="126">
        <v>25.14</v>
      </c>
      <c r="BP345" s="127">
        <v>35.157699999999998</v>
      </c>
      <c r="BQ345" s="126">
        <v>53.44</v>
      </c>
      <c r="BR345" s="126">
        <v>23.49</v>
      </c>
      <c r="BS345" s="126">
        <v>8.32</v>
      </c>
      <c r="BT345" s="126">
        <v>-0.02</v>
      </c>
      <c r="BU345" s="126">
        <v>0.05</v>
      </c>
      <c r="BV345" s="126">
        <v>82.7</v>
      </c>
      <c r="BW345" s="126">
        <v>5.56</v>
      </c>
    </row>
    <row r="346" spans="66:75" x14ac:dyDescent="0.2">
      <c r="BN346" s="126">
        <v>15.96</v>
      </c>
      <c r="BO346" s="126">
        <v>25.14</v>
      </c>
      <c r="BP346" s="127">
        <v>35.154499999999999</v>
      </c>
      <c r="BQ346" s="126">
        <v>53.43</v>
      </c>
      <c r="BR346" s="126">
        <v>23.48</v>
      </c>
      <c r="BS346" s="126">
        <v>8.32</v>
      </c>
      <c r="BT346" s="126">
        <v>-0.01</v>
      </c>
      <c r="BU346" s="126">
        <v>0.04</v>
      </c>
      <c r="BV346" s="126">
        <v>82.71</v>
      </c>
      <c r="BW346" s="126">
        <v>5.56</v>
      </c>
    </row>
    <row r="347" spans="66:75" x14ac:dyDescent="0.2">
      <c r="BN347" s="126">
        <v>16.010000000000002</v>
      </c>
      <c r="BO347" s="126">
        <v>25.14</v>
      </c>
      <c r="BP347" s="127">
        <v>35.160699999999999</v>
      </c>
      <c r="BQ347" s="126">
        <v>53.44</v>
      </c>
      <c r="BR347" s="126">
        <v>23.49</v>
      </c>
      <c r="BS347" s="126">
        <v>8.32</v>
      </c>
      <c r="BT347" s="126">
        <v>0</v>
      </c>
      <c r="BU347" s="126">
        <v>0.05</v>
      </c>
      <c r="BV347" s="126">
        <v>82.71</v>
      </c>
      <c r="BW347" s="126">
        <v>5.56</v>
      </c>
    </row>
    <row r="348" spans="66:75" x14ac:dyDescent="0.2">
      <c r="BN348" s="126">
        <v>16.05</v>
      </c>
      <c r="BO348" s="126">
        <v>25.14</v>
      </c>
      <c r="BP348" s="127">
        <v>35.156799999999997</v>
      </c>
      <c r="BQ348" s="126">
        <v>53.44</v>
      </c>
      <c r="BR348" s="126">
        <v>23.49</v>
      </c>
      <c r="BS348" s="126">
        <v>8.32</v>
      </c>
      <c r="BT348" s="126">
        <v>0</v>
      </c>
      <c r="BU348" s="126">
        <v>0.06</v>
      </c>
      <c r="BV348" s="126">
        <v>82.73</v>
      </c>
      <c r="BW348" s="126">
        <v>5.57</v>
      </c>
    </row>
    <row r="349" spans="66:75" x14ac:dyDescent="0.2">
      <c r="BN349" s="126">
        <v>16.100000000000001</v>
      </c>
      <c r="BO349" s="126">
        <v>25.14</v>
      </c>
      <c r="BP349" s="127">
        <v>35.1556</v>
      </c>
      <c r="BQ349" s="126">
        <v>53.44</v>
      </c>
      <c r="BR349" s="126">
        <v>23.49</v>
      </c>
      <c r="BS349" s="126">
        <v>8.32</v>
      </c>
      <c r="BT349" s="126">
        <v>-0.01</v>
      </c>
      <c r="BU349" s="126">
        <v>0.06</v>
      </c>
      <c r="BV349" s="126">
        <v>82.75</v>
      </c>
      <c r="BW349" s="126">
        <v>5.57</v>
      </c>
    </row>
    <row r="350" spans="66:75" x14ac:dyDescent="0.2">
      <c r="BN350" s="126">
        <v>16.16</v>
      </c>
      <c r="BO350" s="126">
        <v>25.14</v>
      </c>
      <c r="BP350" s="127">
        <v>35.153100000000002</v>
      </c>
      <c r="BQ350" s="126">
        <v>53.43</v>
      </c>
      <c r="BR350" s="126">
        <v>23.48</v>
      </c>
      <c r="BS350" s="126">
        <v>8.32</v>
      </c>
      <c r="BT350" s="126">
        <v>-0.02</v>
      </c>
      <c r="BU350" s="126">
        <v>0.04</v>
      </c>
      <c r="BV350" s="126">
        <v>82.77</v>
      </c>
      <c r="BW350" s="126">
        <v>5.57</v>
      </c>
    </row>
    <row r="351" spans="66:75" x14ac:dyDescent="0.2">
      <c r="BN351" s="126">
        <v>16.22</v>
      </c>
      <c r="BO351" s="126">
        <v>25.14</v>
      </c>
      <c r="BP351" s="127">
        <v>35.156700000000001</v>
      </c>
      <c r="BQ351" s="126">
        <v>53.44</v>
      </c>
      <c r="BR351" s="126">
        <v>23.49</v>
      </c>
      <c r="BS351" s="126">
        <v>8.32</v>
      </c>
      <c r="BT351" s="126">
        <v>-0.01</v>
      </c>
      <c r="BU351" s="126">
        <v>0.04</v>
      </c>
      <c r="BV351" s="126">
        <v>82.81</v>
      </c>
      <c r="BW351" s="126">
        <v>5.57</v>
      </c>
    </row>
    <row r="352" spans="66:75" x14ac:dyDescent="0.2">
      <c r="BN352" s="126">
        <v>16.28</v>
      </c>
      <c r="BO352" s="126">
        <v>25.14</v>
      </c>
      <c r="BP352" s="127">
        <v>35.154699999999998</v>
      </c>
      <c r="BQ352" s="126">
        <v>53.44</v>
      </c>
      <c r="BR352" s="126">
        <v>23.49</v>
      </c>
      <c r="BS352" s="126">
        <v>8.32</v>
      </c>
      <c r="BT352" s="126">
        <v>-0.01</v>
      </c>
      <c r="BU352" s="126">
        <v>0.05</v>
      </c>
      <c r="BV352" s="126">
        <v>82.84</v>
      </c>
      <c r="BW352" s="126">
        <v>5.57</v>
      </c>
    </row>
    <row r="353" spans="66:75" x14ac:dyDescent="0.2">
      <c r="BN353" s="126">
        <v>16.32</v>
      </c>
      <c r="BO353" s="126">
        <v>25.14</v>
      </c>
      <c r="BP353" s="127">
        <v>35.155700000000003</v>
      </c>
      <c r="BQ353" s="126">
        <v>53.44</v>
      </c>
      <c r="BR353" s="126">
        <v>23.49</v>
      </c>
      <c r="BS353" s="126">
        <v>8.32</v>
      </c>
      <c r="BT353" s="126">
        <v>-0.01</v>
      </c>
      <c r="BU353" s="126">
        <v>0.04</v>
      </c>
      <c r="BV353" s="126">
        <v>82.88</v>
      </c>
      <c r="BW353" s="126">
        <v>5.58</v>
      </c>
    </row>
    <row r="354" spans="66:75" x14ac:dyDescent="0.2">
      <c r="BN354" s="126">
        <v>16.350000000000001</v>
      </c>
      <c r="BO354" s="126">
        <v>25.14</v>
      </c>
      <c r="BP354" s="127">
        <v>35.153500000000001</v>
      </c>
      <c r="BQ354" s="126">
        <v>53.43</v>
      </c>
      <c r="BR354" s="126">
        <v>23.48</v>
      </c>
      <c r="BS354" s="126">
        <v>8.32</v>
      </c>
      <c r="BT354" s="126">
        <v>-0.01</v>
      </c>
      <c r="BU354" s="126">
        <v>0.05</v>
      </c>
      <c r="BV354" s="126">
        <v>82.92</v>
      </c>
      <c r="BW354" s="126">
        <v>5.58</v>
      </c>
    </row>
    <row r="355" spans="66:75" x14ac:dyDescent="0.2">
      <c r="BN355" s="126">
        <v>16.37</v>
      </c>
      <c r="BO355" s="126">
        <v>25.14</v>
      </c>
      <c r="BP355" s="127">
        <v>35.155299999999997</v>
      </c>
      <c r="BQ355" s="126">
        <v>53.44</v>
      </c>
      <c r="BR355" s="126">
        <v>23.49</v>
      </c>
      <c r="BS355" s="126">
        <v>8.32</v>
      </c>
      <c r="BT355" s="126">
        <v>-0.02</v>
      </c>
      <c r="BU355" s="126">
        <v>0.05</v>
      </c>
      <c r="BV355" s="126">
        <v>82.95</v>
      </c>
      <c r="BW355" s="126">
        <v>5.58</v>
      </c>
    </row>
    <row r="356" spans="66:75" x14ac:dyDescent="0.2">
      <c r="BN356" s="126">
        <v>16.399999999999999</v>
      </c>
      <c r="BO356" s="126">
        <v>25.14</v>
      </c>
      <c r="BP356" s="127">
        <v>35.157800000000002</v>
      </c>
      <c r="BQ356" s="126">
        <v>53.44</v>
      </c>
      <c r="BR356" s="126">
        <v>23.49</v>
      </c>
      <c r="BS356" s="126">
        <v>8.32</v>
      </c>
      <c r="BT356" s="126">
        <v>-0.03</v>
      </c>
      <c r="BU356" s="126">
        <v>0.08</v>
      </c>
      <c r="BV356" s="126">
        <v>82.97</v>
      </c>
      <c r="BW356" s="126">
        <v>5.58</v>
      </c>
    </row>
    <row r="357" spans="66:75" x14ac:dyDescent="0.2">
      <c r="BN357" s="126">
        <v>16.45</v>
      </c>
      <c r="BO357" s="126">
        <v>25.14</v>
      </c>
      <c r="BP357" s="127">
        <v>35.153100000000002</v>
      </c>
      <c r="BQ357" s="126">
        <v>53.43</v>
      </c>
      <c r="BR357" s="126">
        <v>23.48</v>
      </c>
      <c r="BS357" s="126">
        <v>8.32</v>
      </c>
      <c r="BT357" s="126">
        <v>-0.02</v>
      </c>
      <c r="BU357" s="126">
        <v>0.05</v>
      </c>
      <c r="BV357" s="126">
        <v>82.99</v>
      </c>
      <c r="BW357" s="126">
        <v>5.58</v>
      </c>
    </row>
    <row r="358" spans="66:75" x14ac:dyDescent="0.2">
      <c r="BN358" s="126">
        <v>16.510000000000002</v>
      </c>
      <c r="BO358" s="126">
        <v>25.14</v>
      </c>
      <c r="BP358" s="127">
        <v>35.156999999999996</v>
      </c>
      <c r="BQ358" s="126">
        <v>53.44</v>
      </c>
      <c r="BR358" s="126">
        <v>23.49</v>
      </c>
      <c r="BS358" s="126">
        <v>8.32</v>
      </c>
      <c r="BT358" s="126">
        <v>-0.02</v>
      </c>
      <c r="BU358" s="126">
        <v>0.05</v>
      </c>
      <c r="BV358" s="126">
        <v>82.99</v>
      </c>
      <c r="BW358" s="126">
        <v>5.58</v>
      </c>
    </row>
    <row r="359" spans="66:75" x14ac:dyDescent="0.2">
      <c r="BN359" s="126">
        <v>16.600000000000001</v>
      </c>
      <c r="BO359" s="126">
        <v>25.14</v>
      </c>
      <c r="BP359" s="127">
        <v>35.156799999999997</v>
      </c>
      <c r="BQ359" s="126">
        <v>53.44</v>
      </c>
      <c r="BR359" s="126">
        <v>23.49</v>
      </c>
      <c r="BS359" s="126">
        <v>8.32</v>
      </c>
      <c r="BT359" s="126">
        <v>-0.03</v>
      </c>
      <c r="BU359" s="126">
        <v>0.05</v>
      </c>
      <c r="BV359" s="126">
        <v>82.99</v>
      </c>
      <c r="BW359" s="126">
        <v>5.58</v>
      </c>
    </row>
    <row r="360" spans="66:75" x14ac:dyDescent="0.2">
      <c r="BN360" s="126">
        <v>16.68</v>
      </c>
      <c r="BO360" s="126">
        <v>25.14</v>
      </c>
      <c r="BP360" s="127">
        <v>35.154499999999999</v>
      </c>
      <c r="BQ360" s="126">
        <v>53.44</v>
      </c>
      <c r="BR360" s="126">
        <v>23.49</v>
      </c>
      <c r="BS360" s="126">
        <v>8.32</v>
      </c>
      <c r="BT360" s="126">
        <v>-0.03</v>
      </c>
      <c r="BU360" s="126">
        <v>0.04</v>
      </c>
      <c r="BV360" s="126">
        <v>82.99</v>
      </c>
      <c r="BW360" s="126">
        <v>5.58</v>
      </c>
    </row>
    <row r="361" spans="66:75" x14ac:dyDescent="0.2">
      <c r="BN361" s="126">
        <v>16.739999999999998</v>
      </c>
      <c r="BO361" s="126">
        <v>25.14</v>
      </c>
      <c r="BP361" s="127">
        <v>35.155999999999999</v>
      </c>
      <c r="BQ361" s="126">
        <v>53.44</v>
      </c>
      <c r="BR361" s="126">
        <v>23.49</v>
      </c>
      <c r="BS361" s="126">
        <v>8.32</v>
      </c>
      <c r="BT361" s="126">
        <v>-0.04</v>
      </c>
      <c r="BU361" s="126">
        <v>0.04</v>
      </c>
      <c r="BV361" s="126">
        <v>83</v>
      </c>
      <c r="BW361" s="126">
        <v>5.58</v>
      </c>
    </row>
    <row r="362" spans="66:75" x14ac:dyDescent="0.2">
      <c r="BN362" s="126">
        <v>16.760000000000002</v>
      </c>
      <c r="BO362" s="126">
        <v>25.14</v>
      </c>
      <c r="BP362" s="127">
        <v>35.155999999999999</v>
      </c>
      <c r="BQ362" s="126">
        <v>53.44</v>
      </c>
      <c r="BR362" s="126">
        <v>23.49</v>
      </c>
      <c r="BS362" s="126">
        <v>8.32</v>
      </c>
      <c r="BT362" s="126">
        <v>-0.05</v>
      </c>
      <c r="BU362" s="126">
        <v>0.05</v>
      </c>
      <c r="BV362" s="126">
        <v>83.02</v>
      </c>
      <c r="BW362" s="126">
        <v>5.59</v>
      </c>
    </row>
    <row r="363" spans="66:75" x14ac:dyDescent="0.2">
      <c r="BN363" s="126">
        <v>16.78</v>
      </c>
      <c r="BO363" s="126">
        <v>25.14</v>
      </c>
      <c r="BP363" s="127">
        <v>35.154899999999998</v>
      </c>
      <c r="BQ363" s="126">
        <v>53.44</v>
      </c>
      <c r="BR363" s="126">
        <v>23.49</v>
      </c>
      <c r="BS363" s="126">
        <v>8.32</v>
      </c>
      <c r="BT363" s="126">
        <v>-0.04</v>
      </c>
      <c r="BU363" s="126">
        <v>0.05</v>
      </c>
      <c r="BV363" s="126">
        <v>83.05</v>
      </c>
      <c r="BW363" s="126">
        <v>5.59</v>
      </c>
    </row>
    <row r="364" spans="66:75" x14ac:dyDescent="0.2">
      <c r="BN364" s="126">
        <v>16.8</v>
      </c>
      <c r="BO364" s="126">
        <v>25.14</v>
      </c>
      <c r="BP364" s="127">
        <v>35.156999999999996</v>
      </c>
      <c r="BQ364" s="126">
        <v>53.44</v>
      </c>
      <c r="BR364" s="126">
        <v>23.49</v>
      </c>
      <c r="BS364" s="126">
        <v>8.32</v>
      </c>
      <c r="BT364" s="126">
        <v>-0.03</v>
      </c>
      <c r="BU364" s="126">
        <v>0.05</v>
      </c>
      <c r="BV364" s="126">
        <v>83.05</v>
      </c>
      <c r="BW364" s="126">
        <v>5.59</v>
      </c>
    </row>
    <row r="365" spans="66:75" x14ac:dyDescent="0.2">
      <c r="BN365" s="126">
        <v>16.84</v>
      </c>
      <c r="BO365" s="126">
        <v>25.14</v>
      </c>
      <c r="BP365" s="127">
        <v>35.159199999999998</v>
      </c>
      <c r="BQ365" s="126">
        <v>53.44</v>
      </c>
      <c r="BR365" s="126">
        <v>23.49</v>
      </c>
      <c r="BS365" s="126">
        <v>8.32</v>
      </c>
      <c r="BT365" s="126">
        <v>-0.02</v>
      </c>
      <c r="BU365" s="126">
        <v>0.05</v>
      </c>
      <c r="BV365" s="126">
        <v>83.05</v>
      </c>
      <c r="BW365" s="126">
        <v>5.59</v>
      </c>
    </row>
    <row r="366" spans="66:75" x14ac:dyDescent="0.2">
      <c r="BN366" s="126">
        <v>16.89</v>
      </c>
      <c r="BO366" s="126">
        <v>25.14</v>
      </c>
      <c r="BP366" s="127">
        <v>35.156199999999998</v>
      </c>
      <c r="BQ366" s="126">
        <v>53.44</v>
      </c>
      <c r="BR366" s="126">
        <v>23.49</v>
      </c>
      <c r="BS366" s="126">
        <v>8.32</v>
      </c>
      <c r="BT366" s="126">
        <v>-0.03</v>
      </c>
      <c r="BU366" s="126">
        <v>0.05</v>
      </c>
      <c r="BV366" s="126">
        <v>83.03</v>
      </c>
      <c r="BW366" s="126">
        <v>5.59</v>
      </c>
    </row>
    <row r="367" spans="66:75" x14ac:dyDescent="0.2">
      <c r="BN367" s="126">
        <v>16.93</v>
      </c>
      <c r="BO367" s="126">
        <v>25.14</v>
      </c>
      <c r="BP367" s="127">
        <v>35.156999999999996</v>
      </c>
      <c r="BQ367" s="126">
        <v>53.44</v>
      </c>
      <c r="BR367" s="126">
        <v>23.49</v>
      </c>
      <c r="BS367" s="126">
        <v>8.32</v>
      </c>
      <c r="BT367" s="126">
        <v>-0.03</v>
      </c>
      <c r="BU367" s="126">
        <v>0.05</v>
      </c>
      <c r="BV367" s="126">
        <v>82.99</v>
      </c>
      <c r="BW367" s="126">
        <v>5.58</v>
      </c>
    </row>
    <row r="368" spans="66:75" x14ac:dyDescent="0.2">
      <c r="BN368" s="126">
        <v>16.95</v>
      </c>
      <c r="BO368" s="126">
        <v>25.14</v>
      </c>
      <c r="BP368" s="127">
        <v>35.153199999999998</v>
      </c>
      <c r="BQ368" s="126">
        <v>53.44</v>
      </c>
      <c r="BR368" s="126">
        <v>23.49</v>
      </c>
      <c r="BS368" s="126">
        <v>8.32</v>
      </c>
      <c r="BT368" s="126">
        <v>-0.03</v>
      </c>
      <c r="BU368" s="126">
        <v>0.05</v>
      </c>
      <c r="BV368" s="126">
        <v>82.96</v>
      </c>
      <c r="BW368" s="126">
        <v>5.58</v>
      </c>
    </row>
    <row r="369" spans="66:75" x14ac:dyDescent="0.2">
      <c r="BN369" s="126">
        <v>16.95</v>
      </c>
      <c r="BO369" s="126">
        <v>25.14</v>
      </c>
      <c r="BP369" s="127">
        <v>35.157600000000002</v>
      </c>
      <c r="BQ369" s="126">
        <v>53.44</v>
      </c>
      <c r="BR369" s="126">
        <v>23.49</v>
      </c>
      <c r="BS369" s="126">
        <v>8.32</v>
      </c>
      <c r="BT369" s="126">
        <v>-0.03</v>
      </c>
      <c r="BU369" s="126">
        <v>0.05</v>
      </c>
      <c r="BV369" s="126">
        <v>82.93</v>
      </c>
      <c r="BW369" s="126">
        <v>5.58</v>
      </c>
    </row>
    <row r="370" spans="66:75" x14ac:dyDescent="0.2">
      <c r="BN370" s="126">
        <v>16.940000000000001</v>
      </c>
      <c r="BO370" s="126">
        <v>25.14</v>
      </c>
      <c r="BP370" s="127">
        <v>35.152700000000003</v>
      </c>
      <c r="BQ370" s="126">
        <v>53.44</v>
      </c>
      <c r="BR370" s="126">
        <v>23.49</v>
      </c>
      <c r="BS370" s="126">
        <v>8.32</v>
      </c>
      <c r="BT370" s="126">
        <v>-0.03</v>
      </c>
      <c r="BU370" s="126">
        <v>0.05</v>
      </c>
      <c r="BV370" s="126">
        <v>82.91</v>
      </c>
      <c r="BW370" s="126">
        <v>5.58</v>
      </c>
    </row>
    <row r="371" spans="66:75" x14ac:dyDescent="0.2">
      <c r="BN371" s="126">
        <v>16.940000000000001</v>
      </c>
      <c r="BO371" s="126">
        <v>25.14</v>
      </c>
      <c r="BP371" s="127">
        <v>35.1539</v>
      </c>
      <c r="BQ371" s="126">
        <v>53.44</v>
      </c>
      <c r="BR371" s="126">
        <v>23.49</v>
      </c>
      <c r="BS371" s="126">
        <v>8.32</v>
      </c>
      <c r="BT371" s="126">
        <v>-0.03</v>
      </c>
      <c r="BU371" s="126">
        <v>0.04</v>
      </c>
      <c r="BV371" s="126">
        <v>82.88</v>
      </c>
      <c r="BW371" s="126">
        <v>5.58</v>
      </c>
    </row>
    <row r="372" spans="66:75" x14ac:dyDescent="0.2">
      <c r="BN372" s="126">
        <v>16.95</v>
      </c>
      <c r="BO372" s="126">
        <v>25.14</v>
      </c>
      <c r="BP372" s="127">
        <v>35.154699999999998</v>
      </c>
      <c r="BQ372" s="126">
        <v>53.44</v>
      </c>
      <c r="BR372" s="126">
        <v>23.49</v>
      </c>
      <c r="BS372" s="126">
        <v>8.32</v>
      </c>
      <c r="BT372" s="126">
        <v>-0.02</v>
      </c>
      <c r="BU372" s="126">
        <v>0.04</v>
      </c>
      <c r="BV372" s="126">
        <v>82.85</v>
      </c>
      <c r="BW372" s="126">
        <v>5.57</v>
      </c>
    </row>
    <row r="373" spans="66:75" x14ac:dyDescent="0.2">
      <c r="BN373" s="126">
        <v>16.96</v>
      </c>
      <c r="BO373" s="126">
        <v>25.14</v>
      </c>
      <c r="BP373" s="127">
        <v>35.153799999999997</v>
      </c>
      <c r="BQ373" s="126">
        <v>53.44</v>
      </c>
      <c r="BR373" s="126">
        <v>23.49</v>
      </c>
      <c r="BS373" s="126">
        <v>8.32</v>
      </c>
      <c r="BT373" s="126">
        <v>-0.01</v>
      </c>
      <c r="BU373" s="126">
        <v>0.1</v>
      </c>
      <c r="BV373" s="126">
        <v>82.8</v>
      </c>
      <c r="BW373" s="126">
        <v>5.57</v>
      </c>
    </row>
    <row r="374" spans="66:75" x14ac:dyDescent="0.2">
      <c r="BN374" s="126">
        <v>17.010000000000002</v>
      </c>
      <c r="BO374" s="126">
        <v>25.14</v>
      </c>
      <c r="BP374" s="127">
        <v>35.158099999999997</v>
      </c>
      <c r="BQ374" s="126">
        <v>53.44</v>
      </c>
      <c r="BR374" s="126">
        <v>23.49</v>
      </c>
      <c r="BS374" s="126">
        <v>8.32</v>
      </c>
      <c r="BT374" s="126">
        <v>0</v>
      </c>
      <c r="BU374" s="126">
        <v>0.08</v>
      </c>
      <c r="BV374" s="126">
        <v>82.74</v>
      </c>
      <c r="BW374" s="126">
        <v>5.57</v>
      </c>
    </row>
    <row r="375" spans="66:75" x14ac:dyDescent="0.2">
      <c r="BN375" s="126">
        <v>17.059999999999999</v>
      </c>
      <c r="BO375" s="126">
        <v>25.14</v>
      </c>
      <c r="BP375" s="127">
        <v>35.156500000000001</v>
      </c>
      <c r="BQ375" s="126">
        <v>53.44</v>
      </c>
      <c r="BR375" s="126">
        <v>23.49</v>
      </c>
      <c r="BS375" s="126">
        <v>8.32</v>
      </c>
      <c r="BT375" s="126">
        <v>0</v>
      </c>
      <c r="BU375" s="126">
        <v>0.04</v>
      </c>
      <c r="BV375" s="126">
        <v>82.67</v>
      </c>
      <c r="BW375" s="126">
        <v>5.56</v>
      </c>
    </row>
    <row r="376" spans="66:75" x14ac:dyDescent="0.2">
      <c r="BN376" s="126">
        <v>17.13</v>
      </c>
      <c r="BO376" s="126">
        <v>25.14</v>
      </c>
      <c r="BP376" s="127">
        <v>35.153399999999998</v>
      </c>
      <c r="BQ376" s="126">
        <v>53.44</v>
      </c>
      <c r="BR376" s="126">
        <v>23.49</v>
      </c>
      <c r="BS376" s="126">
        <v>8.32</v>
      </c>
      <c r="BT376" s="126">
        <v>0.02</v>
      </c>
      <c r="BU376" s="126">
        <v>0.04</v>
      </c>
      <c r="BV376" s="126">
        <v>82.62</v>
      </c>
      <c r="BW376" s="126">
        <v>5.56</v>
      </c>
    </row>
    <row r="377" spans="66:75" x14ac:dyDescent="0.2">
      <c r="BN377" s="126">
        <v>17.18</v>
      </c>
      <c r="BO377" s="126">
        <v>25.15</v>
      </c>
      <c r="BP377" s="127">
        <v>35.153199999999998</v>
      </c>
      <c r="BQ377" s="126">
        <v>53.44</v>
      </c>
      <c r="BR377" s="126">
        <v>23.49</v>
      </c>
      <c r="BS377" s="126">
        <v>8.32</v>
      </c>
      <c r="BT377" s="126">
        <v>0.03</v>
      </c>
      <c r="BU377" s="126">
        <v>0.05</v>
      </c>
      <c r="BV377" s="126">
        <v>82.59</v>
      </c>
      <c r="BW377" s="126">
        <v>5.56</v>
      </c>
    </row>
    <row r="378" spans="66:75" x14ac:dyDescent="0.2">
      <c r="BN378" s="126">
        <v>17.25</v>
      </c>
      <c r="BO378" s="126">
        <v>25.14</v>
      </c>
      <c r="BP378" s="127">
        <v>35.157400000000003</v>
      </c>
      <c r="BQ378" s="126">
        <v>53.44</v>
      </c>
      <c r="BR378" s="126">
        <v>23.49</v>
      </c>
      <c r="BS378" s="126">
        <v>8.32</v>
      </c>
      <c r="BT378" s="126">
        <v>0.02</v>
      </c>
      <c r="BU378" s="126">
        <v>0.05</v>
      </c>
      <c r="BV378" s="126">
        <v>82.59</v>
      </c>
      <c r="BW378" s="126">
        <v>5.56</v>
      </c>
    </row>
    <row r="379" spans="66:75" x14ac:dyDescent="0.2">
      <c r="BN379" s="126">
        <v>17.32</v>
      </c>
      <c r="BO379" s="126">
        <v>25.14</v>
      </c>
      <c r="BP379" s="127">
        <v>35.154899999999998</v>
      </c>
      <c r="BQ379" s="126">
        <v>53.44</v>
      </c>
      <c r="BR379" s="126">
        <v>23.49</v>
      </c>
      <c r="BS379" s="126">
        <v>8.32</v>
      </c>
      <c r="BT379" s="126">
        <v>0</v>
      </c>
      <c r="BU379" s="126">
        <v>0.04</v>
      </c>
      <c r="BV379" s="126">
        <v>82.61</v>
      </c>
      <c r="BW379" s="126">
        <v>5.56</v>
      </c>
    </row>
    <row r="380" spans="66:75" x14ac:dyDescent="0.2">
      <c r="BN380" s="126">
        <v>17.39</v>
      </c>
      <c r="BO380" s="126">
        <v>25.14</v>
      </c>
      <c r="BP380" s="127">
        <v>35.152900000000002</v>
      </c>
      <c r="BQ380" s="126">
        <v>53.44</v>
      </c>
      <c r="BR380" s="126">
        <v>23.49</v>
      </c>
      <c r="BS380" s="126">
        <v>8.32</v>
      </c>
      <c r="BT380" s="126">
        <v>-0.02</v>
      </c>
      <c r="BU380" s="126">
        <v>0.05</v>
      </c>
      <c r="BV380" s="126">
        <v>82.64</v>
      </c>
      <c r="BW380" s="126">
        <v>5.56</v>
      </c>
    </row>
    <row r="381" spans="66:75" x14ac:dyDescent="0.2">
      <c r="BN381" s="126">
        <v>17.46</v>
      </c>
      <c r="BO381" s="126">
        <v>25.15</v>
      </c>
      <c r="BP381" s="127">
        <v>35.156199999999998</v>
      </c>
      <c r="BQ381" s="126">
        <v>53.44</v>
      </c>
      <c r="BR381" s="126">
        <v>23.49</v>
      </c>
      <c r="BS381" s="126">
        <v>8.32</v>
      </c>
      <c r="BT381" s="126">
        <v>-0.03</v>
      </c>
      <c r="BU381" s="126">
        <v>7.0000000000000007E-2</v>
      </c>
      <c r="BV381" s="126">
        <v>82.69</v>
      </c>
      <c r="BW381" s="126">
        <v>5.56</v>
      </c>
    </row>
    <row r="382" spans="66:75" x14ac:dyDescent="0.2">
      <c r="BN382" s="126">
        <v>17.53</v>
      </c>
      <c r="BO382" s="126">
        <v>25.15</v>
      </c>
      <c r="BP382" s="127">
        <v>35.1554</v>
      </c>
      <c r="BQ382" s="126">
        <v>53.44</v>
      </c>
      <c r="BR382" s="126">
        <v>23.49</v>
      </c>
      <c r="BS382" s="126">
        <v>8.32</v>
      </c>
      <c r="BT382" s="126">
        <v>-0.03</v>
      </c>
      <c r="BU382" s="126">
        <v>0.05</v>
      </c>
      <c r="BV382" s="126">
        <v>82.74</v>
      </c>
      <c r="BW382" s="126">
        <v>5.57</v>
      </c>
    </row>
    <row r="383" spans="66:75" x14ac:dyDescent="0.2">
      <c r="BN383" s="126">
        <v>17.600000000000001</v>
      </c>
      <c r="BO383" s="126">
        <v>25.14</v>
      </c>
      <c r="BP383" s="127">
        <v>35.156599999999997</v>
      </c>
      <c r="BQ383" s="126">
        <v>53.44</v>
      </c>
      <c r="BR383" s="126">
        <v>23.49</v>
      </c>
      <c r="BS383" s="126">
        <v>8.32</v>
      </c>
      <c r="BT383" s="126">
        <v>-0.04</v>
      </c>
      <c r="BU383" s="126">
        <v>0.05</v>
      </c>
      <c r="BV383" s="126">
        <v>82.8</v>
      </c>
      <c r="BW383" s="126">
        <v>5.57</v>
      </c>
    </row>
    <row r="384" spans="66:75" x14ac:dyDescent="0.2">
      <c r="BN384" s="126">
        <v>17.649999999999999</v>
      </c>
      <c r="BO384" s="126">
        <v>25.14</v>
      </c>
      <c r="BP384" s="127">
        <v>35.154299999999999</v>
      </c>
      <c r="BQ384" s="126">
        <v>53.44</v>
      </c>
      <c r="BR384" s="126">
        <v>23.49</v>
      </c>
      <c r="BS384" s="126">
        <v>8.32</v>
      </c>
      <c r="BT384" s="126">
        <v>-0.04</v>
      </c>
      <c r="BU384" s="126">
        <v>0.06</v>
      </c>
      <c r="BV384" s="126">
        <v>82.85</v>
      </c>
      <c r="BW384" s="126">
        <v>5.57</v>
      </c>
    </row>
    <row r="385" spans="66:75" x14ac:dyDescent="0.2">
      <c r="BN385" s="126">
        <v>17.690000000000001</v>
      </c>
      <c r="BO385" s="126">
        <v>25.15</v>
      </c>
      <c r="BP385" s="127">
        <v>35.1526</v>
      </c>
      <c r="BQ385" s="126">
        <v>53.44</v>
      </c>
      <c r="BR385" s="126">
        <v>23.49</v>
      </c>
      <c r="BS385" s="126">
        <v>8.32</v>
      </c>
      <c r="BT385" s="126">
        <v>-0.04</v>
      </c>
      <c r="BU385" s="126">
        <v>0.05</v>
      </c>
      <c r="BV385" s="126">
        <v>82.89</v>
      </c>
      <c r="BW385" s="126">
        <v>5.58</v>
      </c>
    </row>
    <row r="386" spans="66:75" x14ac:dyDescent="0.2">
      <c r="BN386" s="126">
        <v>17.739999999999998</v>
      </c>
      <c r="BO386" s="126">
        <v>25.15</v>
      </c>
      <c r="BP386" s="127">
        <v>35.157200000000003</v>
      </c>
      <c r="BQ386" s="126">
        <v>53.44</v>
      </c>
      <c r="BR386" s="126">
        <v>23.49</v>
      </c>
      <c r="BS386" s="126">
        <v>8.32</v>
      </c>
      <c r="BT386" s="126">
        <v>-0.04</v>
      </c>
      <c r="BU386" s="126">
        <v>0.05</v>
      </c>
      <c r="BV386" s="126">
        <v>82.93</v>
      </c>
      <c r="BW386" s="126">
        <v>5.58</v>
      </c>
    </row>
    <row r="387" spans="66:75" x14ac:dyDescent="0.2">
      <c r="BN387" s="126">
        <v>17.77</v>
      </c>
      <c r="BO387" s="126">
        <v>25.14</v>
      </c>
      <c r="BP387" s="127">
        <v>35.157400000000003</v>
      </c>
      <c r="BQ387" s="126">
        <v>53.44</v>
      </c>
      <c r="BR387" s="126">
        <v>23.49</v>
      </c>
      <c r="BS387" s="126">
        <v>8.32</v>
      </c>
      <c r="BT387" s="126">
        <v>-0.04</v>
      </c>
      <c r="BU387" s="126">
        <v>0.05</v>
      </c>
      <c r="BV387" s="126">
        <v>82.96</v>
      </c>
      <c r="BW387" s="126">
        <v>5.58</v>
      </c>
    </row>
    <row r="388" spans="66:75" x14ac:dyDescent="0.2">
      <c r="BN388" s="126">
        <v>17.8</v>
      </c>
      <c r="BO388" s="126">
        <v>25.14</v>
      </c>
      <c r="BP388" s="127">
        <v>35.155799999999999</v>
      </c>
      <c r="BQ388" s="126">
        <v>53.44</v>
      </c>
      <c r="BR388" s="126">
        <v>23.49</v>
      </c>
      <c r="BS388" s="126">
        <v>8.32</v>
      </c>
      <c r="BT388" s="126">
        <v>-0.03</v>
      </c>
      <c r="BU388" s="126">
        <v>0.05</v>
      </c>
      <c r="BV388" s="126">
        <v>82.98</v>
      </c>
      <c r="BW388" s="126">
        <v>5.58</v>
      </c>
    </row>
    <row r="389" spans="66:75" x14ac:dyDescent="0.2">
      <c r="BN389" s="126">
        <v>17.84</v>
      </c>
      <c r="BO389" s="126">
        <v>25.14</v>
      </c>
      <c r="BP389" s="127">
        <v>35.155000000000001</v>
      </c>
      <c r="BQ389" s="126">
        <v>53.44</v>
      </c>
      <c r="BR389" s="126">
        <v>23.49</v>
      </c>
      <c r="BS389" s="126">
        <v>8.32</v>
      </c>
      <c r="BT389" s="126">
        <v>-0.03</v>
      </c>
      <c r="BU389" s="126">
        <v>0.06</v>
      </c>
      <c r="BV389" s="126">
        <v>82.97</v>
      </c>
      <c r="BW389" s="126">
        <v>5.58</v>
      </c>
    </row>
    <row r="390" spans="66:75" x14ac:dyDescent="0.2">
      <c r="BN390" s="126">
        <v>17.89</v>
      </c>
      <c r="BO390" s="126">
        <v>25.14</v>
      </c>
      <c r="BP390" s="127">
        <v>35.154200000000003</v>
      </c>
      <c r="BQ390" s="126">
        <v>53.44</v>
      </c>
      <c r="BR390" s="126">
        <v>23.49</v>
      </c>
      <c r="BS390" s="126">
        <v>8.32</v>
      </c>
      <c r="BT390" s="126">
        <v>-0.03</v>
      </c>
      <c r="BU390" s="126">
        <v>0.04</v>
      </c>
      <c r="BV390" s="126">
        <v>82.95</v>
      </c>
      <c r="BW390" s="126">
        <v>5.58</v>
      </c>
    </row>
    <row r="391" spans="66:75" x14ac:dyDescent="0.2">
      <c r="BN391" s="126">
        <v>17.95</v>
      </c>
      <c r="BO391" s="126">
        <v>25.15</v>
      </c>
      <c r="BP391" s="127">
        <v>35.1541</v>
      </c>
      <c r="BQ391" s="126">
        <v>53.44</v>
      </c>
      <c r="BR391" s="126">
        <v>23.49</v>
      </c>
      <c r="BS391" s="126">
        <v>8.32</v>
      </c>
      <c r="BT391" s="126">
        <v>-0.03</v>
      </c>
      <c r="BU391" s="126">
        <v>0.05</v>
      </c>
      <c r="BV391" s="126">
        <v>82.91</v>
      </c>
      <c r="BW391" s="126">
        <v>5.58</v>
      </c>
    </row>
    <row r="392" spans="66:75" x14ac:dyDescent="0.2">
      <c r="BN392" s="126">
        <v>18</v>
      </c>
      <c r="BO392" s="126">
        <v>25.15</v>
      </c>
      <c r="BP392" s="127">
        <v>35.1556</v>
      </c>
      <c r="BQ392" s="126">
        <v>53.44</v>
      </c>
      <c r="BR392" s="126">
        <v>23.49</v>
      </c>
      <c r="BS392" s="126">
        <v>8.32</v>
      </c>
      <c r="BT392" s="126">
        <v>-0.03</v>
      </c>
      <c r="BU392" s="126">
        <v>0.05</v>
      </c>
      <c r="BV392" s="126">
        <v>82.88</v>
      </c>
      <c r="BW392" s="126">
        <v>5.57</v>
      </c>
    </row>
    <row r="393" spans="66:75" x14ac:dyDescent="0.2">
      <c r="BN393" s="126">
        <v>18.04</v>
      </c>
      <c r="BO393" s="126">
        <v>25.14</v>
      </c>
      <c r="BP393" s="127">
        <v>35.156199999999998</v>
      </c>
      <c r="BQ393" s="126">
        <v>53.44</v>
      </c>
      <c r="BR393" s="126">
        <v>23.49</v>
      </c>
      <c r="BS393" s="126">
        <v>8.32</v>
      </c>
      <c r="BT393" s="126">
        <v>-0.02</v>
      </c>
      <c r="BU393" s="126">
        <v>0.04</v>
      </c>
      <c r="BV393" s="126">
        <v>82.85</v>
      </c>
      <c r="BW393" s="126">
        <v>5.57</v>
      </c>
    </row>
    <row r="394" spans="66:75" x14ac:dyDescent="0.2">
      <c r="BN394" s="126">
        <v>18.05</v>
      </c>
      <c r="BO394" s="126">
        <v>25.14</v>
      </c>
      <c r="BP394" s="127">
        <v>35.154600000000002</v>
      </c>
      <c r="BQ394" s="126">
        <v>53.44</v>
      </c>
      <c r="BR394" s="126">
        <v>23.49</v>
      </c>
      <c r="BS394" s="126">
        <v>8.32</v>
      </c>
      <c r="BT394" s="126">
        <v>-0.01</v>
      </c>
      <c r="BU394" s="126">
        <v>0.04</v>
      </c>
      <c r="BV394" s="126">
        <v>82.83</v>
      </c>
      <c r="BW394" s="126">
        <v>5.57</v>
      </c>
    </row>
    <row r="395" spans="66:75" x14ac:dyDescent="0.2">
      <c r="BN395" s="126">
        <v>18.05</v>
      </c>
      <c r="BO395" s="126">
        <v>25.14</v>
      </c>
      <c r="BP395" s="127">
        <v>35.156599999999997</v>
      </c>
      <c r="BQ395" s="126">
        <v>53.44</v>
      </c>
      <c r="BR395" s="126">
        <v>23.49</v>
      </c>
      <c r="BS395" s="126">
        <v>8.32</v>
      </c>
      <c r="BT395" s="126">
        <v>0</v>
      </c>
      <c r="BU395" s="126">
        <v>0.04</v>
      </c>
      <c r="BV395" s="126">
        <v>82.81</v>
      </c>
      <c r="BW395" s="126">
        <v>5.57</v>
      </c>
    </row>
    <row r="396" spans="66:75" x14ac:dyDescent="0.2">
      <c r="BN396" s="126">
        <v>18.05</v>
      </c>
      <c r="BO396" s="126">
        <v>25.14</v>
      </c>
      <c r="BP396" s="127">
        <v>35.1554</v>
      </c>
      <c r="BQ396" s="126">
        <v>53.44</v>
      </c>
      <c r="BR396" s="126">
        <v>23.49</v>
      </c>
      <c r="BS396" s="126">
        <v>8.32</v>
      </c>
      <c r="BT396" s="126">
        <v>-0.01</v>
      </c>
      <c r="BU396" s="126">
        <v>0.06</v>
      </c>
      <c r="BV396" s="126">
        <v>82.79</v>
      </c>
      <c r="BW396" s="126">
        <v>5.57</v>
      </c>
    </row>
    <row r="397" spans="66:75" x14ac:dyDescent="0.2">
      <c r="BN397" s="126">
        <v>18.059999999999999</v>
      </c>
      <c r="BO397" s="126">
        <v>25.14</v>
      </c>
      <c r="BP397" s="127">
        <v>35.153399999999998</v>
      </c>
      <c r="BQ397" s="126">
        <v>53.44</v>
      </c>
      <c r="BR397" s="126">
        <v>23.49</v>
      </c>
      <c r="BS397" s="126">
        <v>8.32</v>
      </c>
      <c r="BT397" s="126">
        <v>-0.02</v>
      </c>
      <c r="BU397" s="126">
        <v>0.05</v>
      </c>
      <c r="BV397" s="126">
        <v>82.76</v>
      </c>
      <c r="BW397" s="126">
        <v>5.57</v>
      </c>
    </row>
    <row r="398" spans="66:75" x14ac:dyDescent="0.2">
      <c r="BN398" s="126">
        <v>18.07</v>
      </c>
      <c r="BO398" s="126">
        <v>25.15</v>
      </c>
      <c r="BP398" s="127">
        <v>35.153700000000001</v>
      </c>
      <c r="BQ398" s="126">
        <v>53.44</v>
      </c>
      <c r="BR398" s="126">
        <v>23.49</v>
      </c>
      <c r="BS398" s="126">
        <v>8.32</v>
      </c>
      <c r="BT398" s="126">
        <v>-0.02</v>
      </c>
      <c r="BU398" s="126">
        <v>0.05</v>
      </c>
      <c r="BV398" s="126">
        <v>82.71</v>
      </c>
      <c r="BW398" s="126">
        <v>5.56</v>
      </c>
    </row>
    <row r="399" spans="66:75" x14ac:dyDescent="0.2">
      <c r="BN399" s="126">
        <v>18.079999999999998</v>
      </c>
      <c r="BO399" s="126">
        <v>25.14</v>
      </c>
      <c r="BP399" s="127">
        <v>35.156199999999998</v>
      </c>
      <c r="BQ399" s="126">
        <v>53.44</v>
      </c>
      <c r="BR399" s="126">
        <v>23.49</v>
      </c>
      <c r="BS399" s="126">
        <v>8.32</v>
      </c>
      <c r="BT399" s="126">
        <v>-0.01</v>
      </c>
      <c r="BU399" s="126">
        <v>0.06</v>
      </c>
      <c r="BV399" s="126">
        <v>82.65</v>
      </c>
      <c r="BW399" s="126">
        <v>5.56</v>
      </c>
    </row>
    <row r="400" spans="66:75" x14ac:dyDescent="0.2">
      <c r="BN400" s="126">
        <v>18.079999999999998</v>
      </c>
      <c r="BO400" s="126">
        <v>25.15</v>
      </c>
      <c r="BP400" s="127">
        <v>35.149900000000002</v>
      </c>
      <c r="BQ400" s="126">
        <v>53.43</v>
      </c>
      <c r="BR400" s="126">
        <v>23.49</v>
      </c>
      <c r="BS400" s="126">
        <v>8.32</v>
      </c>
      <c r="BT400" s="126">
        <v>0.01</v>
      </c>
      <c r="BU400" s="126">
        <v>0.06</v>
      </c>
      <c r="BV400" s="126">
        <v>82.59</v>
      </c>
      <c r="BW400" s="126">
        <v>5.56</v>
      </c>
    </row>
    <row r="401" spans="66:75" x14ac:dyDescent="0.2">
      <c r="BN401" s="126">
        <v>18.079999999999998</v>
      </c>
      <c r="BO401" s="126">
        <v>25.15</v>
      </c>
      <c r="BP401" s="127">
        <v>35.149900000000002</v>
      </c>
      <c r="BQ401" s="126">
        <v>53.43</v>
      </c>
      <c r="BR401" s="126">
        <v>23.49</v>
      </c>
      <c r="BS401" s="126">
        <v>8.32</v>
      </c>
      <c r="BT401" s="126">
        <v>0.02</v>
      </c>
      <c r="BU401" s="126">
        <v>0.05</v>
      </c>
      <c r="BV401" s="126">
        <v>82.52</v>
      </c>
      <c r="BW401" s="126">
        <v>5.55</v>
      </c>
    </row>
    <row r="402" spans="66:75" x14ac:dyDescent="0.2">
      <c r="BN402" s="126">
        <v>18.100000000000001</v>
      </c>
      <c r="BO402" s="126">
        <v>25.14</v>
      </c>
      <c r="BP402" s="127">
        <v>35.154899999999998</v>
      </c>
      <c r="BQ402" s="126">
        <v>53.44</v>
      </c>
      <c r="BR402" s="126">
        <v>23.49</v>
      </c>
      <c r="BS402" s="126">
        <v>8.32</v>
      </c>
      <c r="BT402" s="126">
        <v>0.01</v>
      </c>
      <c r="BU402" s="126">
        <v>0.05</v>
      </c>
      <c r="BV402" s="126">
        <v>82.46</v>
      </c>
      <c r="BW402" s="126">
        <v>5.55</v>
      </c>
    </row>
    <row r="403" spans="66:75" x14ac:dyDescent="0.2">
      <c r="BN403" s="126">
        <v>18.13</v>
      </c>
      <c r="BO403" s="126">
        <v>25.14</v>
      </c>
      <c r="BP403" s="127">
        <v>35.151899999999998</v>
      </c>
      <c r="BQ403" s="126">
        <v>53.44</v>
      </c>
      <c r="BR403" s="126">
        <v>23.49</v>
      </c>
      <c r="BS403" s="126">
        <v>8.32</v>
      </c>
      <c r="BT403" s="126">
        <v>-0.01</v>
      </c>
      <c r="BU403" s="126">
        <v>0.05</v>
      </c>
      <c r="BV403" s="126">
        <v>82.4</v>
      </c>
      <c r="BW403" s="126">
        <v>5.54</v>
      </c>
    </row>
    <row r="404" spans="66:75" x14ac:dyDescent="0.2">
      <c r="BN404" s="126">
        <v>18.18</v>
      </c>
      <c r="BO404" s="126">
        <v>25.14</v>
      </c>
      <c r="BP404" s="127">
        <v>35.153399999999998</v>
      </c>
      <c r="BQ404" s="126">
        <v>53.44</v>
      </c>
      <c r="BR404" s="126">
        <v>23.49</v>
      </c>
      <c r="BS404" s="126">
        <v>8.32</v>
      </c>
      <c r="BT404" s="126">
        <v>-0.02</v>
      </c>
      <c r="BU404" s="126">
        <v>0.06</v>
      </c>
      <c r="BV404" s="126">
        <v>82.35</v>
      </c>
      <c r="BW404" s="126">
        <v>5.54</v>
      </c>
    </row>
    <row r="405" spans="66:75" x14ac:dyDescent="0.2">
      <c r="BN405" s="126">
        <v>18.23</v>
      </c>
      <c r="BO405" s="126">
        <v>25.15</v>
      </c>
      <c r="BP405" s="127">
        <v>35.153700000000001</v>
      </c>
      <c r="BQ405" s="126">
        <v>53.44</v>
      </c>
      <c r="BR405" s="126">
        <v>23.49</v>
      </c>
      <c r="BS405" s="126">
        <v>8.32</v>
      </c>
      <c r="BT405" s="126">
        <v>-0.03</v>
      </c>
      <c r="BU405" s="126">
        <v>0.05</v>
      </c>
      <c r="BV405" s="126">
        <v>82.32</v>
      </c>
      <c r="BW405" s="126">
        <v>5.54</v>
      </c>
    </row>
    <row r="406" spans="66:75" x14ac:dyDescent="0.2">
      <c r="BN406" s="126">
        <v>18.28</v>
      </c>
      <c r="BO406" s="126">
        <v>25.14</v>
      </c>
      <c r="BP406" s="127">
        <v>35.153399999999998</v>
      </c>
      <c r="BQ406" s="126">
        <v>53.44</v>
      </c>
      <c r="BR406" s="126">
        <v>23.49</v>
      </c>
      <c r="BS406" s="126">
        <v>8.32</v>
      </c>
      <c r="BT406" s="126">
        <v>-0.03</v>
      </c>
      <c r="BU406" s="126">
        <v>7.0000000000000007E-2</v>
      </c>
      <c r="BV406" s="126">
        <v>82.32</v>
      </c>
      <c r="BW406" s="126">
        <v>5.54</v>
      </c>
    </row>
    <row r="407" spans="66:75" x14ac:dyDescent="0.2">
      <c r="BN407" s="126">
        <v>18.329999999999998</v>
      </c>
      <c r="BO407" s="126">
        <v>25.14</v>
      </c>
      <c r="BP407" s="127">
        <v>35.1556</v>
      </c>
      <c r="BQ407" s="126">
        <v>53.44</v>
      </c>
      <c r="BR407" s="126">
        <v>23.49</v>
      </c>
      <c r="BS407" s="126">
        <v>8.32</v>
      </c>
      <c r="BT407" s="126">
        <v>-0.03</v>
      </c>
      <c r="BU407" s="126">
        <v>0.06</v>
      </c>
      <c r="BV407" s="126">
        <v>82.34</v>
      </c>
      <c r="BW407" s="126">
        <v>5.54</v>
      </c>
    </row>
    <row r="408" spans="66:75" x14ac:dyDescent="0.2">
      <c r="BN408" s="126">
        <v>18.38</v>
      </c>
      <c r="BO408" s="126">
        <v>25.15</v>
      </c>
      <c r="BP408" s="127">
        <v>35.1509</v>
      </c>
      <c r="BQ408" s="126">
        <v>53.44</v>
      </c>
      <c r="BR408" s="126">
        <v>23.49</v>
      </c>
      <c r="BS408" s="126">
        <v>8.32</v>
      </c>
      <c r="BT408" s="126">
        <v>-0.02</v>
      </c>
      <c r="BU408" s="126">
        <v>0.05</v>
      </c>
      <c r="BV408" s="126">
        <v>82.38</v>
      </c>
      <c r="BW408" s="126">
        <v>5.54</v>
      </c>
    </row>
    <row r="409" spans="66:75" x14ac:dyDescent="0.2">
      <c r="BN409" s="126">
        <v>18.420000000000002</v>
      </c>
      <c r="BO409" s="126">
        <v>25.14</v>
      </c>
      <c r="BP409" s="127">
        <v>35.156399999999998</v>
      </c>
      <c r="BQ409" s="126">
        <v>53.44</v>
      </c>
      <c r="BR409" s="126">
        <v>23.49</v>
      </c>
      <c r="BS409" s="126">
        <v>8.32</v>
      </c>
      <c r="BT409" s="126">
        <v>-0.02</v>
      </c>
      <c r="BU409" s="126">
        <v>0.05</v>
      </c>
      <c r="BV409" s="126">
        <v>82.43</v>
      </c>
      <c r="BW409" s="126">
        <v>5.54</v>
      </c>
    </row>
    <row r="410" spans="66:75" x14ac:dyDescent="0.2">
      <c r="BN410" s="126">
        <v>18.48</v>
      </c>
      <c r="BO410" s="126">
        <v>25.14</v>
      </c>
      <c r="BP410" s="127">
        <v>35.156799999999997</v>
      </c>
      <c r="BQ410" s="126">
        <v>53.44</v>
      </c>
      <c r="BR410" s="126">
        <v>23.5</v>
      </c>
      <c r="BS410" s="126">
        <v>8.32</v>
      </c>
      <c r="BT410" s="126">
        <v>-0.02</v>
      </c>
      <c r="BU410" s="126">
        <v>0.05</v>
      </c>
      <c r="BV410" s="126">
        <v>82.48</v>
      </c>
      <c r="BW410" s="126">
        <v>5.55</v>
      </c>
    </row>
    <row r="411" spans="66:75" x14ac:dyDescent="0.2">
      <c r="BN411" s="126">
        <v>18.54</v>
      </c>
      <c r="BO411" s="126">
        <v>25.15</v>
      </c>
      <c r="BP411" s="127">
        <v>35.156199999999998</v>
      </c>
      <c r="BQ411" s="126">
        <v>53.44</v>
      </c>
      <c r="BR411" s="126">
        <v>23.49</v>
      </c>
      <c r="BS411" s="126">
        <v>8.32</v>
      </c>
      <c r="BT411" s="126">
        <v>-0.02</v>
      </c>
      <c r="BU411" s="126">
        <v>7.0000000000000007E-2</v>
      </c>
      <c r="BV411" s="126">
        <v>82.53</v>
      </c>
      <c r="BW411" s="126">
        <v>5.55</v>
      </c>
    </row>
    <row r="412" spans="66:75" x14ac:dyDescent="0.2">
      <c r="BN412" s="126">
        <v>18.600000000000001</v>
      </c>
      <c r="BO412" s="126">
        <v>25.14</v>
      </c>
      <c r="BP412" s="127">
        <v>35.153300000000002</v>
      </c>
      <c r="BQ412" s="126">
        <v>53.44</v>
      </c>
      <c r="BR412" s="126">
        <v>23.49</v>
      </c>
      <c r="BS412" s="126">
        <v>8.32</v>
      </c>
      <c r="BT412" s="126">
        <v>-0.03</v>
      </c>
      <c r="BU412" s="126">
        <v>0.05</v>
      </c>
      <c r="BV412" s="126">
        <v>82.57</v>
      </c>
      <c r="BW412" s="126">
        <v>5.55</v>
      </c>
    </row>
    <row r="413" spans="66:75" x14ac:dyDescent="0.2">
      <c r="BN413" s="126">
        <v>18.649999999999999</v>
      </c>
      <c r="BO413" s="126">
        <v>25.14</v>
      </c>
      <c r="BP413" s="127">
        <v>35.159500000000001</v>
      </c>
      <c r="BQ413" s="126">
        <v>53.44</v>
      </c>
      <c r="BR413" s="126">
        <v>23.5</v>
      </c>
      <c r="BS413" s="126">
        <v>8.32</v>
      </c>
      <c r="BT413" s="126">
        <v>-0.03</v>
      </c>
      <c r="BU413" s="126">
        <v>0.09</v>
      </c>
      <c r="BV413" s="126">
        <v>82.62</v>
      </c>
      <c r="BW413" s="126">
        <v>5.56</v>
      </c>
    </row>
    <row r="414" spans="66:75" x14ac:dyDescent="0.2">
      <c r="BN414" s="126">
        <v>18.690000000000001</v>
      </c>
      <c r="BO414" s="126">
        <v>25.15</v>
      </c>
      <c r="BP414" s="127">
        <v>35.154600000000002</v>
      </c>
      <c r="BQ414" s="126">
        <v>53.44</v>
      </c>
      <c r="BR414" s="126">
        <v>23.49</v>
      </c>
      <c r="BS414" s="126">
        <v>8.32</v>
      </c>
      <c r="BT414" s="126">
        <v>-0.03</v>
      </c>
      <c r="BU414" s="126">
        <v>0.05</v>
      </c>
      <c r="BV414" s="126">
        <v>82.67</v>
      </c>
      <c r="BW414" s="126">
        <v>5.56</v>
      </c>
    </row>
    <row r="415" spans="66:75" x14ac:dyDescent="0.2">
      <c r="BN415" s="126">
        <v>18.72</v>
      </c>
      <c r="BO415" s="126">
        <v>25.15</v>
      </c>
      <c r="BP415" s="127">
        <v>35.151200000000003</v>
      </c>
      <c r="BQ415" s="126">
        <v>53.44</v>
      </c>
      <c r="BR415" s="126">
        <v>23.49</v>
      </c>
      <c r="BS415" s="126">
        <v>8.32</v>
      </c>
      <c r="BT415" s="126">
        <v>-0.03</v>
      </c>
      <c r="BU415" s="126">
        <v>0.04</v>
      </c>
      <c r="BV415" s="126">
        <v>82.71</v>
      </c>
      <c r="BW415" s="126">
        <v>5.56</v>
      </c>
    </row>
    <row r="416" spans="66:75" x14ac:dyDescent="0.2">
      <c r="BN416" s="126">
        <v>18.760000000000002</v>
      </c>
      <c r="BO416" s="126">
        <v>25.15</v>
      </c>
      <c r="BP416" s="127">
        <v>35.154600000000002</v>
      </c>
      <c r="BQ416" s="126">
        <v>53.44</v>
      </c>
      <c r="BR416" s="126">
        <v>23.49</v>
      </c>
      <c r="BS416" s="126">
        <v>8.32</v>
      </c>
      <c r="BT416" s="126">
        <v>-0.03</v>
      </c>
      <c r="BU416" s="126">
        <v>0.04</v>
      </c>
      <c r="BV416" s="126">
        <v>82.74</v>
      </c>
      <c r="BW416" s="126">
        <v>5.57</v>
      </c>
    </row>
    <row r="417" spans="66:75" x14ac:dyDescent="0.2">
      <c r="BN417" s="126">
        <v>18.82</v>
      </c>
      <c r="BO417" s="126">
        <v>25.15</v>
      </c>
      <c r="BP417" s="127">
        <v>35.152000000000001</v>
      </c>
      <c r="BQ417" s="126">
        <v>53.44</v>
      </c>
      <c r="BR417" s="126">
        <v>23.49</v>
      </c>
      <c r="BS417" s="126">
        <v>8.32</v>
      </c>
      <c r="BT417" s="126">
        <v>-0.03</v>
      </c>
      <c r="BU417" s="126">
        <v>0.04</v>
      </c>
      <c r="BV417" s="126">
        <v>82.77</v>
      </c>
      <c r="BW417" s="126">
        <v>5.57</v>
      </c>
    </row>
    <row r="418" spans="66:75" x14ac:dyDescent="0.2">
      <c r="BN418" s="126">
        <v>18.89</v>
      </c>
      <c r="BO418" s="126">
        <v>25.14</v>
      </c>
      <c r="BP418" s="127">
        <v>35.156799999999997</v>
      </c>
      <c r="BQ418" s="126">
        <v>53.44</v>
      </c>
      <c r="BR418" s="126">
        <v>23.5</v>
      </c>
      <c r="BS418" s="126">
        <v>8.32</v>
      </c>
      <c r="BT418" s="126">
        <v>-0.01</v>
      </c>
      <c r="BU418" s="126">
        <v>0.05</v>
      </c>
      <c r="BV418" s="126">
        <v>82.78</v>
      </c>
      <c r="BW418" s="126">
        <v>5.57</v>
      </c>
    </row>
    <row r="419" spans="66:75" x14ac:dyDescent="0.2">
      <c r="BN419" s="126">
        <v>18.95</v>
      </c>
      <c r="BO419" s="126">
        <v>25.14</v>
      </c>
      <c r="BP419" s="127">
        <v>35.156399999999998</v>
      </c>
      <c r="BQ419" s="126">
        <v>53.44</v>
      </c>
      <c r="BR419" s="126">
        <v>23.5</v>
      </c>
      <c r="BS419" s="126">
        <v>8.32</v>
      </c>
      <c r="BT419" s="126">
        <v>0</v>
      </c>
      <c r="BU419" s="126">
        <v>0.04</v>
      </c>
      <c r="BV419" s="126">
        <v>82.79</v>
      </c>
      <c r="BW419" s="126">
        <v>5.57</v>
      </c>
    </row>
    <row r="420" spans="66:75" x14ac:dyDescent="0.2">
      <c r="BN420" s="126">
        <v>19</v>
      </c>
      <c r="BO420" s="126">
        <v>25.14</v>
      </c>
      <c r="BP420" s="127">
        <v>35.1586</v>
      </c>
      <c r="BQ420" s="126">
        <v>53.44</v>
      </c>
      <c r="BR420" s="126">
        <v>23.5</v>
      </c>
      <c r="BS420" s="126">
        <v>8.32</v>
      </c>
      <c r="BT420" s="126">
        <v>0</v>
      </c>
      <c r="BU420" s="126">
        <v>0.04</v>
      </c>
      <c r="BV420" s="126">
        <v>82.8</v>
      </c>
      <c r="BW420" s="126">
        <v>5.57</v>
      </c>
    </row>
    <row r="421" spans="66:75" x14ac:dyDescent="0.2">
      <c r="BN421" s="126">
        <v>19.05</v>
      </c>
      <c r="BO421" s="126">
        <v>25.14</v>
      </c>
      <c r="BP421" s="127">
        <v>35.155999999999999</v>
      </c>
      <c r="BQ421" s="126">
        <v>53.44</v>
      </c>
      <c r="BR421" s="126">
        <v>23.5</v>
      </c>
      <c r="BS421" s="126">
        <v>8.32</v>
      </c>
      <c r="BT421" s="126">
        <v>-0.01</v>
      </c>
      <c r="BU421" s="126">
        <v>0.05</v>
      </c>
      <c r="BV421" s="126">
        <v>82.82</v>
      </c>
      <c r="BW421" s="126">
        <v>5.57</v>
      </c>
    </row>
    <row r="422" spans="66:75" x14ac:dyDescent="0.2">
      <c r="BN422" s="126">
        <v>19.09</v>
      </c>
      <c r="BO422" s="126">
        <v>25.14</v>
      </c>
      <c r="BP422" s="127">
        <v>35.156199999999998</v>
      </c>
      <c r="BQ422" s="126">
        <v>53.44</v>
      </c>
      <c r="BR422" s="126">
        <v>23.5</v>
      </c>
      <c r="BS422" s="126">
        <v>8.32</v>
      </c>
      <c r="BT422" s="126">
        <v>-0.02</v>
      </c>
      <c r="BU422" s="126">
        <v>0.05</v>
      </c>
      <c r="BV422" s="126">
        <v>82.84</v>
      </c>
      <c r="BW422" s="126">
        <v>5.57</v>
      </c>
    </row>
    <row r="423" spans="66:75" x14ac:dyDescent="0.2">
      <c r="BN423" s="126">
        <v>19.14</v>
      </c>
      <c r="BO423" s="126">
        <v>25.14</v>
      </c>
      <c r="BP423" s="127">
        <v>35.1554</v>
      </c>
      <c r="BQ423" s="126">
        <v>53.44</v>
      </c>
      <c r="BR423" s="126">
        <v>23.5</v>
      </c>
      <c r="BS423" s="126">
        <v>8.32</v>
      </c>
      <c r="BT423" s="126">
        <v>-0.04</v>
      </c>
      <c r="BU423" s="126">
        <v>0.05</v>
      </c>
      <c r="BV423" s="126">
        <v>82.85</v>
      </c>
      <c r="BW423" s="126">
        <v>5.57</v>
      </c>
    </row>
    <row r="424" spans="66:75" x14ac:dyDescent="0.2">
      <c r="BN424" s="126">
        <v>19.18</v>
      </c>
      <c r="BO424" s="126">
        <v>25.14</v>
      </c>
      <c r="BP424" s="127">
        <v>35.155099999999997</v>
      </c>
      <c r="BQ424" s="126">
        <v>53.44</v>
      </c>
      <c r="BR424" s="126">
        <v>23.5</v>
      </c>
      <c r="BS424" s="126">
        <v>8.32</v>
      </c>
      <c r="BT424" s="126">
        <v>-0.04</v>
      </c>
      <c r="BU424" s="126">
        <v>0.04</v>
      </c>
      <c r="BV424" s="126">
        <v>82.86</v>
      </c>
      <c r="BW424" s="126">
        <v>5.57</v>
      </c>
    </row>
    <row r="425" spans="66:75" x14ac:dyDescent="0.2">
      <c r="BN425" s="126">
        <v>19.21</v>
      </c>
      <c r="BO425" s="126">
        <v>25.14</v>
      </c>
      <c r="BP425" s="127">
        <v>35.156700000000001</v>
      </c>
      <c r="BQ425" s="126">
        <v>53.44</v>
      </c>
      <c r="BR425" s="126">
        <v>23.5</v>
      </c>
      <c r="BS425" s="126">
        <v>8.32</v>
      </c>
      <c r="BT425" s="126">
        <v>-0.04</v>
      </c>
      <c r="BU425" s="126">
        <v>0.05</v>
      </c>
      <c r="BV425" s="126">
        <v>82.87</v>
      </c>
      <c r="BW425" s="126">
        <v>5.57</v>
      </c>
    </row>
    <row r="426" spans="66:75" x14ac:dyDescent="0.2">
      <c r="BN426" s="126">
        <v>19.260000000000002</v>
      </c>
      <c r="BO426" s="126">
        <v>25.14</v>
      </c>
      <c r="BP426" s="127">
        <v>35.155299999999997</v>
      </c>
      <c r="BQ426" s="126">
        <v>53.44</v>
      </c>
      <c r="BR426" s="126">
        <v>23.5</v>
      </c>
      <c r="BS426" s="126">
        <v>8.32</v>
      </c>
      <c r="BT426" s="126">
        <v>-0.04</v>
      </c>
      <c r="BU426" s="126">
        <v>0.05</v>
      </c>
      <c r="BV426" s="126">
        <v>82.87</v>
      </c>
      <c r="BW426" s="126">
        <v>5.57</v>
      </c>
    </row>
    <row r="427" spans="66:75" x14ac:dyDescent="0.2">
      <c r="BN427" s="126">
        <v>19.32</v>
      </c>
      <c r="BO427" s="126">
        <v>25.14</v>
      </c>
      <c r="BP427" s="127">
        <v>35.156999999999996</v>
      </c>
      <c r="BQ427" s="126">
        <v>53.44</v>
      </c>
      <c r="BR427" s="126">
        <v>23.5</v>
      </c>
      <c r="BS427" s="126">
        <v>8.32</v>
      </c>
      <c r="BT427" s="126">
        <v>-0.05</v>
      </c>
      <c r="BU427" s="126">
        <v>0.04</v>
      </c>
      <c r="BV427" s="126">
        <v>82.88</v>
      </c>
      <c r="BW427" s="126">
        <v>5.58</v>
      </c>
    </row>
    <row r="428" spans="66:75" x14ac:dyDescent="0.2">
      <c r="BN428" s="126">
        <v>19.37</v>
      </c>
      <c r="BO428" s="126">
        <v>25.14</v>
      </c>
      <c r="BP428" s="127">
        <v>35.155099999999997</v>
      </c>
      <c r="BQ428" s="126">
        <v>53.44</v>
      </c>
      <c r="BR428" s="126">
        <v>23.5</v>
      </c>
      <c r="BS428" s="126">
        <v>8.32</v>
      </c>
      <c r="BT428" s="126">
        <v>-0.06</v>
      </c>
      <c r="BU428" s="126">
        <v>0.05</v>
      </c>
      <c r="BV428" s="126">
        <v>82.89</v>
      </c>
      <c r="BW428" s="126">
        <v>5.58</v>
      </c>
    </row>
    <row r="429" spans="66:75" x14ac:dyDescent="0.2">
      <c r="BN429" s="126">
        <v>19.38</v>
      </c>
      <c r="BO429" s="126">
        <v>25.14</v>
      </c>
      <c r="BP429" s="127">
        <v>35.156700000000001</v>
      </c>
      <c r="BQ429" s="126">
        <v>53.44</v>
      </c>
      <c r="BR429" s="126">
        <v>23.5</v>
      </c>
      <c r="BS429" s="126">
        <v>8.32</v>
      </c>
      <c r="BT429" s="126">
        <v>-0.05</v>
      </c>
      <c r="BU429" s="126">
        <v>0.06</v>
      </c>
      <c r="BV429" s="126">
        <v>82.9</v>
      </c>
      <c r="BW429" s="126">
        <v>5.58</v>
      </c>
    </row>
    <row r="430" spans="66:75" x14ac:dyDescent="0.2">
      <c r="BN430" s="126">
        <v>19.37</v>
      </c>
      <c r="BO430" s="126">
        <v>25.14</v>
      </c>
      <c r="BP430" s="127">
        <v>35.155500000000004</v>
      </c>
      <c r="BQ430" s="126">
        <v>53.44</v>
      </c>
      <c r="BR430" s="126">
        <v>23.5</v>
      </c>
      <c r="BS430" s="126">
        <v>8.32</v>
      </c>
      <c r="BT430" s="126">
        <v>-0.04</v>
      </c>
      <c r="BU430" s="126">
        <v>0.05</v>
      </c>
      <c r="BV430" s="126">
        <v>82.93</v>
      </c>
      <c r="BW430" s="126">
        <v>5.58</v>
      </c>
    </row>
    <row r="431" spans="66:75" x14ac:dyDescent="0.2">
      <c r="BN431" s="126">
        <v>19.36</v>
      </c>
      <c r="BO431" s="126">
        <v>25.14</v>
      </c>
      <c r="BP431" s="127">
        <v>35.156700000000001</v>
      </c>
      <c r="BQ431" s="126">
        <v>53.44</v>
      </c>
      <c r="BR431" s="126">
        <v>23.5</v>
      </c>
      <c r="BS431" s="126">
        <v>8.32</v>
      </c>
      <c r="BT431" s="126">
        <v>0.03</v>
      </c>
      <c r="BU431" s="126">
        <v>7.0000000000000007E-2</v>
      </c>
      <c r="BV431" s="126">
        <v>82.94</v>
      </c>
      <c r="BW431" s="126">
        <v>5.58</v>
      </c>
    </row>
    <row r="432" spans="66:75" x14ac:dyDescent="0.2">
      <c r="BN432" s="126">
        <v>19.36</v>
      </c>
      <c r="BO432" s="126">
        <v>25.14</v>
      </c>
      <c r="BP432" s="127">
        <v>35.152700000000003</v>
      </c>
      <c r="BQ432" s="126">
        <v>53.44</v>
      </c>
      <c r="BR432" s="126">
        <v>23.5</v>
      </c>
      <c r="BS432" s="126">
        <v>8.32</v>
      </c>
      <c r="BT432" s="126">
        <v>0.1</v>
      </c>
      <c r="BU432" s="126">
        <v>0.06</v>
      </c>
      <c r="BV432" s="126">
        <v>82.95</v>
      </c>
      <c r="BW432" s="126">
        <v>5.58</v>
      </c>
    </row>
    <row r="433" spans="66:75" x14ac:dyDescent="0.2">
      <c r="BN433" s="126">
        <v>19.37</v>
      </c>
      <c r="BO433" s="126">
        <v>25.14</v>
      </c>
      <c r="BP433" s="127">
        <v>35.154400000000003</v>
      </c>
      <c r="BQ433" s="126">
        <v>53.44</v>
      </c>
      <c r="BR433" s="126">
        <v>23.5</v>
      </c>
      <c r="BS433" s="126">
        <v>8.32</v>
      </c>
      <c r="BT433" s="126">
        <v>0.09</v>
      </c>
      <c r="BU433" s="126">
        <v>0.06</v>
      </c>
      <c r="BV433" s="126">
        <v>82.94</v>
      </c>
      <c r="BW433" s="126">
        <v>5.58</v>
      </c>
    </row>
    <row r="434" spans="66:75" x14ac:dyDescent="0.2">
      <c r="BN434" s="126">
        <v>19.39</v>
      </c>
      <c r="BO434" s="126">
        <v>25.14</v>
      </c>
      <c r="BP434" s="127">
        <v>35.155900000000003</v>
      </c>
      <c r="BQ434" s="126">
        <v>53.44</v>
      </c>
      <c r="BR434" s="126">
        <v>23.5</v>
      </c>
      <c r="BS434" s="126">
        <v>8.32</v>
      </c>
      <c r="BT434" s="126">
        <v>0.05</v>
      </c>
      <c r="BU434" s="126">
        <v>0.06</v>
      </c>
      <c r="BV434" s="126">
        <v>82.93</v>
      </c>
      <c r="BW434" s="126">
        <v>5.58</v>
      </c>
    </row>
    <row r="435" spans="66:75" x14ac:dyDescent="0.2">
      <c r="BN435" s="126">
        <v>19.440000000000001</v>
      </c>
      <c r="BO435" s="126">
        <v>25.14</v>
      </c>
      <c r="BP435" s="127">
        <v>35.153300000000002</v>
      </c>
      <c r="BQ435" s="126">
        <v>53.44</v>
      </c>
      <c r="BR435" s="126">
        <v>23.5</v>
      </c>
      <c r="BS435" s="126">
        <v>8.32</v>
      </c>
      <c r="BT435" s="126">
        <v>0.02</v>
      </c>
      <c r="BU435" s="126">
        <v>0.06</v>
      </c>
      <c r="BV435" s="126">
        <v>82.91</v>
      </c>
      <c r="BW435" s="126">
        <v>5.58</v>
      </c>
    </row>
    <row r="436" spans="66:75" x14ac:dyDescent="0.2">
      <c r="BN436" s="126">
        <v>19.489999999999998</v>
      </c>
      <c r="BO436" s="126">
        <v>25.14</v>
      </c>
      <c r="BP436" s="127">
        <v>35.160499999999999</v>
      </c>
      <c r="BQ436" s="126">
        <v>53.45</v>
      </c>
      <c r="BR436" s="126">
        <v>23.5</v>
      </c>
      <c r="BS436" s="126">
        <v>8.32</v>
      </c>
      <c r="BT436" s="126">
        <v>0</v>
      </c>
      <c r="BU436" s="126">
        <v>0.08</v>
      </c>
      <c r="BV436" s="126">
        <v>82.89</v>
      </c>
      <c r="BW436" s="126">
        <v>5.58</v>
      </c>
    </row>
    <row r="437" spans="66:75" x14ac:dyDescent="0.2">
      <c r="BN437" s="126">
        <v>19.53</v>
      </c>
      <c r="BO437" s="126">
        <v>25.14</v>
      </c>
      <c r="BP437" s="127">
        <v>35.1539</v>
      </c>
      <c r="BQ437" s="126">
        <v>53.44</v>
      </c>
      <c r="BR437" s="126">
        <v>23.5</v>
      </c>
      <c r="BS437" s="126">
        <v>8.32</v>
      </c>
      <c r="BT437" s="126">
        <v>-0.01</v>
      </c>
      <c r="BU437" s="126">
        <v>7.0000000000000007E-2</v>
      </c>
      <c r="BV437" s="126">
        <v>82.89</v>
      </c>
      <c r="BW437" s="126">
        <v>5.58</v>
      </c>
    </row>
    <row r="438" spans="66:75" x14ac:dyDescent="0.2">
      <c r="BN438" s="126">
        <v>19.559999999999999</v>
      </c>
      <c r="BO438" s="126">
        <v>25.14</v>
      </c>
      <c r="BP438" s="127">
        <v>35.159399999999998</v>
      </c>
      <c r="BQ438" s="126">
        <v>53.44</v>
      </c>
      <c r="BR438" s="126">
        <v>23.5</v>
      </c>
      <c r="BS438" s="126">
        <v>8.32</v>
      </c>
      <c r="BT438" s="126">
        <v>-0.01</v>
      </c>
      <c r="BU438" s="126">
        <v>0.08</v>
      </c>
      <c r="BV438" s="126">
        <v>82.89</v>
      </c>
      <c r="BW438" s="126">
        <v>5.58</v>
      </c>
    </row>
    <row r="439" spans="66:75" x14ac:dyDescent="0.2">
      <c r="BN439" s="126">
        <v>19.59</v>
      </c>
      <c r="BO439" s="126">
        <v>25.14</v>
      </c>
      <c r="BP439" s="127">
        <v>35.156300000000002</v>
      </c>
      <c r="BQ439" s="126">
        <v>53.44</v>
      </c>
      <c r="BR439" s="126">
        <v>23.5</v>
      </c>
      <c r="BS439" s="126">
        <v>8.32</v>
      </c>
      <c r="BT439" s="126">
        <v>-0.01</v>
      </c>
      <c r="BU439" s="126">
        <v>7.0000000000000007E-2</v>
      </c>
      <c r="BV439" s="126">
        <v>82.88</v>
      </c>
      <c r="BW439" s="126">
        <v>5.58</v>
      </c>
    </row>
    <row r="440" spans="66:75" x14ac:dyDescent="0.2">
      <c r="BN440" s="126">
        <v>19.61</v>
      </c>
      <c r="BO440" s="126">
        <v>25.15</v>
      </c>
      <c r="BP440" s="127">
        <v>35.152500000000003</v>
      </c>
      <c r="BQ440" s="126">
        <v>53.44</v>
      </c>
      <c r="BR440" s="126">
        <v>23.5</v>
      </c>
      <c r="BS440" s="126">
        <v>8.32</v>
      </c>
      <c r="BT440" s="126">
        <v>-0.01</v>
      </c>
      <c r="BU440" s="126">
        <v>7.0000000000000007E-2</v>
      </c>
      <c r="BV440" s="126">
        <v>82.85</v>
      </c>
      <c r="BW440" s="126">
        <v>5.57</v>
      </c>
    </row>
    <row r="441" spans="66:75" x14ac:dyDescent="0.2">
      <c r="BN441" s="126">
        <v>19.63</v>
      </c>
      <c r="BO441" s="126">
        <v>25.14</v>
      </c>
      <c r="BP441" s="127">
        <v>35.152900000000002</v>
      </c>
      <c r="BQ441" s="126">
        <v>53.44</v>
      </c>
      <c r="BR441" s="126">
        <v>23.5</v>
      </c>
      <c r="BS441" s="126">
        <v>8.32</v>
      </c>
      <c r="BT441" s="126">
        <v>0</v>
      </c>
      <c r="BU441" s="126">
        <v>7.0000000000000007E-2</v>
      </c>
      <c r="BV441" s="126">
        <v>82.81</v>
      </c>
      <c r="BW441" s="126">
        <v>5.57</v>
      </c>
    </row>
    <row r="442" spans="66:75" x14ac:dyDescent="0.2">
      <c r="BN442" s="126">
        <v>19.649999999999999</v>
      </c>
      <c r="BO442" s="126">
        <v>25.14</v>
      </c>
      <c r="BP442" s="127">
        <v>35.157200000000003</v>
      </c>
      <c r="BQ442" s="126">
        <v>53.44</v>
      </c>
      <c r="BR442" s="126">
        <v>23.5</v>
      </c>
      <c r="BS442" s="126">
        <v>8.32</v>
      </c>
      <c r="BT442" s="126">
        <v>0</v>
      </c>
      <c r="BU442" s="126">
        <v>7.0000000000000007E-2</v>
      </c>
      <c r="BV442" s="126">
        <v>82.75</v>
      </c>
      <c r="BW442" s="126">
        <v>5.57</v>
      </c>
    </row>
    <row r="443" spans="66:75" x14ac:dyDescent="0.2">
      <c r="BN443" s="126">
        <v>19.68</v>
      </c>
      <c r="BO443" s="126">
        <v>25.14</v>
      </c>
      <c r="BP443" s="127">
        <v>35.154899999999998</v>
      </c>
      <c r="BQ443" s="126">
        <v>53.44</v>
      </c>
      <c r="BR443" s="126">
        <v>23.5</v>
      </c>
      <c r="BS443" s="126">
        <v>8.32</v>
      </c>
      <c r="BT443" s="126">
        <v>0</v>
      </c>
      <c r="BU443" s="126">
        <v>7.0000000000000007E-2</v>
      </c>
      <c r="BV443" s="126">
        <v>82.68</v>
      </c>
      <c r="BW443" s="126">
        <v>5.56</v>
      </c>
    </row>
    <row r="444" spans="66:75" x14ac:dyDescent="0.2">
      <c r="BN444" s="126">
        <v>19.7</v>
      </c>
      <c r="BO444" s="126">
        <v>25.14</v>
      </c>
      <c r="BP444" s="127">
        <v>35.155799999999999</v>
      </c>
      <c r="BQ444" s="126">
        <v>53.44</v>
      </c>
      <c r="BR444" s="126">
        <v>23.5</v>
      </c>
      <c r="BS444" s="126">
        <v>8.32</v>
      </c>
      <c r="BT444" s="126">
        <v>0</v>
      </c>
      <c r="BU444" s="126">
        <v>0.09</v>
      </c>
      <c r="BV444" s="126">
        <v>82.6</v>
      </c>
      <c r="BW444" s="126">
        <v>5.56</v>
      </c>
    </row>
  </sheetData>
  <mergeCells count="1">
    <mergeCell ref="B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277"/>
  <sheetViews>
    <sheetView workbookViewId="0">
      <selection activeCell="A5" sqref="A5:A218"/>
    </sheetView>
  </sheetViews>
  <sheetFormatPr baseColWidth="10" defaultColWidth="8.83203125" defaultRowHeight="16" x14ac:dyDescent="0.2"/>
  <cols>
    <col min="1" max="1" width="9.5" bestFit="1" customWidth="1"/>
    <col min="10" max="10" width="9.5" bestFit="1" customWidth="1"/>
    <col min="14" max="14" width="9.5" bestFit="1" customWidth="1"/>
    <col min="21" max="21" width="9.5" bestFit="1" customWidth="1"/>
    <col min="27" max="27" width="9.5" bestFit="1" customWidth="1"/>
    <col min="32" max="32" width="9.5" bestFit="1" customWidth="1"/>
    <col min="40" max="40" width="9.5" bestFit="1" customWidth="1"/>
    <col min="43" max="43" width="10.5" bestFit="1" customWidth="1"/>
    <col min="53" max="54" width="10.5" bestFit="1" customWidth="1"/>
    <col min="66" max="66" width="10.5" bestFit="1" customWidth="1"/>
  </cols>
  <sheetData>
    <row r="1" spans="1:78" x14ac:dyDescent="0.2">
      <c r="A1" s="160" t="s">
        <v>174</v>
      </c>
    </row>
    <row r="2" spans="1:78" s="62" customFormat="1" x14ac:dyDescent="0.2">
      <c r="A2" s="21">
        <v>40883</v>
      </c>
      <c r="B2" s="188" t="s">
        <v>161</v>
      </c>
      <c r="C2" s="188"/>
      <c r="D2" s="188"/>
      <c r="E2" s="188"/>
      <c r="F2" s="188"/>
      <c r="G2" s="188"/>
      <c r="H2" s="188"/>
      <c r="L2" s="100"/>
      <c r="M2" s="100"/>
      <c r="N2" s="21">
        <v>40884</v>
      </c>
      <c r="O2" s="100"/>
      <c r="P2" s="100"/>
      <c r="Q2" s="100" t="s">
        <v>162</v>
      </c>
      <c r="R2" s="100"/>
      <c r="S2" s="100"/>
      <c r="W2" s="100"/>
      <c r="X2" s="100"/>
      <c r="Y2" s="100"/>
      <c r="Z2" s="100"/>
      <c r="AA2" s="21">
        <v>40885</v>
      </c>
      <c r="AB2" s="100"/>
      <c r="AC2" s="100" t="s">
        <v>163</v>
      </c>
      <c r="AD2" s="100"/>
      <c r="AH2" s="100"/>
      <c r="AI2" s="100"/>
      <c r="AJ2" s="100"/>
      <c r="AK2" s="100"/>
      <c r="AL2" s="100"/>
      <c r="AM2" s="100"/>
      <c r="AN2" s="21">
        <v>40886</v>
      </c>
      <c r="AO2" s="100" t="s">
        <v>164</v>
      </c>
      <c r="AS2" s="100"/>
      <c r="AT2" s="100"/>
      <c r="AU2" s="100"/>
      <c r="AV2" s="100"/>
      <c r="AW2" s="100"/>
      <c r="AX2" s="100"/>
      <c r="AY2" s="100"/>
      <c r="AZ2" s="100"/>
      <c r="BA2" s="21">
        <v>40887</v>
      </c>
      <c r="BC2" s="99" t="s">
        <v>165</v>
      </c>
      <c r="BD2" s="100"/>
      <c r="BE2" s="100"/>
      <c r="BF2" s="100"/>
      <c r="BG2" s="100"/>
      <c r="BH2" s="100"/>
      <c r="BI2" s="100"/>
      <c r="BJ2" s="100"/>
      <c r="BK2" s="100"/>
      <c r="BL2" s="100"/>
      <c r="BM2" s="21"/>
      <c r="BN2" s="21">
        <v>40888</v>
      </c>
      <c r="BO2" s="100" t="s">
        <v>166</v>
      </c>
      <c r="BP2" s="100"/>
      <c r="BQ2" s="100"/>
      <c r="BR2" s="100"/>
      <c r="BS2" s="100"/>
      <c r="BT2" s="100"/>
      <c r="BU2" s="100"/>
      <c r="BV2" s="100"/>
    </row>
    <row r="3" spans="1:78" x14ac:dyDescent="0.2">
      <c r="A3" s="105" t="s">
        <v>40</v>
      </c>
      <c r="B3" s="105" t="s">
        <v>41</v>
      </c>
      <c r="C3" s="105" t="s">
        <v>42</v>
      </c>
      <c r="D3" s="105" t="s">
        <v>43</v>
      </c>
      <c r="E3" s="105" t="s">
        <v>44</v>
      </c>
      <c r="F3" s="105" t="s">
        <v>45</v>
      </c>
      <c r="G3" s="105" t="s">
        <v>46</v>
      </c>
      <c r="H3" s="105" t="s">
        <v>56</v>
      </c>
      <c r="I3" s="105" t="s">
        <v>132</v>
      </c>
      <c r="J3" s="105" t="s">
        <v>132</v>
      </c>
      <c r="K3" s="105" t="s">
        <v>57</v>
      </c>
      <c r="L3" s="105" t="s">
        <v>57</v>
      </c>
      <c r="N3" s="109" t="s">
        <v>40</v>
      </c>
      <c r="O3" s="109" t="s">
        <v>41</v>
      </c>
      <c r="P3" s="109" t="s">
        <v>42</v>
      </c>
      <c r="Q3" s="109" t="s">
        <v>43</v>
      </c>
      <c r="R3" s="109" t="s">
        <v>44</v>
      </c>
      <c r="S3" s="109" t="s">
        <v>45</v>
      </c>
      <c r="T3" s="109" t="s">
        <v>46</v>
      </c>
      <c r="U3" s="109" t="s">
        <v>47</v>
      </c>
      <c r="V3" s="109" t="s">
        <v>57</v>
      </c>
      <c r="W3" s="109" t="s">
        <v>57</v>
      </c>
      <c r="X3" s="109" t="s">
        <v>57</v>
      </c>
      <c r="Y3" s="109" t="s">
        <v>57</v>
      </c>
      <c r="AA3" s="113" t="s">
        <v>40</v>
      </c>
      <c r="AB3" s="113" t="s">
        <v>41</v>
      </c>
      <c r="AC3" s="113" t="s">
        <v>42</v>
      </c>
      <c r="AD3" s="113" t="s">
        <v>43</v>
      </c>
      <c r="AE3" s="113" t="s">
        <v>44</v>
      </c>
      <c r="AF3" s="113" t="s">
        <v>45</v>
      </c>
      <c r="AG3" s="113" t="s">
        <v>46</v>
      </c>
      <c r="AH3" s="113" t="s">
        <v>47</v>
      </c>
      <c r="AI3" s="113" t="s">
        <v>57</v>
      </c>
      <c r="AJ3" s="113" t="s">
        <v>57</v>
      </c>
      <c r="AK3" s="113" t="s">
        <v>57</v>
      </c>
      <c r="AL3" s="113" t="s">
        <v>57</v>
      </c>
      <c r="AN3" s="117" t="s">
        <v>40</v>
      </c>
      <c r="AO3" s="117" t="s">
        <v>41</v>
      </c>
      <c r="AP3" s="117" t="s">
        <v>42</v>
      </c>
      <c r="AQ3" s="117" t="s">
        <v>43</v>
      </c>
      <c r="AR3" s="117" t="s">
        <v>44</v>
      </c>
      <c r="AS3" s="117" t="s">
        <v>45</v>
      </c>
      <c r="AT3" s="117" t="s">
        <v>46</v>
      </c>
      <c r="AU3" s="117" t="s">
        <v>47</v>
      </c>
      <c r="AV3" s="117" t="s">
        <v>57</v>
      </c>
      <c r="AW3" s="117" t="s">
        <v>57</v>
      </c>
      <c r="AX3" s="117" t="s">
        <v>57</v>
      </c>
      <c r="AY3" s="117" t="s">
        <v>57</v>
      </c>
      <c r="BA3" s="125" t="s">
        <v>40</v>
      </c>
      <c r="BB3" s="125" t="s">
        <v>41</v>
      </c>
      <c r="BC3" s="125" t="s">
        <v>42</v>
      </c>
      <c r="BD3" s="125" t="s">
        <v>43</v>
      </c>
      <c r="BE3" s="125" t="s">
        <v>44</v>
      </c>
      <c r="BF3" s="125" t="s">
        <v>45</v>
      </c>
      <c r="BG3" s="125" t="s">
        <v>46</v>
      </c>
      <c r="BH3" s="125" t="s">
        <v>47</v>
      </c>
      <c r="BI3" s="125" t="s">
        <v>57</v>
      </c>
      <c r="BJ3" s="125" t="s">
        <v>57</v>
      </c>
      <c r="BK3" s="125" t="s">
        <v>57</v>
      </c>
      <c r="BL3" s="125" t="s">
        <v>57</v>
      </c>
      <c r="BN3" s="121" t="s">
        <v>40</v>
      </c>
      <c r="BO3" s="121" t="s">
        <v>41</v>
      </c>
      <c r="BP3" s="121" t="s">
        <v>42</v>
      </c>
      <c r="BQ3" s="121" t="s">
        <v>43</v>
      </c>
      <c r="BR3" s="121" t="s">
        <v>44</v>
      </c>
      <c r="BS3" s="121" t="s">
        <v>45</v>
      </c>
      <c r="BT3" s="121" t="s">
        <v>46</v>
      </c>
      <c r="BU3" s="121" t="s">
        <v>47</v>
      </c>
      <c r="BV3" s="121" t="s">
        <v>57</v>
      </c>
      <c r="BW3" s="121" t="s">
        <v>57</v>
      </c>
      <c r="BX3" s="121" t="s">
        <v>60</v>
      </c>
      <c r="BY3" s="121" t="s">
        <v>57</v>
      </c>
      <c r="BZ3" s="121" t="s">
        <v>57</v>
      </c>
    </row>
    <row r="4" spans="1:78" x14ac:dyDescent="0.2">
      <c r="A4" s="105" t="s">
        <v>124</v>
      </c>
      <c r="B4" s="105" t="s">
        <v>125</v>
      </c>
      <c r="C4" s="105" t="s">
        <v>126</v>
      </c>
      <c r="D4" s="105" t="s">
        <v>127</v>
      </c>
      <c r="E4" s="105" t="s">
        <v>128</v>
      </c>
      <c r="F4" s="105"/>
      <c r="G4" s="105" t="s">
        <v>13</v>
      </c>
      <c r="H4" s="105" t="s">
        <v>129</v>
      </c>
      <c r="I4" s="105" t="s">
        <v>130</v>
      </c>
      <c r="J4" s="105" t="s">
        <v>131</v>
      </c>
      <c r="K4" s="105" t="s">
        <v>13</v>
      </c>
      <c r="L4" s="105" t="s">
        <v>133</v>
      </c>
      <c r="N4" s="109" t="s">
        <v>124</v>
      </c>
      <c r="O4" s="109" t="s">
        <v>125</v>
      </c>
      <c r="P4" s="109" t="s">
        <v>126</v>
      </c>
      <c r="Q4" s="109" t="s">
        <v>127</v>
      </c>
      <c r="R4" s="109" t="s">
        <v>128</v>
      </c>
      <c r="S4" s="109"/>
      <c r="T4" s="109" t="s">
        <v>13</v>
      </c>
      <c r="U4" s="109" t="s">
        <v>129</v>
      </c>
      <c r="V4" s="109" t="s">
        <v>130</v>
      </c>
      <c r="W4" s="109" t="s">
        <v>131</v>
      </c>
      <c r="X4" s="109" t="s">
        <v>13</v>
      </c>
      <c r="Y4" s="109" t="s">
        <v>133</v>
      </c>
      <c r="AA4" s="113" t="s">
        <v>124</v>
      </c>
      <c r="AB4" s="113" t="s">
        <v>125</v>
      </c>
      <c r="AC4" s="113" t="s">
        <v>126</v>
      </c>
      <c r="AD4" s="113" t="s">
        <v>127</v>
      </c>
      <c r="AE4" s="113" t="s">
        <v>128</v>
      </c>
      <c r="AF4" s="113"/>
      <c r="AG4" s="113" t="s">
        <v>13</v>
      </c>
      <c r="AH4" s="113" t="s">
        <v>129</v>
      </c>
      <c r="AI4" s="113" t="s">
        <v>130</v>
      </c>
      <c r="AJ4" s="113" t="s">
        <v>131</v>
      </c>
      <c r="AK4" s="113" t="s">
        <v>13</v>
      </c>
      <c r="AL4" s="113" t="s">
        <v>133</v>
      </c>
      <c r="AN4" s="117" t="s">
        <v>124</v>
      </c>
      <c r="AO4" s="117" t="s">
        <v>125</v>
      </c>
      <c r="AP4" s="117" t="s">
        <v>126</v>
      </c>
      <c r="AQ4" s="117" t="s">
        <v>127</v>
      </c>
      <c r="AR4" s="117" t="s">
        <v>128</v>
      </c>
      <c r="AS4" s="117"/>
      <c r="AT4" s="117" t="s">
        <v>13</v>
      </c>
      <c r="AU4" s="117" t="s">
        <v>129</v>
      </c>
      <c r="AV4" s="117" t="s">
        <v>130</v>
      </c>
      <c r="AW4" s="117" t="s">
        <v>131</v>
      </c>
      <c r="AX4" s="117" t="s">
        <v>13</v>
      </c>
      <c r="AY4" s="117" t="s">
        <v>133</v>
      </c>
      <c r="BA4" s="125" t="s">
        <v>124</v>
      </c>
      <c r="BB4" s="125" t="s">
        <v>125</v>
      </c>
      <c r="BC4" s="125" t="s">
        <v>126</v>
      </c>
      <c r="BD4" s="125" t="s">
        <v>127</v>
      </c>
      <c r="BE4" s="125" t="s">
        <v>128</v>
      </c>
      <c r="BF4" s="125"/>
      <c r="BG4" s="125" t="s">
        <v>13</v>
      </c>
      <c r="BH4" s="125" t="s">
        <v>129</v>
      </c>
      <c r="BI4" s="125" t="s">
        <v>130</v>
      </c>
      <c r="BJ4" s="125" t="s">
        <v>131</v>
      </c>
      <c r="BK4" s="125" t="s">
        <v>12</v>
      </c>
      <c r="BL4" s="125" t="s">
        <v>141</v>
      </c>
      <c r="BN4" s="121" t="s">
        <v>124</v>
      </c>
      <c r="BO4" s="121" t="s">
        <v>125</v>
      </c>
      <c r="BP4" s="121" t="s">
        <v>126</v>
      </c>
      <c r="BQ4" s="121" t="s">
        <v>127</v>
      </c>
      <c r="BR4" s="121" t="s">
        <v>128</v>
      </c>
      <c r="BS4" s="121"/>
      <c r="BT4" s="121" t="s">
        <v>13</v>
      </c>
      <c r="BU4" s="121" t="s">
        <v>129</v>
      </c>
      <c r="BV4" s="121" t="s">
        <v>130</v>
      </c>
      <c r="BW4" s="121" t="s">
        <v>131</v>
      </c>
      <c r="BX4" s="121" t="s">
        <v>134</v>
      </c>
      <c r="BY4" s="121" t="s">
        <v>13</v>
      </c>
      <c r="BZ4" s="121" t="s">
        <v>133</v>
      </c>
    </row>
    <row r="5" spans="1:78" x14ac:dyDescent="0.2">
      <c r="A5" s="102">
        <v>0.25</v>
      </c>
      <c r="B5" s="104">
        <v>24.95</v>
      </c>
      <c r="C5" s="103">
        <v>35.074100000000001</v>
      </c>
      <c r="D5" s="104">
        <v>53.12</v>
      </c>
      <c r="E5" s="104">
        <v>23.41</v>
      </c>
      <c r="F5" s="104">
        <v>8.27</v>
      </c>
      <c r="G5" s="104">
        <v>0.85</v>
      </c>
      <c r="H5" s="104">
        <v>-0.02</v>
      </c>
      <c r="I5" s="104">
        <v>84.82</v>
      </c>
      <c r="J5" s="104">
        <v>5.73</v>
      </c>
      <c r="K5" s="102">
        <v>5730</v>
      </c>
      <c r="L5" s="107">
        <v>358.13843019113216</v>
      </c>
      <c r="N5" s="111">
        <v>0.24</v>
      </c>
      <c r="O5" s="111">
        <v>25</v>
      </c>
      <c r="P5" s="110">
        <v>34.766100000000002</v>
      </c>
      <c r="Q5" s="111">
        <v>52.75</v>
      </c>
      <c r="R5" s="111">
        <v>23.17</v>
      </c>
      <c r="S5" s="111">
        <v>8.26</v>
      </c>
      <c r="T5" s="111">
        <v>3.39</v>
      </c>
      <c r="U5" s="111">
        <v>1.65</v>
      </c>
      <c r="V5" s="111">
        <v>85.11</v>
      </c>
      <c r="W5" s="111">
        <v>5.75</v>
      </c>
      <c r="X5" s="108">
        <v>5750</v>
      </c>
      <c r="Y5" s="108">
        <v>359.38847706789005</v>
      </c>
      <c r="AA5" s="115">
        <v>0.21</v>
      </c>
      <c r="AB5" s="115">
        <v>25.08</v>
      </c>
      <c r="AC5" s="114">
        <v>35.151299999999999</v>
      </c>
      <c r="AD5" s="115">
        <v>53.3</v>
      </c>
      <c r="AE5" s="115">
        <v>23.45</v>
      </c>
      <c r="AF5" s="115">
        <v>8.26</v>
      </c>
      <c r="AG5" s="115">
        <v>4.5199999999999996</v>
      </c>
      <c r="AH5" s="115">
        <v>1.2999999999999999E-2</v>
      </c>
      <c r="AI5" s="115">
        <v>86.71</v>
      </c>
      <c r="AJ5" s="115">
        <v>5.85</v>
      </c>
      <c r="AK5" s="112">
        <v>5850</v>
      </c>
      <c r="AL5" s="112">
        <v>365.63871145167946</v>
      </c>
      <c r="AN5" s="119">
        <v>7.0000000000000007E-2</v>
      </c>
      <c r="AO5" s="119">
        <v>25.16</v>
      </c>
      <c r="AP5" s="118">
        <v>35.127400000000002</v>
      </c>
      <c r="AQ5" s="119">
        <v>53.41</v>
      </c>
      <c r="AR5" s="119">
        <v>23.39</v>
      </c>
      <c r="AS5" s="119">
        <v>8.26</v>
      </c>
      <c r="AT5" s="119">
        <v>0.87</v>
      </c>
      <c r="AU5" s="119">
        <v>-0.02</v>
      </c>
      <c r="AV5" s="119">
        <v>85.57</v>
      </c>
      <c r="AW5" s="119">
        <v>5.76</v>
      </c>
      <c r="AX5" s="116">
        <v>5760</v>
      </c>
      <c r="AY5" s="116">
        <v>360.013500506269</v>
      </c>
      <c r="BA5" s="126">
        <v>0.27</v>
      </c>
      <c r="BB5" s="126">
        <v>25.19</v>
      </c>
      <c r="BC5" s="127">
        <v>35.152500000000003</v>
      </c>
      <c r="BD5" s="126">
        <v>53.47</v>
      </c>
      <c r="BE5" s="126">
        <v>23.4</v>
      </c>
      <c r="BF5" s="126">
        <v>8.27</v>
      </c>
      <c r="BG5" s="126">
        <v>4.16</v>
      </c>
      <c r="BH5" s="126">
        <v>0.35</v>
      </c>
      <c r="BI5" s="126">
        <v>81.72</v>
      </c>
      <c r="BJ5" s="126">
        <v>5.49</v>
      </c>
      <c r="BK5">
        <f>BJ5*1000</f>
        <v>5490</v>
      </c>
      <c r="BL5">
        <f>BK5/15.9994</f>
        <v>343.13786767003762</v>
      </c>
      <c r="BN5" s="123">
        <v>0.13</v>
      </c>
      <c r="BO5" s="123">
        <v>25.19</v>
      </c>
      <c r="BP5" s="124">
        <v>35.174999999999997</v>
      </c>
      <c r="BQ5" s="123">
        <v>53.51</v>
      </c>
      <c r="BR5" s="123">
        <v>23.42</v>
      </c>
      <c r="BS5" s="123">
        <v>8.25</v>
      </c>
      <c r="BT5" s="123">
        <v>-0.06</v>
      </c>
      <c r="BU5" s="123">
        <v>-0.02</v>
      </c>
      <c r="BV5" s="123">
        <v>84.12</v>
      </c>
      <c r="BW5" s="123">
        <v>5.65</v>
      </c>
      <c r="BX5" s="122">
        <v>3340.3</v>
      </c>
      <c r="BY5" s="120">
        <v>5650</v>
      </c>
      <c r="BZ5" s="120">
        <v>353.25747155183194</v>
      </c>
    </row>
    <row r="6" spans="1:78" x14ac:dyDescent="0.2">
      <c r="A6" s="102">
        <v>0.36</v>
      </c>
      <c r="B6" s="104">
        <v>24.98</v>
      </c>
      <c r="C6" s="103">
        <v>35.054000000000002</v>
      </c>
      <c r="D6" s="104">
        <v>53.12</v>
      </c>
      <c r="E6" s="104">
        <v>23.39</v>
      </c>
      <c r="F6" s="104">
        <v>8.27</v>
      </c>
      <c r="G6" s="104">
        <v>0.54</v>
      </c>
      <c r="H6" s="104">
        <v>-0.02</v>
      </c>
      <c r="I6" s="104">
        <v>84.94</v>
      </c>
      <c r="J6" s="104">
        <v>5.73</v>
      </c>
      <c r="K6" s="102">
        <v>5730</v>
      </c>
      <c r="L6" s="107">
        <v>358.13843019113216</v>
      </c>
      <c r="N6" s="111">
        <v>0.32</v>
      </c>
      <c r="O6" s="111">
        <v>25.03</v>
      </c>
      <c r="P6" s="110">
        <v>35.084800000000001</v>
      </c>
      <c r="Q6" s="111">
        <v>53.22</v>
      </c>
      <c r="R6" s="111">
        <v>23.4</v>
      </c>
      <c r="S6" s="111">
        <v>8.26</v>
      </c>
      <c r="T6" s="111">
        <v>2.54</v>
      </c>
      <c r="U6" s="111">
        <v>-0.02</v>
      </c>
      <c r="V6" s="111">
        <v>85.19</v>
      </c>
      <c r="W6" s="111">
        <v>5.74</v>
      </c>
      <c r="X6" s="108">
        <v>5740</v>
      </c>
      <c r="Y6" s="108">
        <v>358.7634536295111</v>
      </c>
      <c r="AA6" s="115">
        <v>0.35</v>
      </c>
      <c r="AB6" s="115">
        <v>25.08</v>
      </c>
      <c r="AC6" s="114">
        <v>35.119100000000003</v>
      </c>
      <c r="AD6" s="115">
        <v>53.3</v>
      </c>
      <c r="AE6" s="115">
        <v>23.41</v>
      </c>
      <c r="AF6" s="115">
        <v>8.26</v>
      </c>
      <c r="AG6" s="115">
        <v>3.04</v>
      </c>
      <c r="AH6" s="115">
        <v>0.14000000000000001</v>
      </c>
      <c r="AI6" s="115">
        <v>86.65</v>
      </c>
      <c r="AJ6" s="115">
        <v>5.84</v>
      </c>
      <c r="AK6" s="112">
        <v>5840</v>
      </c>
      <c r="AL6" s="112">
        <v>365.01368801330051</v>
      </c>
      <c r="AN6" s="119">
        <v>0.13</v>
      </c>
      <c r="AO6" s="119">
        <v>25.16</v>
      </c>
      <c r="AP6" s="118">
        <v>35.122399999999999</v>
      </c>
      <c r="AQ6" s="119">
        <v>53.4</v>
      </c>
      <c r="AR6" s="119">
        <v>23.39</v>
      </c>
      <c r="AS6" s="119">
        <v>8.26</v>
      </c>
      <c r="AT6" s="119">
        <v>0.61</v>
      </c>
      <c r="AU6" s="119">
        <v>-0.02</v>
      </c>
      <c r="AV6" s="119">
        <v>85.61</v>
      </c>
      <c r="AW6" s="119">
        <v>5.76</v>
      </c>
      <c r="AX6" s="116">
        <v>5760</v>
      </c>
      <c r="AY6" s="116">
        <v>360.013500506269</v>
      </c>
      <c r="BA6" s="126">
        <v>0.37</v>
      </c>
      <c r="BB6" s="126">
        <v>25.2</v>
      </c>
      <c r="BC6" s="127">
        <v>35.144100000000002</v>
      </c>
      <c r="BD6" s="126">
        <v>53.47</v>
      </c>
      <c r="BE6" s="126">
        <v>23.39</v>
      </c>
      <c r="BF6" s="126">
        <v>8.27</v>
      </c>
      <c r="BG6" s="126">
        <v>3</v>
      </c>
      <c r="BH6" s="126">
        <v>0.11</v>
      </c>
      <c r="BI6" s="126">
        <v>81.77</v>
      </c>
      <c r="BJ6" s="126">
        <v>5.5</v>
      </c>
      <c r="BK6">
        <f t="shared" ref="BK6:BK69" si="0">BJ6*1000</f>
        <v>5500</v>
      </c>
      <c r="BL6">
        <f t="shared" ref="BL6:BL69" si="1">BK6/15.9994</f>
        <v>343.76289110841657</v>
      </c>
      <c r="BN6" s="123">
        <v>0.24</v>
      </c>
      <c r="BO6" s="123">
        <v>25.19</v>
      </c>
      <c r="BP6" s="124">
        <v>35.178899999999999</v>
      </c>
      <c r="BQ6" s="123">
        <v>53.51</v>
      </c>
      <c r="BR6" s="123">
        <v>23.42</v>
      </c>
      <c r="BS6" s="123">
        <v>8.25</v>
      </c>
      <c r="BT6" s="123">
        <v>-0.03</v>
      </c>
      <c r="BU6" s="123">
        <v>-0.02</v>
      </c>
      <c r="BV6" s="123">
        <v>84.1</v>
      </c>
      <c r="BW6" s="123">
        <v>5.65</v>
      </c>
      <c r="BX6" s="122">
        <v>3196.74</v>
      </c>
      <c r="BY6" s="120">
        <v>5650</v>
      </c>
      <c r="BZ6" s="120">
        <v>353.25747155183194</v>
      </c>
    </row>
    <row r="7" spans="1:78" x14ac:dyDescent="0.2">
      <c r="A7" s="102">
        <v>0.45</v>
      </c>
      <c r="B7" s="104">
        <v>24.98</v>
      </c>
      <c r="C7" s="103">
        <v>35.046399999999998</v>
      </c>
      <c r="D7" s="104">
        <v>53.11</v>
      </c>
      <c r="E7" s="104">
        <v>23.38</v>
      </c>
      <c r="F7" s="104">
        <v>8.27</v>
      </c>
      <c r="G7" s="104">
        <v>0.33</v>
      </c>
      <c r="H7" s="104">
        <v>-0.02</v>
      </c>
      <c r="I7" s="104">
        <v>85.12</v>
      </c>
      <c r="J7" s="104">
        <v>5.75</v>
      </c>
      <c r="K7" s="102">
        <v>5750</v>
      </c>
      <c r="L7" s="107">
        <v>359.38847706789005</v>
      </c>
      <c r="N7" s="111">
        <v>0.36</v>
      </c>
      <c r="O7" s="111">
        <v>25.04</v>
      </c>
      <c r="P7" s="110">
        <v>35.076900000000002</v>
      </c>
      <c r="Q7" s="111">
        <v>53.22</v>
      </c>
      <c r="R7" s="111">
        <v>23.39</v>
      </c>
      <c r="S7" s="111">
        <v>8.26</v>
      </c>
      <c r="T7" s="111">
        <v>1.78</v>
      </c>
      <c r="U7" s="111">
        <v>4.49</v>
      </c>
      <c r="V7" s="111">
        <v>85.28</v>
      </c>
      <c r="W7" s="111">
        <v>5.75</v>
      </c>
      <c r="X7" s="108">
        <v>5750</v>
      </c>
      <c r="Y7" s="108">
        <v>359.38847706789005</v>
      </c>
      <c r="AA7" s="115">
        <v>0.46</v>
      </c>
      <c r="AB7" s="115">
        <v>25.08</v>
      </c>
      <c r="AC7" s="114">
        <v>35.108699999999999</v>
      </c>
      <c r="AD7" s="115">
        <v>53.3</v>
      </c>
      <c r="AE7" s="115">
        <v>23.4</v>
      </c>
      <c r="AF7" s="115">
        <v>8.26</v>
      </c>
      <c r="AG7" s="115">
        <v>2.04</v>
      </c>
      <c r="AH7" s="115">
        <v>0.05</v>
      </c>
      <c r="AI7" s="115">
        <v>86.68</v>
      </c>
      <c r="AJ7" s="115">
        <v>5.84</v>
      </c>
      <c r="AK7" s="112">
        <v>5840</v>
      </c>
      <c r="AL7" s="112">
        <v>365.01368801330051</v>
      </c>
      <c r="AN7" s="119">
        <v>0.26</v>
      </c>
      <c r="AO7" s="119">
        <v>25.16</v>
      </c>
      <c r="AP7" s="118">
        <v>35.124200000000002</v>
      </c>
      <c r="AQ7" s="119">
        <v>53.41</v>
      </c>
      <c r="AR7" s="119">
        <v>23.39</v>
      </c>
      <c r="AS7" s="119">
        <v>8.26</v>
      </c>
      <c r="AT7" s="119">
        <v>0.42</v>
      </c>
      <c r="AU7" s="119">
        <v>0.02</v>
      </c>
      <c r="AV7" s="119">
        <v>85.65</v>
      </c>
      <c r="AW7" s="119">
        <v>5.76</v>
      </c>
      <c r="AX7" s="116">
        <v>5760</v>
      </c>
      <c r="AY7" s="116">
        <v>360.013500506269</v>
      </c>
      <c r="BA7" s="126">
        <v>0.41</v>
      </c>
      <c r="BB7" s="126">
        <v>25.2</v>
      </c>
      <c r="BC7" s="127">
        <v>35.142200000000003</v>
      </c>
      <c r="BD7" s="126">
        <v>53.47</v>
      </c>
      <c r="BE7" s="126">
        <v>23.39</v>
      </c>
      <c r="BF7" s="126">
        <v>8.27</v>
      </c>
      <c r="BG7" s="126">
        <v>2.06</v>
      </c>
      <c r="BH7" s="126">
        <v>0.1</v>
      </c>
      <c r="BI7" s="126">
        <v>81.849999999999994</v>
      </c>
      <c r="BJ7" s="126">
        <v>5.5</v>
      </c>
      <c r="BK7">
        <f t="shared" si="0"/>
        <v>5500</v>
      </c>
      <c r="BL7">
        <f t="shared" si="1"/>
        <v>343.76289110841657</v>
      </c>
      <c r="BN7" s="123">
        <v>0.36</v>
      </c>
      <c r="BO7" s="123">
        <v>25.19</v>
      </c>
      <c r="BP7" s="124">
        <v>35.182200000000002</v>
      </c>
      <c r="BQ7" s="123">
        <v>53.52</v>
      </c>
      <c r="BR7" s="123">
        <v>23.42</v>
      </c>
      <c r="BS7" s="123">
        <v>8.25</v>
      </c>
      <c r="BT7" s="123">
        <v>-0.01</v>
      </c>
      <c r="BU7" s="123">
        <v>0.23</v>
      </c>
      <c r="BV7" s="123">
        <v>84.08</v>
      </c>
      <c r="BW7" s="123">
        <v>5.65</v>
      </c>
      <c r="BX7" s="122">
        <v>1288.42</v>
      </c>
      <c r="BY7" s="120">
        <v>5650</v>
      </c>
      <c r="BZ7" s="120">
        <v>353.25747155183194</v>
      </c>
    </row>
    <row r="8" spans="1:78" x14ac:dyDescent="0.2">
      <c r="A8" s="102">
        <v>0.49</v>
      </c>
      <c r="B8" s="104">
        <v>24.98</v>
      </c>
      <c r="C8" s="103">
        <v>35.045299999999997</v>
      </c>
      <c r="D8" s="104">
        <v>53.11</v>
      </c>
      <c r="E8" s="104">
        <v>23.38</v>
      </c>
      <c r="F8" s="104">
        <v>8.27</v>
      </c>
      <c r="G8" s="104">
        <v>0.19</v>
      </c>
      <c r="H8" s="104">
        <v>0.01</v>
      </c>
      <c r="I8" s="104">
        <v>85.33</v>
      </c>
      <c r="J8" s="104">
        <v>5.76</v>
      </c>
      <c r="K8" s="102">
        <v>5760</v>
      </c>
      <c r="L8" s="107">
        <v>360.013500506269</v>
      </c>
      <c r="N8" s="111">
        <v>0.38</v>
      </c>
      <c r="O8" s="111">
        <v>25.05</v>
      </c>
      <c r="P8" s="110">
        <v>35.0777</v>
      </c>
      <c r="Q8" s="111">
        <v>53.22</v>
      </c>
      <c r="R8" s="111">
        <v>23.39</v>
      </c>
      <c r="S8" s="111">
        <v>8.26</v>
      </c>
      <c r="T8" s="111">
        <v>1.2</v>
      </c>
      <c r="U8" s="111">
        <v>0.68</v>
      </c>
      <c r="V8" s="111">
        <v>85.35</v>
      </c>
      <c r="W8" s="111">
        <v>5.75</v>
      </c>
      <c r="X8" s="108">
        <v>5750</v>
      </c>
      <c r="Y8" s="108">
        <v>359.38847706789005</v>
      </c>
      <c r="AA8" s="115">
        <v>0.56000000000000005</v>
      </c>
      <c r="AB8" s="115">
        <v>25.08</v>
      </c>
      <c r="AC8" s="114">
        <v>35.107300000000002</v>
      </c>
      <c r="AD8" s="115">
        <v>53.3</v>
      </c>
      <c r="AE8" s="115">
        <v>23.4</v>
      </c>
      <c r="AF8" s="115">
        <v>8.26</v>
      </c>
      <c r="AG8" s="115">
        <v>1.35</v>
      </c>
      <c r="AH8" s="115">
        <v>7.0000000000000007E-2</v>
      </c>
      <c r="AI8" s="115">
        <v>86.77</v>
      </c>
      <c r="AJ8" s="115">
        <v>5.84</v>
      </c>
      <c r="AK8" s="112">
        <v>5840</v>
      </c>
      <c r="AL8" s="112">
        <v>365.01368801330051</v>
      </c>
      <c r="AN8" s="119">
        <v>0.36</v>
      </c>
      <c r="AO8" s="119">
        <v>25.16</v>
      </c>
      <c r="AP8" s="118">
        <v>35.1205</v>
      </c>
      <c r="AQ8" s="119">
        <v>53.4</v>
      </c>
      <c r="AR8" s="119">
        <v>23.38</v>
      </c>
      <c r="AS8" s="119">
        <v>8.26</v>
      </c>
      <c r="AT8" s="119">
        <v>0.28000000000000003</v>
      </c>
      <c r="AU8" s="119">
        <v>0.06</v>
      </c>
      <c r="AV8" s="119">
        <v>85.69</v>
      </c>
      <c r="AW8" s="119">
        <v>5.76</v>
      </c>
      <c r="AX8" s="116">
        <v>5760</v>
      </c>
      <c r="AY8" s="116">
        <v>360.013500506269</v>
      </c>
      <c r="BA8" s="126">
        <v>0.41</v>
      </c>
      <c r="BB8" s="126">
        <v>25.2</v>
      </c>
      <c r="BC8" s="127">
        <v>35.141199999999998</v>
      </c>
      <c r="BD8" s="126">
        <v>53.47</v>
      </c>
      <c r="BE8" s="126">
        <v>23.39</v>
      </c>
      <c r="BF8" s="126">
        <v>8.27</v>
      </c>
      <c r="BG8" s="126">
        <v>1.37</v>
      </c>
      <c r="BH8" s="126">
        <v>0.11</v>
      </c>
      <c r="BI8" s="126">
        <v>81.96</v>
      </c>
      <c r="BJ8" s="126">
        <v>5.51</v>
      </c>
      <c r="BK8">
        <f t="shared" si="0"/>
        <v>5510</v>
      </c>
      <c r="BL8">
        <f t="shared" si="1"/>
        <v>344.38791454679551</v>
      </c>
      <c r="BN8" s="123">
        <v>0.48</v>
      </c>
      <c r="BO8" s="123">
        <v>25.19</v>
      </c>
      <c r="BP8" s="124">
        <v>35.180999999999997</v>
      </c>
      <c r="BQ8" s="123">
        <v>53.51</v>
      </c>
      <c r="BR8" s="123">
        <v>23.42</v>
      </c>
      <c r="BS8" s="123">
        <v>8.25</v>
      </c>
      <c r="BT8" s="123">
        <v>-0.01</v>
      </c>
      <c r="BU8" s="123">
        <v>-0.02</v>
      </c>
      <c r="BV8" s="123">
        <v>84.07</v>
      </c>
      <c r="BW8" s="123">
        <v>5.65</v>
      </c>
      <c r="BX8" s="122">
        <v>1438.51</v>
      </c>
      <c r="BY8" s="120">
        <v>5650</v>
      </c>
      <c r="BZ8" s="120">
        <v>353.25747155183194</v>
      </c>
    </row>
    <row r="9" spans="1:78" x14ac:dyDescent="0.2">
      <c r="A9" s="102">
        <v>0.5</v>
      </c>
      <c r="B9" s="104">
        <v>24.98</v>
      </c>
      <c r="C9" s="103">
        <v>35.0426</v>
      </c>
      <c r="D9" s="104">
        <v>53.11</v>
      </c>
      <c r="E9" s="104">
        <v>23.38</v>
      </c>
      <c r="F9" s="104">
        <v>8.27</v>
      </c>
      <c r="G9" s="104">
        <v>0.09</v>
      </c>
      <c r="H9" s="104">
        <v>0.04</v>
      </c>
      <c r="I9" s="104">
        <v>85.52</v>
      </c>
      <c r="J9" s="104">
        <v>5.77</v>
      </c>
      <c r="K9" s="102">
        <v>5770</v>
      </c>
      <c r="L9" s="107">
        <v>360.63852394464794</v>
      </c>
      <c r="N9" s="111">
        <v>0.4</v>
      </c>
      <c r="O9" s="111">
        <v>25.05</v>
      </c>
      <c r="P9" s="110">
        <v>35.0794</v>
      </c>
      <c r="Q9" s="111">
        <v>53.23</v>
      </c>
      <c r="R9" s="111">
        <v>23.39</v>
      </c>
      <c r="S9" s="111">
        <v>8.26</v>
      </c>
      <c r="T9" s="111">
        <v>0.79</v>
      </c>
      <c r="U9" s="111">
        <v>0.11</v>
      </c>
      <c r="V9" s="111">
        <v>85.41</v>
      </c>
      <c r="W9" s="111">
        <v>5.76</v>
      </c>
      <c r="X9" s="108">
        <v>5760</v>
      </c>
      <c r="Y9" s="108">
        <v>360.013500506269</v>
      </c>
      <c r="AA9" s="115">
        <v>0.68</v>
      </c>
      <c r="AB9" s="115">
        <v>25.08</v>
      </c>
      <c r="AC9" s="114">
        <v>35.101799999999997</v>
      </c>
      <c r="AD9" s="115">
        <v>53.3</v>
      </c>
      <c r="AE9" s="115">
        <v>23.4</v>
      </c>
      <c r="AF9" s="115">
        <v>8.26</v>
      </c>
      <c r="AG9" s="115">
        <v>0.9</v>
      </c>
      <c r="AH9" s="115">
        <v>0.63</v>
      </c>
      <c r="AI9" s="115">
        <v>86.88</v>
      </c>
      <c r="AJ9" s="115">
        <v>5.85</v>
      </c>
      <c r="AK9" s="112">
        <v>5850</v>
      </c>
      <c r="AL9" s="112">
        <v>365.63871145167946</v>
      </c>
      <c r="AN9" s="119">
        <v>0.4</v>
      </c>
      <c r="AO9" s="119">
        <v>25.16</v>
      </c>
      <c r="AP9" s="118">
        <v>35.122</v>
      </c>
      <c r="AQ9" s="119">
        <v>53.41</v>
      </c>
      <c r="AR9" s="119">
        <v>23.39</v>
      </c>
      <c r="AS9" s="119">
        <v>8.26</v>
      </c>
      <c r="AT9" s="119">
        <v>0.19</v>
      </c>
      <c r="AU9" s="119">
        <v>0.13</v>
      </c>
      <c r="AV9" s="119">
        <v>85.73</v>
      </c>
      <c r="AW9" s="119">
        <v>5.77</v>
      </c>
      <c r="AX9" s="116">
        <v>5770</v>
      </c>
      <c r="AY9" s="116">
        <v>360.63852394464794</v>
      </c>
      <c r="BA9" s="126">
        <v>0.39</v>
      </c>
      <c r="BB9" s="126">
        <v>25.2</v>
      </c>
      <c r="BC9" s="127">
        <v>35.140700000000002</v>
      </c>
      <c r="BD9" s="126">
        <v>53.47</v>
      </c>
      <c r="BE9" s="126">
        <v>23.39</v>
      </c>
      <c r="BF9" s="126">
        <v>8.27</v>
      </c>
      <c r="BG9" s="126">
        <v>0.89</v>
      </c>
      <c r="BH9" s="126">
        <v>0.1</v>
      </c>
      <c r="BI9" s="126">
        <v>82.05</v>
      </c>
      <c r="BJ9" s="126">
        <v>5.51</v>
      </c>
      <c r="BK9">
        <f t="shared" si="0"/>
        <v>5510</v>
      </c>
      <c r="BL9">
        <f t="shared" si="1"/>
        <v>344.38791454679551</v>
      </c>
      <c r="BN9" s="123">
        <v>0.6</v>
      </c>
      <c r="BO9" s="123">
        <v>25.19</v>
      </c>
      <c r="BP9" s="124">
        <v>35.18</v>
      </c>
      <c r="BQ9" s="123">
        <v>53.51</v>
      </c>
      <c r="BR9" s="123">
        <v>23.42</v>
      </c>
      <c r="BS9" s="123">
        <v>8.25</v>
      </c>
      <c r="BT9" s="123">
        <v>-0.02</v>
      </c>
      <c r="BU9" s="123">
        <v>-0.02</v>
      </c>
      <c r="BV9" s="123">
        <v>84.07</v>
      </c>
      <c r="BW9" s="123">
        <v>5.65</v>
      </c>
      <c r="BX9" s="122">
        <v>1208.67</v>
      </c>
      <c r="BY9" s="120">
        <v>5650</v>
      </c>
      <c r="BZ9" s="120">
        <v>353.25747155183194</v>
      </c>
    </row>
    <row r="10" spans="1:78" x14ac:dyDescent="0.2">
      <c r="A10" s="102">
        <v>0.51</v>
      </c>
      <c r="B10" s="104">
        <v>24.98</v>
      </c>
      <c r="C10" s="103">
        <v>35.033900000000003</v>
      </c>
      <c r="D10" s="104">
        <v>53.1</v>
      </c>
      <c r="E10" s="104">
        <v>23.37</v>
      </c>
      <c r="F10" s="104">
        <v>8.27</v>
      </c>
      <c r="G10" s="104">
        <v>0.04</v>
      </c>
      <c r="H10" s="104">
        <v>0.03</v>
      </c>
      <c r="I10" s="104">
        <v>85.68</v>
      </c>
      <c r="J10" s="104">
        <v>5.78</v>
      </c>
      <c r="K10" s="102">
        <v>5780</v>
      </c>
      <c r="L10" s="107">
        <v>361.26354738302689</v>
      </c>
      <c r="N10" s="111">
        <v>0.44</v>
      </c>
      <c r="O10" s="111">
        <v>25.05</v>
      </c>
      <c r="P10" s="110">
        <v>35.074800000000003</v>
      </c>
      <c r="Q10" s="111">
        <v>53.22</v>
      </c>
      <c r="R10" s="111">
        <v>23.38</v>
      </c>
      <c r="S10" s="111">
        <v>8.26</v>
      </c>
      <c r="T10" s="111">
        <v>0.52</v>
      </c>
      <c r="U10" s="111">
        <v>0.05</v>
      </c>
      <c r="V10" s="111">
        <v>85.45</v>
      </c>
      <c r="W10" s="111">
        <v>5.76</v>
      </c>
      <c r="X10" s="108">
        <v>5760</v>
      </c>
      <c r="Y10" s="108">
        <v>360.013500506269</v>
      </c>
      <c r="AA10" s="115">
        <v>0.82</v>
      </c>
      <c r="AB10" s="115">
        <v>25.08</v>
      </c>
      <c r="AC10" s="114">
        <v>35.105899999999998</v>
      </c>
      <c r="AD10" s="115">
        <v>53.3</v>
      </c>
      <c r="AE10" s="115">
        <v>23.4</v>
      </c>
      <c r="AF10" s="115">
        <v>8.26</v>
      </c>
      <c r="AG10" s="115">
        <v>0.61</v>
      </c>
      <c r="AH10" s="115">
        <v>0.26</v>
      </c>
      <c r="AI10" s="115">
        <v>86.97</v>
      </c>
      <c r="AJ10" s="115">
        <v>5.86</v>
      </c>
      <c r="AK10" s="112">
        <v>5860</v>
      </c>
      <c r="AL10" s="112">
        <v>366.2637348900584</v>
      </c>
      <c r="AN10" s="119">
        <v>0.4</v>
      </c>
      <c r="AO10" s="119">
        <v>25.16</v>
      </c>
      <c r="AP10" s="118">
        <v>35.123199999999997</v>
      </c>
      <c r="AQ10" s="119">
        <v>53.41</v>
      </c>
      <c r="AR10" s="119">
        <v>23.39</v>
      </c>
      <c r="AS10" s="119">
        <v>8.26</v>
      </c>
      <c r="AT10" s="119">
        <v>0.13</v>
      </c>
      <c r="AU10" s="119">
        <v>0.11</v>
      </c>
      <c r="AV10" s="119">
        <v>85.76</v>
      </c>
      <c r="AW10" s="119">
        <v>5.77</v>
      </c>
      <c r="AX10" s="116">
        <v>5770</v>
      </c>
      <c r="AY10" s="116">
        <v>360.63852394464794</v>
      </c>
      <c r="BA10" s="126">
        <v>0.36</v>
      </c>
      <c r="BB10" s="126">
        <v>25.2</v>
      </c>
      <c r="BC10" s="127">
        <v>35.139800000000001</v>
      </c>
      <c r="BD10" s="126">
        <v>53.47</v>
      </c>
      <c r="BE10" s="126">
        <v>23.39</v>
      </c>
      <c r="BF10" s="126">
        <v>8.27</v>
      </c>
      <c r="BG10" s="126">
        <v>0.56999999999999995</v>
      </c>
      <c r="BH10" s="126">
        <v>-0.02</v>
      </c>
      <c r="BI10" s="126">
        <v>82.11</v>
      </c>
      <c r="BJ10" s="126">
        <v>5.52</v>
      </c>
      <c r="BK10">
        <f t="shared" si="0"/>
        <v>5520</v>
      </c>
      <c r="BL10">
        <f t="shared" si="1"/>
        <v>345.01293798517446</v>
      </c>
      <c r="BN10" s="123">
        <v>0.74</v>
      </c>
      <c r="BO10" s="123">
        <v>25.19</v>
      </c>
      <c r="BP10" s="124">
        <v>35.180700000000002</v>
      </c>
      <c r="BQ10" s="123">
        <v>53.51</v>
      </c>
      <c r="BR10" s="123">
        <v>23.42</v>
      </c>
      <c r="BS10" s="123">
        <v>8.25</v>
      </c>
      <c r="BT10" s="123">
        <v>-0.01</v>
      </c>
      <c r="BU10" s="123">
        <v>-0.02</v>
      </c>
      <c r="BV10" s="123">
        <v>84.07</v>
      </c>
      <c r="BW10" s="123">
        <v>5.65</v>
      </c>
      <c r="BX10" s="122">
        <v>1302.2</v>
      </c>
      <c r="BY10" s="120">
        <v>5650</v>
      </c>
      <c r="BZ10" s="120">
        <v>353.25747155183194</v>
      </c>
    </row>
    <row r="11" spans="1:78" x14ac:dyDescent="0.2">
      <c r="A11" s="102">
        <v>0.53</v>
      </c>
      <c r="B11" s="104">
        <v>24.98</v>
      </c>
      <c r="C11" s="103">
        <v>35.038699999999999</v>
      </c>
      <c r="D11" s="104">
        <v>53.1</v>
      </c>
      <c r="E11" s="104">
        <v>23.38</v>
      </c>
      <c r="F11" s="104">
        <v>8.27</v>
      </c>
      <c r="G11" s="104">
        <v>0.02</v>
      </c>
      <c r="H11" s="104">
        <v>0.03</v>
      </c>
      <c r="I11" s="104">
        <v>85.81</v>
      </c>
      <c r="J11" s="104">
        <v>5.79</v>
      </c>
      <c r="K11" s="102">
        <v>5790</v>
      </c>
      <c r="L11" s="107">
        <v>361.88857082140584</v>
      </c>
      <c r="N11" s="111">
        <v>0.52</v>
      </c>
      <c r="O11" s="111">
        <v>25.05</v>
      </c>
      <c r="P11" s="110">
        <v>35.073399999999999</v>
      </c>
      <c r="Q11" s="111">
        <v>53.22</v>
      </c>
      <c r="R11" s="111">
        <v>23.38</v>
      </c>
      <c r="S11" s="111">
        <v>8.26</v>
      </c>
      <c r="T11" s="111">
        <v>0.36</v>
      </c>
      <c r="U11" s="111">
        <v>0.05</v>
      </c>
      <c r="V11" s="111">
        <v>85.47</v>
      </c>
      <c r="W11" s="111">
        <v>5.76</v>
      </c>
      <c r="X11" s="108">
        <v>5760</v>
      </c>
      <c r="Y11" s="108">
        <v>360.013500506269</v>
      </c>
      <c r="AA11" s="115">
        <v>0.94</v>
      </c>
      <c r="AB11" s="115">
        <v>25.08</v>
      </c>
      <c r="AC11" s="114">
        <v>35.1004</v>
      </c>
      <c r="AD11" s="115">
        <v>53.29</v>
      </c>
      <c r="AE11" s="115">
        <v>23.4</v>
      </c>
      <c r="AF11" s="115">
        <v>8.26</v>
      </c>
      <c r="AG11" s="115">
        <v>0.42</v>
      </c>
      <c r="AH11" s="115">
        <v>7.0000000000000007E-2</v>
      </c>
      <c r="AI11" s="115">
        <v>87.03</v>
      </c>
      <c r="AJ11" s="115">
        <v>5.86</v>
      </c>
      <c r="AK11" s="112">
        <v>5860</v>
      </c>
      <c r="AL11" s="112">
        <v>366.2637348900584</v>
      </c>
      <c r="AN11" s="119">
        <v>0.37</v>
      </c>
      <c r="AO11" s="119">
        <v>25.16</v>
      </c>
      <c r="AP11" s="118">
        <v>35.120800000000003</v>
      </c>
      <c r="AQ11" s="119">
        <v>53.4</v>
      </c>
      <c r="AR11" s="119">
        <v>23.38</v>
      </c>
      <c r="AS11" s="119">
        <v>8.26</v>
      </c>
      <c r="AT11" s="119">
        <v>0.1</v>
      </c>
      <c r="AU11" s="119">
        <v>0.28000000000000003</v>
      </c>
      <c r="AV11" s="119">
        <v>85.78</v>
      </c>
      <c r="AW11" s="119">
        <v>5.77</v>
      </c>
      <c r="AX11" s="116">
        <v>5770</v>
      </c>
      <c r="AY11" s="116">
        <v>360.63852394464794</v>
      </c>
      <c r="BA11" s="126">
        <v>0.36</v>
      </c>
      <c r="BB11" s="126">
        <v>25.2</v>
      </c>
      <c r="BC11" s="127">
        <v>35.142899999999997</v>
      </c>
      <c r="BD11" s="126">
        <v>53.47</v>
      </c>
      <c r="BE11" s="126">
        <v>23.39</v>
      </c>
      <c r="BF11" s="126">
        <v>8.27</v>
      </c>
      <c r="BG11" s="126">
        <v>0.37</v>
      </c>
      <c r="BH11" s="126">
        <v>-0.01</v>
      </c>
      <c r="BI11" s="126">
        <v>82.15</v>
      </c>
      <c r="BJ11" s="126">
        <v>5.52</v>
      </c>
      <c r="BK11">
        <f t="shared" si="0"/>
        <v>5520</v>
      </c>
      <c r="BL11">
        <f t="shared" si="1"/>
        <v>345.01293798517446</v>
      </c>
      <c r="BN11" s="123">
        <v>0.88</v>
      </c>
      <c r="BO11" s="123">
        <v>25.19</v>
      </c>
      <c r="BP11" s="124">
        <v>35.180199999999999</v>
      </c>
      <c r="BQ11" s="123">
        <v>53.51</v>
      </c>
      <c r="BR11" s="123">
        <v>23.42</v>
      </c>
      <c r="BS11" s="123">
        <v>8.25</v>
      </c>
      <c r="BT11" s="123">
        <v>-0.01</v>
      </c>
      <c r="BU11" s="123">
        <v>-0.02</v>
      </c>
      <c r="BV11" s="123">
        <v>84.08</v>
      </c>
      <c r="BW11" s="123">
        <v>5.65</v>
      </c>
      <c r="BX11" s="122">
        <v>1615.42</v>
      </c>
      <c r="BY11" s="120">
        <v>5650</v>
      </c>
      <c r="BZ11" s="120">
        <v>353.25747155183194</v>
      </c>
    </row>
    <row r="12" spans="1:78" x14ac:dyDescent="0.2">
      <c r="A12" s="102">
        <v>0.56000000000000005</v>
      </c>
      <c r="B12" s="104">
        <v>24.98</v>
      </c>
      <c r="C12" s="103">
        <v>35.046700000000001</v>
      </c>
      <c r="D12" s="104">
        <v>53.11</v>
      </c>
      <c r="E12" s="104">
        <v>23.38</v>
      </c>
      <c r="F12" s="104">
        <v>8.27</v>
      </c>
      <c r="G12" s="104">
        <v>0.01</v>
      </c>
      <c r="H12" s="104">
        <v>0.06</v>
      </c>
      <c r="I12" s="104">
        <v>85.92</v>
      </c>
      <c r="J12" s="104">
        <v>5.8</v>
      </c>
      <c r="K12" s="102">
        <v>5800</v>
      </c>
      <c r="L12" s="107">
        <v>362.51359425978472</v>
      </c>
      <c r="N12" s="111">
        <v>0.62</v>
      </c>
      <c r="O12" s="111">
        <v>25.05</v>
      </c>
      <c r="P12" s="110">
        <v>35.079900000000002</v>
      </c>
      <c r="Q12" s="111">
        <v>53.23</v>
      </c>
      <c r="R12" s="111">
        <v>23.39</v>
      </c>
      <c r="S12" s="111">
        <v>8.26</v>
      </c>
      <c r="T12" s="111">
        <v>0.26</v>
      </c>
      <c r="U12" s="111">
        <v>0.04</v>
      </c>
      <c r="V12" s="111">
        <v>85.49</v>
      </c>
      <c r="W12" s="111">
        <v>5.76</v>
      </c>
      <c r="X12" s="108">
        <v>5760</v>
      </c>
      <c r="Y12" s="108">
        <v>360.013500506269</v>
      </c>
      <c r="AA12" s="115">
        <v>1.05</v>
      </c>
      <c r="AB12" s="115">
        <v>25.08</v>
      </c>
      <c r="AC12" s="114">
        <v>35.107300000000002</v>
      </c>
      <c r="AD12" s="115">
        <v>53.3</v>
      </c>
      <c r="AE12" s="115">
        <v>23.4</v>
      </c>
      <c r="AF12" s="115">
        <v>8.26</v>
      </c>
      <c r="AG12" s="115">
        <v>0.28999999999999998</v>
      </c>
      <c r="AH12" s="115">
        <v>0.06</v>
      </c>
      <c r="AI12" s="115">
        <v>87.1</v>
      </c>
      <c r="AJ12" s="115">
        <v>5.87</v>
      </c>
      <c r="AK12" s="112">
        <v>5870</v>
      </c>
      <c r="AL12" s="112">
        <v>366.88875832843735</v>
      </c>
      <c r="AN12" s="119">
        <v>0.33</v>
      </c>
      <c r="AO12" s="119">
        <v>25.16</v>
      </c>
      <c r="AP12" s="118">
        <v>35.122799999999998</v>
      </c>
      <c r="AQ12" s="119">
        <v>53.41</v>
      </c>
      <c r="AR12" s="119">
        <v>23.39</v>
      </c>
      <c r="AS12" s="119">
        <v>8.26</v>
      </c>
      <c r="AT12" s="119">
        <v>7.0000000000000007E-2</v>
      </c>
      <c r="AU12" s="119">
        <v>0.04</v>
      </c>
      <c r="AV12" s="119">
        <v>85.77</v>
      </c>
      <c r="AW12" s="119">
        <v>5.77</v>
      </c>
      <c r="AX12" s="116">
        <v>5770</v>
      </c>
      <c r="AY12" s="116">
        <v>360.63852394464794</v>
      </c>
      <c r="BA12" s="126">
        <v>0.42</v>
      </c>
      <c r="BB12" s="126">
        <v>25.19</v>
      </c>
      <c r="BC12" s="127">
        <v>35.146500000000003</v>
      </c>
      <c r="BD12" s="126">
        <v>53.47</v>
      </c>
      <c r="BE12" s="126">
        <v>23.39</v>
      </c>
      <c r="BF12" s="126">
        <v>8.27</v>
      </c>
      <c r="BG12" s="126">
        <v>0.24</v>
      </c>
      <c r="BH12" s="126">
        <v>0.08</v>
      </c>
      <c r="BI12" s="126">
        <v>82.18</v>
      </c>
      <c r="BJ12" s="126">
        <v>5.52</v>
      </c>
      <c r="BK12">
        <f t="shared" si="0"/>
        <v>5520</v>
      </c>
      <c r="BL12">
        <f t="shared" si="1"/>
        <v>345.01293798517446</v>
      </c>
      <c r="BN12" s="123">
        <v>1.01</v>
      </c>
      <c r="BO12" s="123">
        <v>25.19</v>
      </c>
      <c r="BP12" s="124">
        <v>35.18</v>
      </c>
      <c r="BQ12" s="123">
        <v>53.51</v>
      </c>
      <c r="BR12" s="123">
        <v>23.42</v>
      </c>
      <c r="BS12" s="123">
        <v>8.25</v>
      </c>
      <c r="BT12" s="123">
        <v>-0.03</v>
      </c>
      <c r="BU12" s="123">
        <v>-0.02</v>
      </c>
      <c r="BV12" s="123">
        <v>84.09</v>
      </c>
      <c r="BW12" s="123">
        <v>5.65</v>
      </c>
      <c r="BX12" s="122">
        <v>1365.28</v>
      </c>
      <c r="BY12" s="120">
        <v>5650</v>
      </c>
      <c r="BZ12" s="120">
        <v>353.25747155183194</v>
      </c>
    </row>
    <row r="13" spans="1:78" x14ac:dyDescent="0.2">
      <c r="A13" s="102">
        <v>0.61</v>
      </c>
      <c r="B13" s="104">
        <v>24.98</v>
      </c>
      <c r="C13" s="103">
        <v>35.047199999999997</v>
      </c>
      <c r="D13" s="104">
        <v>53.12</v>
      </c>
      <c r="E13" s="104">
        <v>23.38</v>
      </c>
      <c r="F13" s="104">
        <v>8.27</v>
      </c>
      <c r="G13" s="104">
        <v>-0.01</v>
      </c>
      <c r="H13" s="104">
        <v>0.03</v>
      </c>
      <c r="I13" s="104">
        <v>85.99</v>
      </c>
      <c r="J13" s="104">
        <v>5.8</v>
      </c>
      <c r="K13" s="102">
        <v>5800</v>
      </c>
      <c r="L13" s="107">
        <v>362.51359425978472</v>
      </c>
      <c r="N13" s="111">
        <v>0.73</v>
      </c>
      <c r="O13" s="111">
        <v>25.04</v>
      </c>
      <c r="P13" s="110">
        <v>35.079000000000001</v>
      </c>
      <c r="Q13" s="111">
        <v>53.22</v>
      </c>
      <c r="R13" s="111">
        <v>23.39</v>
      </c>
      <c r="S13" s="111">
        <v>8.26</v>
      </c>
      <c r="T13" s="111">
        <v>0.19</v>
      </c>
      <c r="U13" s="111">
        <v>0.05</v>
      </c>
      <c r="V13" s="111">
        <v>85.51</v>
      </c>
      <c r="W13" s="111">
        <v>5.76</v>
      </c>
      <c r="X13" s="108">
        <v>5760</v>
      </c>
      <c r="Y13" s="108">
        <v>360.013500506269</v>
      </c>
      <c r="AA13" s="115">
        <v>1.1399999999999999</v>
      </c>
      <c r="AB13" s="115">
        <v>25.08</v>
      </c>
      <c r="AC13" s="114">
        <v>35.104900000000001</v>
      </c>
      <c r="AD13" s="115">
        <v>53.29</v>
      </c>
      <c r="AE13" s="115">
        <v>23.4</v>
      </c>
      <c r="AF13" s="115">
        <v>8.26</v>
      </c>
      <c r="AG13" s="115">
        <v>0.22</v>
      </c>
      <c r="AH13" s="115">
        <v>0.05</v>
      </c>
      <c r="AI13" s="115">
        <v>87.19</v>
      </c>
      <c r="AJ13" s="115">
        <v>5.87</v>
      </c>
      <c r="AK13" s="112">
        <v>5870</v>
      </c>
      <c r="AL13" s="112">
        <v>366.88875832843735</v>
      </c>
      <c r="AN13" s="119">
        <v>0.28999999999999998</v>
      </c>
      <c r="AO13" s="119">
        <v>25.16</v>
      </c>
      <c r="AP13" s="118">
        <v>35.124499999999998</v>
      </c>
      <c r="AQ13" s="119">
        <v>53.41</v>
      </c>
      <c r="AR13" s="119">
        <v>23.39</v>
      </c>
      <c r="AS13" s="119">
        <v>8.26</v>
      </c>
      <c r="AT13" s="119">
        <v>0.05</v>
      </c>
      <c r="AU13" s="119">
        <v>7.0000000000000007E-2</v>
      </c>
      <c r="AV13" s="119">
        <v>85.76</v>
      </c>
      <c r="AW13" s="119">
        <v>5.77</v>
      </c>
      <c r="AX13" s="116">
        <v>5770</v>
      </c>
      <c r="AY13" s="116">
        <v>360.63852394464794</v>
      </c>
      <c r="BA13" s="126">
        <v>0.52</v>
      </c>
      <c r="BB13" s="126">
        <v>25.2</v>
      </c>
      <c r="BC13" s="127">
        <v>35.14</v>
      </c>
      <c r="BD13" s="126">
        <v>53.47</v>
      </c>
      <c r="BE13" s="126">
        <v>23.39</v>
      </c>
      <c r="BF13" s="126">
        <v>8.27</v>
      </c>
      <c r="BG13" s="126">
        <v>0.17</v>
      </c>
      <c r="BH13" s="126">
        <v>7.0000000000000007E-2</v>
      </c>
      <c r="BI13" s="126">
        <v>82.19</v>
      </c>
      <c r="BJ13" s="126">
        <v>5.52</v>
      </c>
      <c r="BK13">
        <f t="shared" si="0"/>
        <v>5520</v>
      </c>
      <c r="BL13">
        <f t="shared" si="1"/>
        <v>345.01293798517446</v>
      </c>
      <c r="BN13" s="123">
        <v>1.1299999999999999</v>
      </c>
      <c r="BO13" s="123">
        <v>25.19</v>
      </c>
      <c r="BP13" s="124">
        <v>35.182099999999998</v>
      </c>
      <c r="BQ13" s="123">
        <v>53.51</v>
      </c>
      <c r="BR13" s="123">
        <v>23.43</v>
      </c>
      <c r="BS13" s="123">
        <v>8.25</v>
      </c>
      <c r="BT13" s="123">
        <v>-0.06</v>
      </c>
      <c r="BU13" s="123">
        <v>-0.02</v>
      </c>
      <c r="BV13" s="123">
        <v>84.11</v>
      </c>
      <c r="BW13" s="123">
        <v>5.65</v>
      </c>
      <c r="BX13" s="122">
        <v>1473.31</v>
      </c>
      <c r="BY13" s="120">
        <v>5650</v>
      </c>
      <c r="BZ13" s="120">
        <v>353.25747155183194</v>
      </c>
    </row>
    <row r="14" spans="1:78" x14ac:dyDescent="0.2">
      <c r="A14" s="102">
        <v>0.68</v>
      </c>
      <c r="B14" s="104">
        <v>24.98</v>
      </c>
      <c r="C14" s="103">
        <v>35.051600000000001</v>
      </c>
      <c r="D14" s="104">
        <v>53.12</v>
      </c>
      <c r="E14" s="104">
        <v>23.39</v>
      </c>
      <c r="F14" s="104">
        <v>8.27</v>
      </c>
      <c r="G14" s="104">
        <v>-0.02</v>
      </c>
      <c r="H14" s="104">
        <v>0.02</v>
      </c>
      <c r="I14" s="104">
        <v>86.07</v>
      </c>
      <c r="J14" s="104">
        <v>5.81</v>
      </c>
      <c r="K14" s="102">
        <v>5810</v>
      </c>
      <c r="L14" s="107">
        <v>363.13861769816367</v>
      </c>
      <c r="N14" s="111">
        <v>0.83</v>
      </c>
      <c r="O14" s="111">
        <v>25.04</v>
      </c>
      <c r="P14" s="110">
        <v>35.0792</v>
      </c>
      <c r="Q14" s="111">
        <v>53.22</v>
      </c>
      <c r="R14" s="111">
        <v>23.39</v>
      </c>
      <c r="S14" s="111">
        <v>8.26</v>
      </c>
      <c r="T14" s="111">
        <v>0.14000000000000001</v>
      </c>
      <c r="U14" s="111">
        <v>0.05</v>
      </c>
      <c r="V14" s="111">
        <v>85.53</v>
      </c>
      <c r="W14" s="111">
        <v>5.77</v>
      </c>
      <c r="X14" s="108">
        <v>5770</v>
      </c>
      <c r="Y14" s="108">
        <v>360.63852394464794</v>
      </c>
      <c r="AA14" s="115">
        <v>1.23</v>
      </c>
      <c r="AB14" s="115">
        <v>25.08</v>
      </c>
      <c r="AC14" s="114">
        <v>35.106099999999998</v>
      </c>
      <c r="AD14" s="115">
        <v>53.29</v>
      </c>
      <c r="AE14" s="115">
        <v>23.4</v>
      </c>
      <c r="AF14" s="115">
        <v>8.26</v>
      </c>
      <c r="AG14" s="115">
        <v>0.17</v>
      </c>
      <c r="AH14" s="115">
        <v>0.05</v>
      </c>
      <c r="AI14" s="115">
        <v>87.27</v>
      </c>
      <c r="AJ14" s="115">
        <v>5.88</v>
      </c>
      <c r="AK14" s="112">
        <v>5880</v>
      </c>
      <c r="AL14" s="112">
        <v>367.51378176681624</v>
      </c>
      <c r="AN14" s="119">
        <v>0.26</v>
      </c>
      <c r="AO14" s="119">
        <v>25.16</v>
      </c>
      <c r="AP14" s="118">
        <v>35.122799999999998</v>
      </c>
      <c r="AQ14" s="119">
        <v>53.4</v>
      </c>
      <c r="AR14" s="119">
        <v>23.39</v>
      </c>
      <c r="AS14" s="119">
        <v>8.26</v>
      </c>
      <c r="AT14" s="119">
        <v>0.04</v>
      </c>
      <c r="AU14" s="119">
        <v>-0.02</v>
      </c>
      <c r="AV14" s="119">
        <v>85.73</v>
      </c>
      <c r="AW14" s="119">
        <v>5.77</v>
      </c>
      <c r="AX14" s="116">
        <v>5770</v>
      </c>
      <c r="AY14" s="116">
        <v>360.63852394464794</v>
      </c>
      <c r="BA14" s="126">
        <v>0.64</v>
      </c>
      <c r="BB14" s="126">
        <v>25.2</v>
      </c>
      <c r="BC14" s="127">
        <v>35.143500000000003</v>
      </c>
      <c r="BD14" s="126">
        <v>53.47</v>
      </c>
      <c r="BE14" s="126">
        <v>23.39</v>
      </c>
      <c r="BF14" s="126">
        <v>8.27</v>
      </c>
      <c r="BG14" s="126">
        <v>0.1</v>
      </c>
      <c r="BH14" s="126">
        <v>0.03</v>
      </c>
      <c r="BI14" s="126">
        <v>82.2</v>
      </c>
      <c r="BJ14" s="126">
        <v>5.52</v>
      </c>
      <c r="BK14">
        <f t="shared" si="0"/>
        <v>5520</v>
      </c>
      <c r="BL14">
        <f t="shared" si="1"/>
        <v>345.01293798517446</v>
      </c>
      <c r="BN14" s="123">
        <v>1.25</v>
      </c>
      <c r="BO14" s="123">
        <v>25.19</v>
      </c>
      <c r="BP14" s="124">
        <v>35.182899999999997</v>
      </c>
      <c r="BQ14" s="123">
        <v>53.52</v>
      </c>
      <c r="BR14" s="123">
        <v>23.43</v>
      </c>
      <c r="BS14" s="123">
        <v>8.25</v>
      </c>
      <c r="BT14" s="123">
        <v>-0.08</v>
      </c>
      <c r="BU14" s="123">
        <v>-0.02</v>
      </c>
      <c r="BV14" s="123">
        <v>84.13</v>
      </c>
      <c r="BW14" s="123">
        <v>5.65</v>
      </c>
      <c r="BX14" s="122">
        <v>1251.44</v>
      </c>
      <c r="BY14" s="120">
        <v>5650</v>
      </c>
      <c r="BZ14" s="120">
        <v>353.25747155183194</v>
      </c>
    </row>
    <row r="15" spans="1:78" x14ac:dyDescent="0.2">
      <c r="A15" s="102">
        <v>0.78</v>
      </c>
      <c r="B15" s="104">
        <v>24.98</v>
      </c>
      <c r="C15" s="103">
        <v>35.053600000000003</v>
      </c>
      <c r="D15" s="104">
        <v>53.12</v>
      </c>
      <c r="E15" s="104">
        <v>23.39</v>
      </c>
      <c r="F15" s="104">
        <v>8.27</v>
      </c>
      <c r="G15" s="104">
        <v>-0.04</v>
      </c>
      <c r="H15" s="104">
        <v>0.53</v>
      </c>
      <c r="I15" s="104">
        <v>86.13</v>
      </c>
      <c r="J15" s="104">
        <v>5.81</v>
      </c>
      <c r="K15" s="102">
        <v>5810</v>
      </c>
      <c r="L15" s="107">
        <v>363.13861769816367</v>
      </c>
      <c r="N15" s="111">
        <v>0.93</v>
      </c>
      <c r="O15" s="111">
        <v>25.04</v>
      </c>
      <c r="P15" s="110">
        <v>35.0792</v>
      </c>
      <c r="Q15" s="111">
        <v>53.22</v>
      </c>
      <c r="R15" s="111">
        <v>23.39</v>
      </c>
      <c r="S15" s="111">
        <v>8.26</v>
      </c>
      <c r="T15" s="111">
        <v>0.11</v>
      </c>
      <c r="U15" s="111">
        <v>0.04</v>
      </c>
      <c r="V15" s="111">
        <v>85.57</v>
      </c>
      <c r="W15" s="111">
        <v>5.77</v>
      </c>
      <c r="X15" s="108">
        <v>5770</v>
      </c>
      <c r="Y15" s="108">
        <v>360.63852394464794</v>
      </c>
      <c r="AA15" s="115">
        <v>1.31</v>
      </c>
      <c r="AB15" s="115">
        <v>25.08</v>
      </c>
      <c r="AC15" s="114">
        <v>35.107999999999997</v>
      </c>
      <c r="AD15" s="115">
        <v>53.3</v>
      </c>
      <c r="AE15" s="115">
        <v>23.41</v>
      </c>
      <c r="AF15" s="115">
        <v>8.26</v>
      </c>
      <c r="AG15" s="115">
        <v>0.12</v>
      </c>
      <c r="AH15" s="115">
        <v>0.05</v>
      </c>
      <c r="AI15" s="115">
        <v>87.36</v>
      </c>
      <c r="AJ15" s="115">
        <v>5.88</v>
      </c>
      <c r="AK15" s="112">
        <v>5880</v>
      </c>
      <c r="AL15" s="112">
        <v>367.51378176681624</v>
      </c>
      <c r="AN15" s="119">
        <v>0.24</v>
      </c>
      <c r="AO15" s="119">
        <v>25.16</v>
      </c>
      <c r="AP15" s="118">
        <v>35.120800000000003</v>
      </c>
      <c r="AQ15" s="119">
        <v>53.4</v>
      </c>
      <c r="AR15" s="119">
        <v>23.39</v>
      </c>
      <c r="AS15" s="119">
        <v>8.26</v>
      </c>
      <c r="AT15" s="119">
        <v>0.03</v>
      </c>
      <c r="AU15" s="119">
        <v>7.0000000000000007E-2</v>
      </c>
      <c r="AV15" s="119">
        <v>85.7</v>
      </c>
      <c r="AW15" s="119">
        <v>5.76</v>
      </c>
      <c r="AX15" s="116">
        <v>5760</v>
      </c>
      <c r="AY15" s="116">
        <v>360.013500506269</v>
      </c>
      <c r="BA15" s="126">
        <v>0.77</v>
      </c>
      <c r="BB15" s="126">
        <v>25.2</v>
      </c>
      <c r="BC15" s="127">
        <v>35.1432</v>
      </c>
      <c r="BD15" s="126">
        <v>53.47</v>
      </c>
      <c r="BE15" s="126">
        <v>23.39</v>
      </c>
      <c r="BF15" s="126">
        <v>8.27</v>
      </c>
      <c r="BG15" s="126">
        <v>0.06</v>
      </c>
      <c r="BH15" s="126">
        <v>0.03</v>
      </c>
      <c r="BI15" s="126">
        <v>82.21</v>
      </c>
      <c r="BJ15" s="126">
        <v>5.53</v>
      </c>
      <c r="BK15">
        <f t="shared" si="0"/>
        <v>5530</v>
      </c>
      <c r="BL15">
        <f t="shared" si="1"/>
        <v>345.63796142355341</v>
      </c>
      <c r="BN15" s="123">
        <v>1.37</v>
      </c>
      <c r="BO15" s="123">
        <v>25.19</v>
      </c>
      <c r="BP15" s="124">
        <v>35.184800000000003</v>
      </c>
      <c r="BQ15" s="123">
        <v>53.52</v>
      </c>
      <c r="BR15" s="123">
        <v>23.43</v>
      </c>
      <c r="BS15" s="123">
        <v>8.25</v>
      </c>
      <c r="BT15" s="123">
        <v>-0.08</v>
      </c>
      <c r="BU15" s="123">
        <v>-0.02</v>
      </c>
      <c r="BV15" s="123">
        <v>84.16</v>
      </c>
      <c r="BW15" s="123">
        <v>5.66</v>
      </c>
      <c r="BX15" s="122">
        <v>1178.94</v>
      </c>
      <c r="BY15" s="120">
        <v>5660</v>
      </c>
      <c r="BZ15" s="120">
        <v>353.88270601475551</v>
      </c>
    </row>
    <row r="16" spans="1:78" x14ac:dyDescent="0.2">
      <c r="A16" s="102">
        <v>0.91</v>
      </c>
      <c r="B16" s="104">
        <v>24.98</v>
      </c>
      <c r="C16" s="103">
        <v>35.052300000000002</v>
      </c>
      <c r="D16" s="104">
        <v>53.12</v>
      </c>
      <c r="E16" s="104">
        <v>23.39</v>
      </c>
      <c r="F16" s="104">
        <v>8.27</v>
      </c>
      <c r="G16" s="104">
        <v>-0.05</v>
      </c>
      <c r="H16" s="104">
        <v>0.24</v>
      </c>
      <c r="I16" s="104">
        <v>86.18</v>
      </c>
      <c r="J16" s="104">
        <v>5.82</v>
      </c>
      <c r="K16" s="102">
        <v>5820</v>
      </c>
      <c r="L16" s="107">
        <v>363.76364113654262</v>
      </c>
      <c r="N16" s="111">
        <v>1.04</v>
      </c>
      <c r="O16" s="111">
        <v>25.04</v>
      </c>
      <c r="P16" s="110">
        <v>35.081099999999999</v>
      </c>
      <c r="Q16" s="111">
        <v>53.22</v>
      </c>
      <c r="R16" s="111">
        <v>23.4</v>
      </c>
      <c r="S16" s="111">
        <v>8.26</v>
      </c>
      <c r="T16" s="111">
        <v>0.09</v>
      </c>
      <c r="U16" s="111">
        <v>0.04</v>
      </c>
      <c r="V16" s="111">
        <v>85.61</v>
      </c>
      <c r="W16" s="111">
        <v>5.77</v>
      </c>
      <c r="X16" s="108">
        <v>5770</v>
      </c>
      <c r="Y16" s="108">
        <v>360.63852394464794</v>
      </c>
      <c r="AA16" s="115">
        <v>1.38</v>
      </c>
      <c r="AB16" s="115">
        <v>25.08</v>
      </c>
      <c r="AC16" s="114">
        <v>35.105600000000003</v>
      </c>
      <c r="AD16" s="115">
        <v>53.29</v>
      </c>
      <c r="AE16" s="115">
        <v>23.4</v>
      </c>
      <c r="AF16" s="115">
        <v>8.26</v>
      </c>
      <c r="AG16" s="115">
        <v>0.09</v>
      </c>
      <c r="AH16" s="115">
        <v>0.05</v>
      </c>
      <c r="AI16" s="115">
        <v>87.43</v>
      </c>
      <c r="AJ16" s="115">
        <v>5.89</v>
      </c>
      <c r="AK16" s="112">
        <v>5890</v>
      </c>
      <c r="AL16" s="112">
        <v>368.13880520519518</v>
      </c>
      <c r="AN16" s="119">
        <v>0.21</v>
      </c>
      <c r="AO16" s="119">
        <v>25.16</v>
      </c>
      <c r="AP16" s="118">
        <v>35.121000000000002</v>
      </c>
      <c r="AQ16" s="119">
        <v>53.4</v>
      </c>
      <c r="AR16" s="119">
        <v>23.39</v>
      </c>
      <c r="AS16" s="119">
        <v>8.26</v>
      </c>
      <c r="AT16" s="119">
        <v>0.03</v>
      </c>
      <c r="AU16" s="119">
        <v>0</v>
      </c>
      <c r="AV16" s="119">
        <v>85.66</v>
      </c>
      <c r="AW16" s="119">
        <v>5.76</v>
      </c>
      <c r="AX16" s="116">
        <v>5760</v>
      </c>
      <c r="AY16" s="116">
        <v>360.013500506269</v>
      </c>
      <c r="BA16" s="126">
        <v>0.89</v>
      </c>
      <c r="BB16" s="126">
        <v>25.2</v>
      </c>
      <c r="BC16" s="127">
        <v>35.143599999999999</v>
      </c>
      <c r="BD16" s="126">
        <v>53.47</v>
      </c>
      <c r="BE16" s="126">
        <v>23.39</v>
      </c>
      <c r="BF16" s="126">
        <v>8.27</v>
      </c>
      <c r="BG16" s="126">
        <v>-0.01</v>
      </c>
      <c r="BH16" s="126">
        <v>-0.02</v>
      </c>
      <c r="BI16" s="126">
        <v>82.23</v>
      </c>
      <c r="BJ16" s="126">
        <v>5.53</v>
      </c>
      <c r="BK16">
        <f t="shared" si="0"/>
        <v>5530</v>
      </c>
      <c r="BL16">
        <f t="shared" si="1"/>
        <v>345.63796142355341</v>
      </c>
      <c r="BN16" s="123">
        <v>1.5</v>
      </c>
      <c r="BO16" s="123">
        <v>25.19</v>
      </c>
      <c r="BP16" s="124">
        <v>35.181100000000001</v>
      </c>
      <c r="BQ16" s="123">
        <v>53.51</v>
      </c>
      <c r="BR16" s="123">
        <v>23.43</v>
      </c>
      <c r="BS16" s="123">
        <v>8.25</v>
      </c>
      <c r="BT16" s="123">
        <v>-7.0000000000000007E-2</v>
      </c>
      <c r="BU16" s="123">
        <v>-0.02</v>
      </c>
      <c r="BV16" s="123">
        <v>84.18</v>
      </c>
      <c r="BW16" s="123">
        <v>5.66</v>
      </c>
      <c r="BX16" s="122">
        <v>1200.69</v>
      </c>
      <c r="BY16" s="120">
        <v>5660</v>
      </c>
      <c r="BZ16" s="120">
        <v>353.88270601475551</v>
      </c>
    </row>
    <row r="17" spans="1:78" x14ac:dyDescent="0.2">
      <c r="A17" s="102">
        <v>1.03</v>
      </c>
      <c r="B17" s="104">
        <v>24.98</v>
      </c>
      <c r="C17" s="103">
        <v>35.0535</v>
      </c>
      <c r="D17" s="104">
        <v>53.12</v>
      </c>
      <c r="E17" s="104">
        <v>23.39</v>
      </c>
      <c r="F17" s="104">
        <v>8.27</v>
      </c>
      <c r="G17" s="104">
        <v>-0.04</v>
      </c>
      <c r="H17" s="104">
        <v>0.05</v>
      </c>
      <c r="I17" s="104">
        <v>86.23</v>
      </c>
      <c r="J17" s="104">
        <v>5.82</v>
      </c>
      <c r="K17" s="102">
        <v>5820</v>
      </c>
      <c r="L17" s="107">
        <v>363.76364113654262</v>
      </c>
      <c r="N17" s="111">
        <v>1.1299999999999999</v>
      </c>
      <c r="O17" s="111">
        <v>25.04</v>
      </c>
      <c r="P17" s="110">
        <v>35.079900000000002</v>
      </c>
      <c r="Q17" s="111">
        <v>53.22</v>
      </c>
      <c r="R17" s="111">
        <v>23.39</v>
      </c>
      <c r="S17" s="111">
        <v>8.26</v>
      </c>
      <c r="T17" s="111">
        <v>7.0000000000000007E-2</v>
      </c>
      <c r="U17" s="111">
        <v>0.04</v>
      </c>
      <c r="V17" s="111">
        <v>85.65</v>
      </c>
      <c r="W17" s="111">
        <v>5.77</v>
      </c>
      <c r="X17" s="108">
        <v>5770</v>
      </c>
      <c r="Y17" s="108">
        <v>360.63852394464794</v>
      </c>
      <c r="AA17" s="115">
        <v>1.45</v>
      </c>
      <c r="AB17" s="115">
        <v>25.08</v>
      </c>
      <c r="AC17" s="114">
        <v>35.108400000000003</v>
      </c>
      <c r="AD17" s="115">
        <v>53.3</v>
      </c>
      <c r="AE17" s="115">
        <v>23.41</v>
      </c>
      <c r="AF17" s="115">
        <v>8.26</v>
      </c>
      <c r="AG17" s="115">
        <v>0.09</v>
      </c>
      <c r="AH17" s="115">
        <v>0.05</v>
      </c>
      <c r="AI17" s="115">
        <v>87.48</v>
      </c>
      <c r="AJ17" s="115">
        <v>5.89</v>
      </c>
      <c r="AK17" s="112">
        <v>5890</v>
      </c>
      <c r="AL17" s="112">
        <v>368.13880520519518</v>
      </c>
      <c r="AN17" s="119">
        <v>0.18</v>
      </c>
      <c r="AO17" s="119">
        <v>25.16</v>
      </c>
      <c r="AP17" s="118">
        <v>35.120699999999999</v>
      </c>
      <c r="AQ17" s="119">
        <v>53.4</v>
      </c>
      <c r="AR17" s="119">
        <v>23.38</v>
      </c>
      <c r="AS17" s="119">
        <v>8.26</v>
      </c>
      <c r="AT17" s="119">
        <v>0.02</v>
      </c>
      <c r="AU17" s="119">
        <v>-0.02</v>
      </c>
      <c r="AV17" s="119">
        <v>85.63</v>
      </c>
      <c r="AW17" s="119">
        <v>5.76</v>
      </c>
      <c r="AX17" s="116">
        <v>5760</v>
      </c>
      <c r="AY17" s="116">
        <v>360.013500506269</v>
      </c>
      <c r="BA17" s="126">
        <v>1.02</v>
      </c>
      <c r="BB17" s="126">
        <v>25.2</v>
      </c>
      <c r="BC17" s="127">
        <v>35.142699999999998</v>
      </c>
      <c r="BD17" s="126">
        <v>53.47</v>
      </c>
      <c r="BE17" s="126">
        <v>23.39</v>
      </c>
      <c r="BF17" s="126">
        <v>8.27</v>
      </c>
      <c r="BG17" s="126">
        <v>-0.05</v>
      </c>
      <c r="BH17" s="126">
        <v>0.06</v>
      </c>
      <c r="BI17" s="126">
        <v>82.27</v>
      </c>
      <c r="BJ17" s="126">
        <v>5.53</v>
      </c>
      <c r="BK17">
        <f t="shared" si="0"/>
        <v>5530</v>
      </c>
      <c r="BL17">
        <f t="shared" si="1"/>
        <v>345.63796142355341</v>
      </c>
      <c r="BN17" s="123">
        <v>1.61</v>
      </c>
      <c r="BO17" s="123">
        <v>25.19</v>
      </c>
      <c r="BP17" s="124">
        <v>35.188099999999999</v>
      </c>
      <c r="BQ17" s="123">
        <v>53.52</v>
      </c>
      <c r="BR17" s="123">
        <v>23.43</v>
      </c>
      <c r="BS17" s="123">
        <v>8.25</v>
      </c>
      <c r="BT17" s="123">
        <v>-0.06</v>
      </c>
      <c r="BU17" s="123">
        <v>-0.02</v>
      </c>
      <c r="BV17" s="123">
        <v>84.21</v>
      </c>
      <c r="BW17" s="123">
        <v>5.66</v>
      </c>
      <c r="BX17" s="122">
        <v>1250.72</v>
      </c>
      <c r="BY17" s="120">
        <v>5660</v>
      </c>
      <c r="BZ17" s="120">
        <v>353.88270601475551</v>
      </c>
    </row>
    <row r="18" spans="1:78" x14ac:dyDescent="0.2">
      <c r="A18" s="102">
        <v>1.18</v>
      </c>
      <c r="B18" s="104">
        <v>24.98</v>
      </c>
      <c r="C18" s="103">
        <v>35.055</v>
      </c>
      <c r="D18" s="104">
        <v>53.13</v>
      </c>
      <c r="E18" s="104">
        <v>23.39</v>
      </c>
      <c r="F18" s="104">
        <v>8.27</v>
      </c>
      <c r="G18" s="104">
        <v>-0.04</v>
      </c>
      <c r="H18" s="104">
        <v>0.02</v>
      </c>
      <c r="I18" s="104">
        <v>86.29</v>
      </c>
      <c r="J18" s="104">
        <v>5.82</v>
      </c>
      <c r="K18" s="102">
        <v>5820</v>
      </c>
      <c r="L18" s="107">
        <v>363.76364113654262</v>
      </c>
      <c r="N18" s="111">
        <v>1.2</v>
      </c>
      <c r="O18" s="111">
        <v>25.04</v>
      </c>
      <c r="P18" s="110">
        <v>35.080500000000001</v>
      </c>
      <c r="Q18" s="111">
        <v>53.22</v>
      </c>
      <c r="R18" s="111">
        <v>23.39</v>
      </c>
      <c r="S18" s="111">
        <v>8.26</v>
      </c>
      <c r="T18" s="111">
        <v>7.0000000000000007E-2</v>
      </c>
      <c r="U18" s="111">
        <v>0.04</v>
      </c>
      <c r="V18" s="111">
        <v>85.68</v>
      </c>
      <c r="W18" s="111">
        <v>5.78</v>
      </c>
      <c r="X18" s="108">
        <v>5780</v>
      </c>
      <c r="Y18" s="108">
        <v>361.26354738302689</v>
      </c>
      <c r="AA18" s="115">
        <v>1.51</v>
      </c>
      <c r="AB18" s="115">
        <v>25.08</v>
      </c>
      <c r="AC18" s="114">
        <v>35.104399999999998</v>
      </c>
      <c r="AD18" s="115">
        <v>53.3</v>
      </c>
      <c r="AE18" s="115">
        <v>23.4</v>
      </c>
      <c r="AF18" s="115">
        <v>8.26</v>
      </c>
      <c r="AG18" s="115">
        <v>0.09</v>
      </c>
      <c r="AH18" s="115">
        <v>0.06</v>
      </c>
      <c r="AI18" s="115">
        <v>87.52</v>
      </c>
      <c r="AJ18" s="115">
        <v>5.9</v>
      </c>
      <c r="AK18" s="112">
        <v>5900</v>
      </c>
      <c r="AL18" s="112">
        <v>368.76382864357413</v>
      </c>
      <c r="AN18" s="119">
        <v>0.18</v>
      </c>
      <c r="AO18" s="119">
        <v>25.16</v>
      </c>
      <c r="AP18" s="118">
        <v>35.118400000000001</v>
      </c>
      <c r="AQ18" s="119">
        <v>53.4</v>
      </c>
      <c r="AR18" s="119">
        <v>23.38</v>
      </c>
      <c r="AS18" s="119">
        <v>8.26</v>
      </c>
      <c r="AT18" s="119">
        <v>0.01</v>
      </c>
      <c r="AU18" s="119">
        <v>-0.01</v>
      </c>
      <c r="AV18" s="119">
        <v>85.59</v>
      </c>
      <c r="AW18" s="119">
        <v>5.76</v>
      </c>
      <c r="AX18" s="116">
        <v>5760</v>
      </c>
      <c r="AY18" s="116">
        <v>360.013500506269</v>
      </c>
      <c r="BA18" s="126">
        <v>1.1399999999999999</v>
      </c>
      <c r="BB18" s="126">
        <v>25.2</v>
      </c>
      <c r="BC18" s="127">
        <v>35.144199999999998</v>
      </c>
      <c r="BD18" s="126">
        <v>53.47</v>
      </c>
      <c r="BE18" s="126">
        <v>23.39</v>
      </c>
      <c r="BF18" s="126">
        <v>8.27</v>
      </c>
      <c r="BG18" s="126">
        <v>-0.02</v>
      </c>
      <c r="BH18" s="126">
        <v>0.06</v>
      </c>
      <c r="BI18" s="126">
        <v>82.31</v>
      </c>
      <c r="BJ18" s="126">
        <v>5.53</v>
      </c>
      <c r="BK18">
        <f t="shared" si="0"/>
        <v>5530</v>
      </c>
      <c r="BL18">
        <f t="shared" si="1"/>
        <v>345.63796142355341</v>
      </c>
      <c r="BN18" s="123">
        <v>1.73</v>
      </c>
      <c r="BO18" s="123">
        <v>25.19</v>
      </c>
      <c r="BP18" s="124">
        <v>35.185499999999998</v>
      </c>
      <c r="BQ18" s="123">
        <v>53.52</v>
      </c>
      <c r="BR18" s="123">
        <v>23.43</v>
      </c>
      <c r="BS18" s="123">
        <v>8.25</v>
      </c>
      <c r="BT18" s="123">
        <v>-7.0000000000000007E-2</v>
      </c>
      <c r="BU18" s="123">
        <v>0.1</v>
      </c>
      <c r="BV18" s="123">
        <v>84.24</v>
      </c>
      <c r="BW18" s="123">
        <v>5.66</v>
      </c>
      <c r="BX18" s="122">
        <v>1107.1600000000001</v>
      </c>
      <c r="BY18" s="120">
        <v>5660</v>
      </c>
      <c r="BZ18" s="120">
        <v>353.88270601475551</v>
      </c>
    </row>
    <row r="19" spans="1:78" x14ac:dyDescent="0.2">
      <c r="A19" s="102">
        <v>1.31</v>
      </c>
      <c r="B19" s="104">
        <v>24.98</v>
      </c>
      <c r="C19" s="103">
        <v>35.055700000000002</v>
      </c>
      <c r="D19" s="104">
        <v>53.13</v>
      </c>
      <c r="E19" s="104">
        <v>23.39</v>
      </c>
      <c r="F19" s="104">
        <v>8.27</v>
      </c>
      <c r="G19" s="104">
        <v>-0.04</v>
      </c>
      <c r="H19" s="104">
        <v>0.03</v>
      </c>
      <c r="I19" s="104">
        <v>86.36</v>
      </c>
      <c r="J19" s="104">
        <v>5.83</v>
      </c>
      <c r="K19" s="102">
        <v>5830</v>
      </c>
      <c r="L19" s="107">
        <v>364.38866457492156</v>
      </c>
      <c r="N19" s="111">
        <v>1.26</v>
      </c>
      <c r="O19" s="111">
        <v>25.04</v>
      </c>
      <c r="P19" s="110">
        <v>35.0824</v>
      </c>
      <c r="Q19" s="111">
        <v>53.22</v>
      </c>
      <c r="R19" s="111">
        <v>23.4</v>
      </c>
      <c r="S19" s="111">
        <v>8.26</v>
      </c>
      <c r="T19" s="111">
        <v>0.06</v>
      </c>
      <c r="U19" s="111">
        <v>0.05</v>
      </c>
      <c r="V19" s="111">
        <v>85.72</v>
      </c>
      <c r="W19" s="111">
        <v>5.78</v>
      </c>
      <c r="X19" s="108">
        <v>5780</v>
      </c>
      <c r="Y19" s="108">
        <v>361.26354738302689</v>
      </c>
      <c r="AA19" s="115">
        <v>1.59</v>
      </c>
      <c r="AB19" s="115">
        <v>25.08</v>
      </c>
      <c r="AC19" s="114">
        <v>35.105899999999998</v>
      </c>
      <c r="AD19" s="115">
        <v>53.3</v>
      </c>
      <c r="AE19" s="115">
        <v>23.4</v>
      </c>
      <c r="AF19" s="115">
        <v>8.26</v>
      </c>
      <c r="AG19" s="115">
        <v>0.08</v>
      </c>
      <c r="AH19" s="115">
        <v>0.05</v>
      </c>
      <c r="AI19" s="115">
        <v>87.54</v>
      </c>
      <c r="AJ19" s="115">
        <v>5.9</v>
      </c>
      <c r="AK19" s="112">
        <v>5900</v>
      </c>
      <c r="AL19" s="112">
        <v>368.76382864357413</v>
      </c>
      <c r="AN19" s="119">
        <v>0.19</v>
      </c>
      <c r="AO19" s="119">
        <v>25.16</v>
      </c>
      <c r="AP19" s="118">
        <v>35.120800000000003</v>
      </c>
      <c r="AQ19" s="119">
        <v>53.4</v>
      </c>
      <c r="AR19" s="119">
        <v>23.38</v>
      </c>
      <c r="AS19" s="119">
        <v>8.26</v>
      </c>
      <c r="AT19" s="119">
        <v>0.02</v>
      </c>
      <c r="AU19" s="119">
        <v>-0.02</v>
      </c>
      <c r="AV19" s="119">
        <v>85.54</v>
      </c>
      <c r="AW19" s="119">
        <v>5.75</v>
      </c>
      <c r="AX19" s="116">
        <v>5750</v>
      </c>
      <c r="AY19" s="116">
        <v>359.38847706789005</v>
      </c>
      <c r="BA19" s="126">
        <v>1.26</v>
      </c>
      <c r="BB19" s="126">
        <v>25.2</v>
      </c>
      <c r="BC19" s="127">
        <v>35.14</v>
      </c>
      <c r="BD19" s="126">
        <v>53.47</v>
      </c>
      <c r="BE19" s="126">
        <v>23.39</v>
      </c>
      <c r="BF19" s="126">
        <v>8.27</v>
      </c>
      <c r="BG19" s="126">
        <v>0.02</v>
      </c>
      <c r="BH19" s="126">
        <v>-0.02</v>
      </c>
      <c r="BI19" s="126">
        <v>82.36</v>
      </c>
      <c r="BJ19" s="126">
        <v>5.54</v>
      </c>
      <c r="BK19">
        <f t="shared" si="0"/>
        <v>5540</v>
      </c>
      <c r="BL19">
        <f t="shared" si="1"/>
        <v>346.26298486193235</v>
      </c>
      <c r="BN19" s="123">
        <v>1.84</v>
      </c>
      <c r="BO19" s="123">
        <v>25.19</v>
      </c>
      <c r="BP19" s="124">
        <v>35.184800000000003</v>
      </c>
      <c r="BQ19" s="123">
        <v>53.52</v>
      </c>
      <c r="BR19" s="123">
        <v>23.43</v>
      </c>
      <c r="BS19" s="123">
        <v>8.25</v>
      </c>
      <c r="BT19" s="123">
        <v>-7.0000000000000007E-2</v>
      </c>
      <c r="BU19" s="123">
        <v>0.15</v>
      </c>
      <c r="BV19" s="123">
        <v>84.26</v>
      </c>
      <c r="BW19" s="123">
        <v>5.66</v>
      </c>
      <c r="BX19" s="122">
        <v>1204.32</v>
      </c>
      <c r="BY19" s="120">
        <v>5660</v>
      </c>
      <c r="BZ19" s="120">
        <v>353.88270601475551</v>
      </c>
    </row>
    <row r="20" spans="1:78" x14ac:dyDescent="0.2">
      <c r="A20" s="102">
        <v>1.45</v>
      </c>
      <c r="B20" s="104">
        <v>24.98</v>
      </c>
      <c r="C20" s="103">
        <v>35.051400000000001</v>
      </c>
      <c r="D20" s="104">
        <v>53.12</v>
      </c>
      <c r="E20" s="104">
        <v>23.39</v>
      </c>
      <c r="F20" s="104">
        <v>8.27</v>
      </c>
      <c r="G20" s="104">
        <v>-0.05</v>
      </c>
      <c r="H20" s="104">
        <v>0.02</v>
      </c>
      <c r="I20" s="104">
        <v>86.45</v>
      </c>
      <c r="J20" s="104">
        <v>5.83</v>
      </c>
      <c r="K20" s="102">
        <v>5830</v>
      </c>
      <c r="L20" s="107">
        <v>364.38866457492156</v>
      </c>
      <c r="N20" s="111">
        <v>1.32</v>
      </c>
      <c r="O20" s="111">
        <v>25.04</v>
      </c>
      <c r="P20" s="110">
        <v>35.080100000000002</v>
      </c>
      <c r="Q20" s="111">
        <v>53.22</v>
      </c>
      <c r="R20" s="111">
        <v>23.4</v>
      </c>
      <c r="S20" s="111">
        <v>8.26</v>
      </c>
      <c r="T20" s="111">
        <v>7.0000000000000007E-2</v>
      </c>
      <c r="U20" s="111">
        <v>0.05</v>
      </c>
      <c r="V20" s="111">
        <v>85.75</v>
      </c>
      <c r="W20" s="111">
        <v>5.78</v>
      </c>
      <c r="X20" s="108">
        <v>5780</v>
      </c>
      <c r="Y20" s="108">
        <v>361.26354738302689</v>
      </c>
      <c r="AA20" s="115">
        <v>1.7</v>
      </c>
      <c r="AB20" s="115">
        <v>25.08</v>
      </c>
      <c r="AC20" s="114">
        <v>35.103999999999999</v>
      </c>
      <c r="AD20" s="115">
        <v>53.3</v>
      </c>
      <c r="AE20" s="115">
        <v>23.4</v>
      </c>
      <c r="AF20" s="115">
        <v>8.26</v>
      </c>
      <c r="AG20" s="115">
        <v>0.08</v>
      </c>
      <c r="AH20" s="115">
        <v>0.05</v>
      </c>
      <c r="AI20" s="115">
        <v>87.56</v>
      </c>
      <c r="AJ20" s="115">
        <v>5.9</v>
      </c>
      <c r="AK20" s="112">
        <v>5900</v>
      </c>
      <c r="AL20" s="112">
        <v>368.76382864357413</v>
      </c>
      <c r="AN20" s="119">
        <v>0.21</v>
      </c>
      <c r="AO20" s="119">
        <v>25.16</v>
      </c>
      <c r="AP20" s="118">
        <v>35.121699999999997</v>
      </c>
      <c r="AQ20" s="119">
        <v>53.4</v>
      </c>
      <c r="AR20" s="119">
        <v>23.39</v>
      </c>
      <c r="AS20" s="119">
        <v>8.26</v>
      </c>
      <c r="AT20" s="119">
        <v>0.03</v>
      </c>
      <c r="AU20" s="119">
        <v>-0.02</v>
      </c>
      <c r="AV20" s="119">
        <v>85.5</v>
      </c>
      <c r="AW20" s="119">
        <v>5.75</v>
      </c>
      <c r="AX20" s="116">
        <v>5750</v>
      </c>
      <c r="AY20" s="116">
        <v>359.38847706789005</v>
      </c>
      <c r="BA20" s="126">
        <v>1.38</v>
      </c>
      <c r="BB20" s="126">
        <v>25.2</v>
      </c>
      <c r="BC20" s="127">
        <v>35.145800000000001</v>
      </c>
      <c r="BD20" s="126">
        <v>53.47</v>
      </c>
      <c r="BE20" s="126">
        <v>23.4</v>
      </c>
      <c r="BF20" s="126">
        <v>8.27</v>
      </c>
      <c r="BG20" s="126">
        <v>0.04</v>
      </c>
      <c r="BH20" s="126">
        <v>-0.02</v>
      </c>
      <c r="BI20" s="126">
        <v>82.41</v>
      </c>
      <c r="BJ20" s="126">
        <v>5.54</v>
      </c>
      <c r="BK20">
        <f t="shared" si="0"/>
        <v>5540</v>
      </c>
      <c r="BL20">
        <f t="shared" si="1"/>
        <v>346.26298486193235</v>
      </c>
      <c r="BN20" s="123">
        <v>1.91</v>
      </c>
      <c r="BO20" s="123">
        <v>25.19</v>
      </c>
      <c r="BP20" s="124">
        <v>35.1813</v>
      </c>
      <c r="BQ20" s="123">
        <v>53.52</v>
      </c>
      <c r="BR20" s="123">
        <v>23.43</v>
      </c>
      <c r="BS20" s="123">
        <v>8.25</v>
      </c>
      <c r="BT20" s="123">
        <v>-7.0000000000000007E-2</v>
      </c>
      <c r="BU20" s="123">
        <v>0.14000000000000001</v>
      </c>
      <c r="BV20" s="123">
        <v>84.28</v>
      </c>
      <c r="BW20" s="123">
        <v>5.66</v>
      </c>
      <c r="BX20" s="122">
        <v>1177.49</v>
      </c>
      <c r="BY20" s="120">
        <v>5660</v>
      </c>
      <c r="BZ20" s="120">
        <v>353.88270601475551</v>
      </c>
    </row>
    <row r="21" spans="1:78" x14ac:dyDescent="0.2">
      <c r="A21" s="102">
        <v>1.57</v>
      </c>
      <c r="B21" s="104">
        <v>24.98</v>
      </c>
      <c r="C21" s="103">
        <v>35.049300000000002</v>
      </c>
      <c r="D21" s="104">
        <v>53.12</v>
      </c>
      <c r="E21" s="104">
        <v>23.39</v>
      </c>
      <c r="F21" s="104">
        <v>8.27</v>
      </c>
      <c r="G21" s="104">
        <v>-0.05</v>
      </c>
      <c r="H21" s="104">
        <v>0.19</v>
      </c>
      <c r="I21" s="104">
        <v>86.54</v>
      </c>
      <c r="J21" s="104">
        <v>5.84</v>
      </c>
      <c r="K21" s="102">
        <v>5840</v>
      </c>
      <c r="L21" s="107">
        <v>365.01368801330051</v>
      </c>
      <c r="N21" s="111">
        <v>1.35</v>
      </c>
      <c r="O21" s="111">
        <v>25.04</v>
      </c>
      <c r="P21" s="110">
        <v>35.078899999999997</v>
      </c>
      <c r="Q21" s="111">
        <v>53.22</v>
      </c>
      <c r="R21" s="111">
        <v>23.39</v>
      </c>
      <c r="S21" s="111">
        <v>8.26</v>
      </c>
      <c r="T21" s="111">
        <v>0.08</v>
      </c>
      <c r="U21" s="111">
        <v>0.06</v>
      </c>
      <c r="V21" s="111">
        <v>85.78</v>
      </c>
      <c r="W21" s="111">
        <v>5.78</v>
      </c>
      <c r="X21" s="108">
        <v>5780</v>
      </c>
      <c r="Y21" s="108">
        <v>361.26354738302689</v>
      </c>
      <c r="AA21" s="115">
        <v>1.81</v>
      </c>
      <c r="AB21" s="115">
        <v>25.08</v>
      </c>
      <c r="AC21" s="114">
        <v>35.110700000000001</v>
      </c>
      <c r="AD21" s="115">
        <v>53.3</v>
      </c>
      <c r="AE21" s="115">
        <v>23.41</v>
      </c>
      <c r="AF21" s="115">
        <v>8.26</v>
      </c>
      <c r="AG21" s="115">
        <v>7.0000000000000007E-2</v>
      </c>
      <c r="AH21" s="115">
        <v>0.05</v>
      </c>
      <c r="AI21" s="115">
        <v>87.57</v>
      </c>
      <c r="AJ21" s="115">
        <v>5.9</v>
      </c>
      <c r="AK21" s="112">
        <v>5900</v>
      </c>
      <c r="AL21" s="112">
        <v>368.76382864357413</v>
      </c>
      <c r="AN21" s="119">
        <v>0.26</v>
      </c>
      <c r="AO21" s="119">
        <v>25.16</v>
      </c>
      <c r="AP21" s="118">
        <v>35.118099999999998</v>
      </c>
      <c r="AQ21" s="119">
        <v>53.4</v>
      </c>
      <c r="AR21" s="119">
        <v>23.38</v>
      </c>
      <c r="AS21" s="119">
        <v>8.26</v>
      </c>
      <c r="AT21" s="119">
        <v>0.04</v>
      </c>
      <c r="AU21" s="119">
        <v>-0.02</v>
      </c>
      <c r="AV21" s="119">
        <v>85.46</v>
      </c>
      <c r="AW21" s="119">
        <v>5.75</v>
      </c>
      <c r="AX21" s="116">
        <v>5750</v>
      </c>
      <c r="AY21" s="116">
        <v>359.38847706789005</v>
      </c>
      <c r="BA21" s="126">
        <v>1.48</v>
      </c>
      <c r="BB21" s="126">
        <v>25.2</v>
      </c>
      <c r="BC21" s="127">
        <v>35.143900000000002</v>
      </c>
      <c r="BD21" s="126">
        <v>53.47</v>
      </c>
      <c r="BE21" s="126">
        <v>23.4</v>
      </c>
      <c r="BF21" s="126">
        <v>8.27</v>
      </c>
      <c r="BG21" s="126">
        <v>0.02</v>
      </c>
      <c r="BH21" s="126">
        <v>0.02</v>
      </c>
      <c r="BI21" s="126">
        <v>82.46</v>
      </c>
      <c r="BJ21" s="126">
        <v>5.54</v>
      </c>
      <c r="BK21">
        <f t="shared" si="0"/>
        <v>5540</v>
      </c>
      <c r="BL21">
        <f t="shared" si="1"/>
        <v>346.26298486193235</v>
      </c>
      <c r="BN21" s="123">
        <v>1.95</v>
      </c>
      <c r="BO21" s="123">
        <v>25.19</v>
      </c>
      <c r="BP21" s="124">
        <v>35.186799999999998</v>
      </c>
      <c r="BQ21" s="123">
        <v>53.52</v>
      </c>
      <c r="BR21" s="123">
        <v>23.43</v>
      </c>
      <c r="BS21" s="123">
        <v>8.25</v>
      </c>
      <c r="BT21" s="123">
        <v>-0.08</v>
      </c>
      <c r="BU21" s="123">
        <v>0.03</v>
      </c>
      <c r="BV21" s="123">
        <v>84.3</v>
      </c>
      <c r="BW21" s="123">
        <v>5.67</v>
      </c>
      <c r="BX21" s="122">
        <v>1070.9100000000001</v>
      </c>
      <c r="BY21" s="120">
        <v>5670</v>
      </c>
      <c r="BZ21" s="120">
        <v>354.50794047767914</v>
      </c>
    </row>
    <row r="22" spans="1:78" x14ac:dyDescent="0.2">
      <c r="A22" s="102">
        <v>1.7</v>
      </c>
      <c r="B22" s="104">
        <v>24.98</v>
      </c>
      <c r="C22" s="103">
        <v>35.052199999999999</v>
      </c>
      <c r="D22" s="104">
        <v>53.12</v>
      </c>
      <c r="E22" s="104">
        <v>23.39</v>
      </c>
      <c r="F22" s="104">
        <v>8.27</v>
      </c>
      <c r="G22" s="104">
        <v>-0.05</v>
      </c>
      <c r="H22" s="104">
        <v>0.04</v>
      </c>
      <c r="I22" s="104">
        <v>86.63</v>
      </c>
      <c r="J22" s="104">
        <v>5.85</v>
      </c>
      <c r="K22" s="102">
        <v>5850</v>
      </c>
      <c r="L22" s="107">
        <v>365.63871145167946</v>
      </c>
      <c r="N22" s="111">
        <v>1.36</v>
      </c>
      <c r="O22" s="111">
        <v>25.04</v>
      </c>
      <c r="P22" s="110">
        <v>35.080100000000002</v>
      </c>
      <c r="Q22" s="111">
        <v>53.22</v>
      </c>
      <c r="R22" s="111">
        <v>23.4</v>
      </c>
      <c r="S22" s="111">
        <v>8.26</v>
      </c>
      <c r="T22" s="111">
        <v>0.1</v>
      </c>
      <c r="U22" s="111">
        <v>0.05</v>
      </c>
      <c r="V22" s="111">
        <v>85.8</v>
      </c>
      <c r="W22" s="111">
        <v>5.78</v>
      </c>
      <c r="X22" s="108">
        <v>5780</v>
      </c>
      <c r="Y22" s="108">
        <v>361.26354738302689</v>
      </c>
      <c r="AA22" s="115">
        <v>1.93</v>
      </c>
      <c r="AB22" s="115">
        <v>25.08</v>
      </c>
      <c r="AC22" s="114">
        <v>35.110999999999997</v>
      </c>
      <c r="AD22" s="115">
        <v>53.3</v>
      </c>
      <c r="AE22" s="115">
        <v>23.41</v>
      </c>
      <c r="AF22" s="115">
        <v>8.26</v>
      </c>
      <c r="AG22" s="115">
        <v>0.08</v>
      </c>
      <c r="AH22" s="115">
        <v>0.05</v>
      </c>
      <c r="AI22" s="115">
        <v>87.58</v>
      </c>
      <c r="AJ22" s="115">
        <v>5.9</v>
      </c>
      <c r="AK22" s="112">
        <v>5900</v>
      </c>
      <c r="AL22" s="112">
        <v>368.76382864357413</v>
      </c>
      <c r="AN22" s="119">
        <v>0.34</v>
      </c>
      <c r="AO22" s="119">
        <v>25.16</v>
      </c>
      <c r="AP22" s="118">
        <v>35.122300000000003</v>
      </c>
      <c r="AQ22" s="119">
        <v>53.4</v>
      </c>
      <c r="AR22" s="119">
        <v>23.39</v>
      </c>
      <c r="AS22" s="119">
        <v>8.26</v>
      </c>
      <c r="AT22" s="119">
        <v>0.04</v>
      </c>
      <c r="AU22" s="119">
        <v>-0.02</v>
      </c>
      <c r="AV22" s="119">
        <v>85.44</v>
      </c>
      <c r="AW22" s="119">
        <v>5.75</v>
      </c>
      <c r="AX22" s="116">
        <v>5750</v>
      </c>
      <c r="AY22" s="116">
        <v>359.38847706789005</v>
      </c>
      <c r="BA22" s="126">
        <v>1.55</v>
      </c>
      <c r="BB22" s="126">
        <v>25.2</v>
      </c>
      <c r="BC22" s="127">
        <v>35.143500000000003</v>
      </c>
      <c r="BD22" s="126">
        <v>53.47</v>
      </c>
      <c r="BE22" s="126">
        <v>23.4</v>
      </c>
      <c r="BF22" s="126">
        <v>8.27</v>
      </c>
      <c r="BG22" s="126">
        <v>-0.02</v>
      </c>
      <c r="BH22" s="126">
        <v>0.01</v>
      </c>
      <c r="BI22" s="126">
        <v>82.5</v>
      </c>
      <c r="BJ22" s="126">
        <v>5.55</v>
      </c>
      <c r="BK22">
        <f t="shared" si="0"/>
        <v>5550</v>
      </c>
      <c r="BL22">
        <f t="shared" si="1"/>
        <v>346.88800830031124</v>
      </c>
      <c r="BN22" s="123">
        <v>1.97</v>
      </c>
      <c r="BO22" s="123">
        <v>25.19</v>
      </c>
      <c r="BP22" s="124">
        <v>35.185200000000002</v>
      </c>
      <c r="BQ22" s="123">
        <v>53.52</v>
      </c>
      <c r="BR22" s="123">
        <v>23.43</v>
      </c>
      <c r="BS22" s="123">
        <v>8.25</v>
      </c>
      <c r="BT22" s="123">
        <v>-7.0000000000000007E-2</v>
      </c>
      <c r="BU22" s="123">
        <v>0.11</v>
      </c>
      <c r="BV22" s="123">
        <v>84.31</v>
      </c>
      <c r="BW22" s="123">
        <v>5.67</v>
      </c>
      <c r="BX22" s="122">
        <v>1002.03</v>
      </c>
      <c r="BY22" s="120">
        <v>5670</v>
      </c>
      <c r="BZ22" s="120">
        <v>354.50794047767914</v>
      </c>
    </row>
    <row r="23" spans="1:78" x14ac:dyDescent="0.2">
      <c r="A23" s="102">
        <v>1.8</v>
      </c>
      <c r="B23" s="104">
        <v>24.98</v>
      </c>
      <c r="C23" s="103">
        <v>35.052900000000001</v>
      </c>
      <c r="D23" s="104">
        <v>53.12</v>
      </c>
      <c r="E23" s="104">
        <v>23.39</v>
      </c>
      <c r="F23" s="104">
        <v>8.27</v>
      </c>
      <c r="G23" s="104">
        <v>-0.05</v>
      </c>
      <c r="H23" s="104">
        <v>0.03</v>
      </c>
      <c r="I23" s="104">
        <v>86.71</v>
      </c>
      <c r="J23" s="104">
        <v>5.85</v>
      </c>
      <c r="K23" s="102">
        <v>5850</v>
      </c>
      <c r="L23" s="107">
        <v>365.63871145167946</v>
      </c>
      <c r="N23" s="111">
        <v>1.38</v>
      </c>
      <c r="O23" s="111">
        <v>25.04</v>
      </c>
      <c r="P23" s="110">
        <v>35.082999999999998</v>
      </c>
      <c r="Q23" s="111">
        <v>53.22</v>
      </c>
      <c r="R23" s="111">
        <v>23.4</v>
      </c>
      <c r="S23" s="111">
        <v>8.26</v>
      </c>
      <c r="T23" s="111">
        <v>0.09</v>
      </c>
      <c r="U23" s="111">
        <v>0.05</v>
      </c>
      <c r="V23" s="111">
        <v>85.81</v>
      </c>
      <c r="W23" s="111">
        <v>5.79</v>
      </c>
      <c r="X23" s="108">
        <v>5790</v>
      </c>
      <c r="Y23" s="108">
        <v>361.88857082140584</v>
      </c>
      <c r="AA23" s="115">
        <v>2.06</v>
      </c>
      <c r="AB23" s="115">
        <v>25.08</v>
      </c>
      <c r="AC23" s="114">
        <v>35.110700000000001</v>
      </c>
      <c r="AD23" s="115">
        <v>53.31</v>
      </c>
      <c r="AE23" s="115">
        <v>23.41</v>
      </c>
      <c r="AF23" s="115">
        <v>8.26</v>
      </c>
      <c r="AG23" s="115">
        <v>0.08</v>
      </c>
      <c r="AH23" s="115">
        <v>0.05</v>
      </c>
      <c r="AI23" s="115">
        <v>87.58</v>
      </c>
      <c r="AJ23" s="115">
        <v>5.9</v>
      </c>
      <c r="AK23" s="112">
        <v>5900</v>
      </c>
      <c r="AL23" s="112">
        <v>368.76382864357413</v>
      </c>
      <c r="AN23" s="119">
        <v>0.41</v>
      </c>
      <c r="AO23" s="119">
        <v>25.16</v>
      </c>
      <c r="AP23" s="118">
        <v>35.126399999999997</v>
      </c>
      <c r="AQ23" s="119">
        <v>53.41</v>
      </c>
      <c r="AR23" s="119">
        <v>23.39</v>
      </c>
      <c r="AS23" s="119">
        <v>8.26</v>
      </c>
      <c r="AT23" s="119">
        <v>0.03</v>
      </c>
      <c r="AU23" s="119">
        <v>-0.02</v>
      </c>
      <c r="AV23" s="119">
        <v>85.43</v>
      </c>
      <c r="AW23" s="119">
        <v>5.75</v>
      </c>
      <c r="AX23" s="116">
        <v>5750</v>
      </c>
      <c r="AY23" s="116">
        <v>359.38847706789005</v>
      </c>
      <c r="BA23" s="126">
        <v>1.6</v>
      </c>
      <c r="BB23" s="126">
        <v>25.2</v>
      </c>
      <c r="BC23" s="127">
        <v>35.141199999999998</v>
      </c>
      <c r="BD23" s="126">
        <v>53.47</v>
      </c>
      <c r="BE23" s="126">
        <v>23.4</v>
      </c>
      <c r="BF23" s="126">
        <v>8.27</v>
      </c>
      <c r="BG23" s="126">
        <v>-0.02</v>
      </c>
      <c r="BH23" s="126">
        <v>-0.02</v>
      </c>
      <c r="BI23" s="126">
        <v>82.54</v>
      </c>
      <c r="BJ23" s="126">
        <v>5.55</v>
      </c>
      <c r="BK23">
        <f t="shared" si="0"/>
        <v>5550</v>
      </c>
      <c r="BL23">
        <f t="shared" si="1"/>
        <v>346.88800830031124</v>
      </c>
      <c r="BN23" s="123">
        <v>2</v>
      </c>
      <c r="BO23" s="123">
        <v>25.19</v>
      </c>
      <c r="BP23" s="124">
        <v>35.181800000000003</v>
      </c>
      <c r="BQ23" s="123">
        <v>53.51</v>
      </c>
      <c r="BR23" s="123">
        <v>23.43</v>
      </c>
      <c r="BS23" s="123">
        <v>8.25</v>
      </c>
      <c r="BT23" s="123">
        <v>-0.05</v>
      </c>
      <c r="BU23" s="123">
        <v>0.12</v>
      </c>
      <c r="BV23" s="123">
        <v>84.31</v>
      </c>
      <c r="BW23" s="123">
        <v>5.67</v>
      </c>
      <c r="BX23" s="122">
        <v>1081.78</v>
      </c>
      <c r="BY23" s="120">
        <v>5670</v>
      </c>
      <c r="BZ23" s="120">
        <v>354.50794047767914</v>
      </c>
    </row>
    <row r="24" spans="1:78" x14ac:dyDescent="0.2">
      <c r="A24" s="102">
        <v>1.88</v>
      </c>
      <c r="B24" s="104">
        <v>24.98</v>
      </c>
      <c r="C24" s="103">
        <v>35.051000000000002</v>
      </c>
      <c r="D24" s="104">
        <v>53.12</v>
      </c>
      <c r="E24" s="104">
        <v>23.39</v>
      </c>
      <c r="F24" s="104">
        <v>8.27</v>
      </c>
      <c r="G24" s="104">
        <v>-0.05</v>
      </c>
      <c r="H24" s="104">
        <v>0.03</v>
      </c>
      <c r="I24" s="104">
        <v>86.77</v>
      </c>
      <c r="J24" s="104">
        <v>5.86</v>
      </c>
      <c r="K24" s="102">
        <v>5860</v>
      </c>
      <c r="L24" s="107">
        <v>366.2637348900584</v>
      </c>
      <c r="N24" s="111">
        <v>1.42</v>
      </c>
      <c r="O24" s="111">
        <v>25.04</v>
      </c>
      <c r="P24" s="110">
        <v>35.081800000000001</v>
      </c>
      <c r="Q24" s="111">
        <v>53.22</v>
      </c>
      <c r="R24" s="111">
        <v>23.4</v>
      </c>
      <c r="S24" s="111">
        <v>8.26</v>
      </c>
      <c r="T24" s="111">
        <v>7.0000000000000007E-2</v>
      </c>
      <c r="U24" s="111">
        <v>0.05</v>
      </c>
      <c r="V24" s="111">
        <v>85.8</v>
      </c>
      <c r="W24" s="111">
        <v>5.78</v>
      </c>
      <c r="X24" s="108">
        <v>5780</v>
      </c>
      <c r="Y24" s="108">
        <v>361.26354738302689</v>
      </c>
      <c r="AA24" s="115">
        <v>2.2000000000000002</v>
      </c>
      <c r="AB24" s="115">
        <v>25.08</v>
      </c>
      <c r="AC24" s="114">
        <v>35.110599999999998</v>
      </c>
      <c r="AD24" s="115">
        <v>53.31</v>
      </c>
      <c r="AE24" s="115">
        <v>23.41</v>
      </c>
      <c r="AF24" s="115">
        <v>8.26</v>
      </c>
      <c r="AG24" s="115">
        <v>0.08</v>
      </c>
      <c r="AH24" s="115">
        <v>0.05</v>
      </c>
      <c r="AI24" s="115">
        <v>87.59</v>
      </c>
      <c r="AJ24" s="115">
        <v>5.9</v>
      </c>
      <c r="AK24" s="112">
        <v>5900</v>
      </c>
      <c r="AL24" s="112">
        <v>368.76382864357413</v>
      </c>
      <c r="AN24" s="119">
        <v>0.49</v>
      </c>
      <c r="AO24" s="119">
        <v>25.16</v>
      </c>
      <c r="AP24" s="118">
        <v>35.128700000000002</v>
      </c>
      <c r="AQ24" s="119">
        <v>53.41</v>
      </c>
      <c r="AR24" s="119">
        <v>23.39</v>
      </c>
      <c r="AS24" s="119">
        <v>8.26</v>
      </c>
      <c r="AT24" s="119">
        <v>0.02</v>
      </c>
      <c r="AU24" s="119">
        <v>-0.02</v>
      </c>
      <c r="AV24" s="119">
        <v>85.44</v>
      </c>
      <c r="AW24" s="119">
        <v>5.75</v>
      </c>
      <c r="AX24" s="116">
        <v>5750</v>
      </c>
      <c r="AY24" s="116">
        <v>359.38847706789005</v>
      </c>
      <c r="BA24" s="126">
        <v>1.63</v>
      </c>
      <c r="BB24" s="126">
        <v>25.2</v>
      </c>
      <c r="BC24" s="127">
        <v>35.145499999999998</v>
      </c>
      <c r="BD24" s="126">
        <v>53.47</v>
      </c>
      <c r="BE24" s="126">
        <v>23.4</v>
      </c>
      <c r="BF24" s="126">
        <v>8.27</v>
      </c>
      <c r="BG24" s="126">
        <v>-0.02</v>
      </c>
      <c r="BH24" s="126">
        <v>-0.02</v>
      </c>
      <c r="BI24" s="126">
        <v>82.56</v>
      </c>
      <c r="BJ24" s="126">
        <v>5.55</v>
      </c>
      <c r="BK24">
        <f t="shared" si="0"/>
        <v>5550</v>
      </c>
      <c r="BL24">
        <f t="shared" si="1"/>
        <v>346.88800830031124</v>
      </c>
      <c r="BN24" s="123">
        <v>2.0299999999999998</v>
      </c>
      <c r="BO24" s="123">
        <v>25.19</v>
      </c>
      <c r="BP24" s="124">
        <v>35.184899999999999</v>
      </c>
      <c r="BQ24" s="123">
        <v>53.52</v>
      </c>
      <c r="BR24" s="123">
        <v>23.43</v>
      </c>
      <c r="BS24" s="123">
        <v>8.24</v>
      </c>
      <c r="BT24" s="123">
        <v>-0.03</v>
      </c>
      <c r="BU24" s="123">
        <v>0.11</v>
      </c>
      <c r="BV24" s="123">
        <v>84.3</v>
      </c>
      <c r="BW24" s="123">
        <v>5.67</v>
      </c>
      <c r="BX24" s="122">
        <v>970.85</v>
      </c>
      <c r="BY24" s="120">
        <v>5670</v>
      </c>
      <c r="BZ24" s="120">
        <v>354.50794047767914</v>
      </c>
    </row>
    <row r="25" spans="1:78" x14ac:dyDescent="0.2">
      <c r="A25" s="102">
        <v>1.93</v>
      </c>
      <c r="B25" s="104">
        <v>24.98</v>
      </c>
      <c r="C25" s="103">
        <v>35.0518</v>
      </c>
      <c r="D25" s="104">
        <v>53.12</v>
      </c>
      <c r="E25" s="104">
        <v>23.39</v>
      </c>
      <c r="F25" s="104">
        <v>8.27</v>
      </c>
      <c r="G25" s="104">
        <v>-0.04</v>
      </c>
      <c r="H25" s="104">
        <v>0.03</v>
      </c>
      <c r="I25" s="104">
        <v>86.83</v>
      </c>
      <c r="J25" s="104">
        <v>5.86</v>
      </c>
      <c r="K25" s="102">
        <v>5860</v>
      </c>
      <c r="L25" s="107">
        <v>366.2637348900584</v>
      </c>
      <c r="N25" s="111">
        <v>1.49</v>
      </c>
      <c r="O25" s="111">
        <v>25.04</v>
      </c>
      <c r="P25" s="110">
        <v>35.078800000000001</v>
      </c>
      <c r="Q25" s="111">
        <v>53.22</v>
      </c>
      <c r="R25" s="111">
        <v>23.39</v>
      </c>
      <c r="S25" s="111">
        <v>8.26</v>
      </c>
      <c r="T25" s="111">
        <v>0.05</v>
      </c>
      <c r="U25" s="111">
        <v>0.05</v>
      </c>
      <c r="V25" s="111">
        <v>85.77</v>
      </c>
      <c r="W25" s="111">
        <v>5.78</v>
      </c>
      <c r="X25" s="108">
        <v>5780</v>
      </c>
      <c r="Y25" s="108">
        <v>361.26354738302689</v>
      </c>
      <c r="AA25" s="115">
        <v>2.33</v>
      </c>
      <c r="AB25" s="115">
        <v>25.08</v>
      </c>
      <c r="AC25" s="114">
        <v>35.104300000000002</v>
      </c>
      <c r="AD25" s="115">
        <v>53.3</v>
      </c>
      <c r="AE25" s="115">
        <v>23.41</v>
      </c>
      <c r="AF25" s="115">
        <v>8.26</v>
      </c>
      <c r="AG25" s="115">
        <v>0.08</v>
      </c>
      <c r="AH25" s="115">
        <v>0.04</v>
      </c>
      <c r="AI25" s="115">
        <v>87.61</v>
      </c>
      <c r="AJ25" s="115">
        <v>5.9</v>
      </c>
      <c r="AK25" s="112">
        <v>5900</v>
      </c>
      <c r="AL25" s="112">
        <v>368.76382864357413</v>
      </c>
      <c r="AN25" s="119">
        <v>0.56999999999999995</v>
      </c>
      <c r="AO25" s="119">
        <v>25.16</v>
      </c>
      <c r="AP25" s="118">
        <v>35.124699999999997</v>
      </c>
      <c r="AQ25" s="119">
        <v>53.41</v>
      </c>
      <c r="AR25" s="119">
        <v>23.39</v>
      </c>
      <c r="AS25" s="119">
        <v>8.26</v>
      </c>
      <c r="AT25" s="119">
        <v>0.01</v>
      </c>
      <c r="AU25" s="119">
        <v>0.05</v>
      </c>
      <c r="AV25" s="119">
        <v>85.46</v>
      </c>
      <c r="AW25" s="119">
        <v>5.75</v>
      </c>
      <c r="AX25" s="116">
        <v>5750</v>
      </c>
      <c r="AY25" s="116">
        <v>359.38847706789005</v>
      </c>
      <c r="BA25" s="126">
        <v>1.66</v>
      </c>
      <c r="BB25" s="126">
        <v>25.2</v>
      </c>
      <c r="BC25" s="127">
        <v>35.142000000000003</v>
      </c>
      <c r="BD25" s="126">
        <v>53.47</v>
      </c>
      <c r="BE25" s="126">
        <v>23.4</v>
      </c>
      <c r="BF25" s="126">
        <v>8.27</v>
      </c>
      <c r="BG25" s="126">
        <v>-0.01</v>
      </c>
      <c r="BH25" s="126">
        <v>0.1</v>
      </c>
      <c r="BI25" s="126">
        <v>82.57</v>
      </c>
      <c r="BJ25" s="126">
        <v>5.55</v>
      </c>
      <c r="BK25">
        <f t="shared" si="0"/>
        <v>5550</v>
      </c>
      <c r="BL25">
        <f t="shared" si="1"/>
        <v>346.88800830031124</v>
      </c>
      <c r="BN25" s="123">
        <v>2.0699999999999998</v>
      </c>
      <c r="BO25" s="123">
        <v>25.18</v>
      </c>
      <c r="BP25" s="124">
        <v>35.1813</v>
      </c>
      <c r="BQ25" s="123">
        <v>53.51</v>
      </c>
      <c r="BR25" s="123">
        <v>23.43</v>
      </c>
      <c r="BS25" s="123">
        <v>8.24</v>
      </c>
      <c r="BT25" s="123">
        <v>-0.03</v>
      </c>
      <c r="BU25" s="123">
        <v>0.08</v>
      </c>
      <c r="BV25" s="123">
        <v>84.27</v>
      </c>
      <c r="BW25" s="123">
        <v>5.66</v>
      </c>
      <c r="BX25" s="122">
        <v>978.1</v>
      </c>
      <c r="BY25" s="120">
        <v>5660</v>
      </c>
      <c r="BZ25" s="120">
        <v>353.88270601475551</v>
      </c>
    </row>
    <row r="26" spans="1:78" x14ac:dyDescent="0.2">
      <c r="A26" s="102">
        <v>1.98</v>
      </c>
      <c r="B26" s="104">
        <v>24.98</v>
      </c>
      <c r="C26" s="103">
        <v>35.046900000000001</v>
      </c>
      <c r="D26" s="104">
        <v>53.11</v>
      </c>
      <c r="E26" s="104">
        <v>23.39</v>
      </c>
      <c r="F26" s="104">
        <v>8.27</v>
      </c>
      <c r="G26" s="104">
        <v>-0.05</v>
      </c>
      <c r="H26" s="104">
        <v>0.03</v>
      </c>
      <c r="I26" s="104">
        <v>86.89</v>
      </c>
      <c r="J26" s="104">
        <v>5.87</v>
      </c>
      <c r="K26" s="102">
        <v>5870</v>
      </c>
      <c r="L26" s="107">
        <v>366.88875832843735</v>
      </c>
      <c r="N26" s="111">
        <v>1.57</v>
      </c>
      <c r="O26" s="111">
        <v>25.04</v>
      </c>
      <c r="P26" s="110">
        <v>35.077599999999997</v>
      </c>
      <c r="Q26" s="111">
        <v>53.22</v>
      </c>
      <c r="R26" s="111">
        <v>23.39</v>
      </c>
      <c r="S26" s="111">
        <v>8.26</v>
      </c>
      <c r="T26" s="111">
        <v>0.05</v>
      </c>
      <c r="U26" s="111">
        <v>0.04</v>
      </c>
      <c r="V26" s="111">
        <v>85.73</v>
      </c>
      <c r="W26" s="111">
        <v>5.78</v>
      </c>
      <c r="X26" s="108">
        <v>5780</v>
      </c>
      <c r="Y26" s="108">
        <v>361.26354738302689</v>
      </c>
      <c r="AA26" s="115">
        <v>2.4700000000000002</v>
      </c>
      <c r="AB26" s="115">
        <v>25.08</v>
      </c>
      <c r="AC26" s="114">
        <v>35.106499999999997</v>
      </c>
      <c r="AD26" s="115">
        <v>53.3</v>
      </c>
      <c r="AE26" s="115">
        <v>23.41</v>
      </c>
      <c r="AF26" s="115">
        <v>8.26</v>
      </c>
      <c r="AG26" s="115">
        <v>0.08</v>
      </c>
      <c r="AH26" s="115">
        <v>0.05</v>
      </c>
      <c r="AI26" s="115">
        <v>87.62</v>
      </c>
      <c r="AJ26" s="115">
        <v>5.9</v>
      </c>
      <c r="AK26" s="112">
        <v>5900</v>
      </c>
      <c r="AL26" s="112">
        <v>368.76382864357413</v>
      </c>
      <c r="AN26" s="119">
        <v>0.66</v>
      </c>
      <c r="AO26" s="119">
        <v>25.16</v>
      </c>
      <c r="AP26" s="118">
        <v>35.123899999999999</v>
      </c>
      <c r="AQ26" s="119">
        <v>53.4</v>
      </c>
      <c r="AR26" s="119">
        <v>23.39</v>
      </c>
      <c r="AS26" s="119">
        <v>8.26</v>
      </c>
      <c r="AT26" s="119">
        <v>0.01</v>
      </c>
      <c r="AU26" s="119">
        <v>0.08</v>
      </c>
      <c r="AV26" s="119">
        <v>85.49</v>
      </c>
      <c r="AW26" s="119">
        <v>5.75</v>
      </c>
      <c r="AX26" s="116">
        <v>5750</v>
      </c>
      <c r="AY26" s="116">
        <v>359.38847706789005</v>
      </c>
      <c r="BA26" s="126">
        <v>1.73</v>
      </c>
      <c r="BB26" s="126">
        <v>25.2</v>
      </c>
      <c r="BC26" s="127">
        <v>35.142699999999998</v>
      </c>
      <c r="BD26" s="126">
        <v>53.47</v>
      </c>
      <c r="BE26" s="126">
        <v>23.4</v>
      </c>
      <c r="BF26" s="126">
        <v>8.27</v>
      </c>
      <c r="BG26" s="126">
        <v>0</v>
      </c>
      <c r="BH26" s="126">
        <v>0.2</v>
      </c>
      <c r="BI26" s="126">
        <v>82.55</v>
      </c>
      <c r="BJ26" s="126">
        <v>5.55</v>
      </c>
      <c r="BK26">
        <f t="shared" si="0"/>
        <v>5550</v>
      </c>
      <c r="BL26">
        <f t="shared" si="1"/>
        <v>346.88800830031124</v>
      </c>
      <c r="BN26" s="123">
        <v>2.11</v>
      </c>
      <c r="BO26" s="123">
        <v>25.18</v>
      </c>
      <c r="BP26" s="124">
        <v>35.182699999999997</v>
      </c>
      <c r="BQ26" s="123">
        <v>53.51</v>
      </c>
      <c r="BR26" s="123">
        <v>23.43</v>
      </c>
      <c r="BS26" s="123">
        <v>8.24</v>
      </c>
      <c r="BT26" s="123">
        <v>-0.03</v>
      </c>
      <c r="BU26" s="123">
        <v>-0.02</v>
      </c>
      <c r="BV26" s="123">
        <v>84.24</v>
      </c>
      <c r="BW26" s="123">
        <v>5.66</v>
      </c>
      <c r="BX26" s="122">
        <v>990.43</v>
      </c>
      <c r="BY26" s="120">
        <v>5660</v>
      </c>
      <c r="BZ26" s="120">
        <v>353.88270601475551</v>
      </c>
    </row>
    <row r="27" spans="1:78" x14ac:dyDescent="0.2">
      <c r="A27" s="102">
        <v>2.0299999999999998</v>
      </c>
      <c r="B27" s="104">
        <v>24.98</v>
      </c>
      <c r="C27" s="103">
        <v>35.047899999999998</v>
      </c>
      <c r="D27" s="104">
        <v>53.12</v>
      </c>
      <c r="E27" s="104">
        <v>23.39</v>
      </c>
      <c r="F27" s="104">
        <v>8.27</v>
      </c>
      <c r="G27" s="104">
        <v>-0.04</v>
      </c>
      <c r="H27" s="104">
        <v>0.03</v>
      </c>
      <c r="I27" s="104">
        <v>86.92</v>
      </c>
      <c r="J27" s="104">
        <v>5.87</v>
      </c>
      <c r="K27" s="102">
        <v>5870</v>
      </c>
      <c r="L27" s="107">
        <v>366.88875832843735</v>
      </c>
      <c r="N27" s="111">
        <v>1.66</v>
      </c>
      <c r="O27" s="111">
        <v>25.04</v>
      </c>
      <c r="P27" s="110">
        <v>35.087400000000002</v>
      </c>
      <c r="Q27" s="111">
        <v>53.23</v>
      </c>
      <c r="R27" s="111">
        <v>23.4</v>
      </c>
      <c r="S27" s="111">
        <v>8.26</v>
      </c>
      <c r="T27" s="111">
        <v>0.05</v>
      </c>
      <c r="U27" s="111">
        <v>0.05</v>
      </c>
      <c r="V27" s="111">
        <v>85.7</v>
      </c>
      <c r="W27" s="111">
        <v>5.78</v>
      </c>
      <c r="X27" s="108">
        <v>5780</v>
      </c>
      <c r="Y27" s="108">
        <v>361.26354738302689</v>
      </c>
      <c r="AA27" s="115">
        <v>2.61</v>
      </c>
      <c r="AB27" s="115">
        <v>25.08</v>
      </c>
      <c r="AC27" s="114">
        <v>35.107599999999998</v>
      </c>
      <c r="AD27" s="115">
        <v>53.3</v>
      </c>
      <c r="AE27" s="115">
        <v>23.41</v>
      </c>
      <c r="AF27" s="115">
        <v>8.26</v>
      </c>
      <c r="AG27" s="115">
        <v>7.0000000000000007E-2</v>
      </c>
      <c r="AH27" s="115">
        <v>0.06</v>
      </c>
      <c r="AI27" s="115">
        <v>87.61</v>
      </c>
      <c r="AJ27" s="115">
        <v>5.9</v>
      </c>
      <c r="AK27" s="112">
        <v>5900</v>
      </c>
      <c r="AL27" s="112">
        <v>368.76382864357413</v>
      </c>
      <c r="AN27" s="119">
        <v>0.77</v>
      </c>
      <c r="AO27" s="119">
        <v>25.16</v>
      </c>
      <c r="AP27" s="118">
        <v>35.125399999999999</v>
      </c>
      <c r="AQ27" s="119">
        <v>53.41</v>
      </c>
      <c r="AR27" s="119">
        <v>23.39</v>
      </c>
      <c r="AS27" s="119">
        <v>8.26</v>
      </c>
      <c r="AT27" s="119">
        <v>0.02</v>
      </c>
      <c r="AU27" s="119">
        <v>7.0000000000000007E-2</v>
      </c>
      <c r="AV27" s="119">
        <v>85.52</v>
      </c>
      <c r="AW27" s="119">
        <v>5.75</v>
      </c>
      <c r="AX27" s="116">
        <v>5750</v>
      </c>
      <c r="AY27" s="116">
        <v>359.38847706789005</v>
      </c>
      <c r="BA27" s="126">
        <v>1.85</v>
      </c>
      <c r="BB27" s="126">
        <v>25.2</v>
      </c>
      <c r="BC27" s="127">
        <v>35.141599999999997</v>
      </c>
      <c r="BD27" s="126">
        <v>53.47</v>
      </c>
      <c r="BE27" s="126">
        <v>23.4</v>
      </c>
      <c r="BF27" s="126">
        <v>8.27</v>
      </c>
      <c r="BG27" s="126">
        <v>0.04</v>
      </c>
      <c r="BH27" s="126">
        <v>0.09</v>
      </c>
      <c r="BI27" s="126">
        <v>82.52</v>
      </c>
      <c r="BJ27" s="126">
        <v>5.55</v>
      </c>
      <c r="BK27">
        <f t="shared" si="0"/>
        <v>5550</v>
      </c>
      <c r="BL27">
        <f t="shared" si="1"/>
        <v>346.88800830031124</v>
      </c>
      <c r="BN27" s="123">
        <v>2.15</v>
      </c>
      <c r="BO27" s="123">
        <v>25.18</v>
      </c>
      <c r="BP27" s="124">
        <v>35.190199999999997</v>
      </c>
      <c r="BQ27" s="123">
        <v>53.52</v>
      </c>
      <c r="BR27" s="123">
        <v>23.44</v>
      </c>
      <c r="BS27" s="123">
        <v>8.24</v>
      </c>
      <c r="BT27" s="123">
        <v>-0.03</v>
      </c>
      <c r="BU27" s="123">
        <v>-0.01</v>
      </c>
      <c r="BV27" s="123">
        <v>84.21</v>
      </c>
      <c r="BW27" s="123">
        <v>5.66</v>
      </c>
      <c r="BX27" s="122">
        <v>944.75</v>
      </c>
      <c r="BY27" s="120">
        <v>5660</v>
      </c>
      <c r="BZ27" s="120">
        <v>353.88270601475551</v>
      </c>
    </row>
    <row r="28" spans="1:78" x14ac:dyDescent="0.2">
      <c r="A28" s="102">
        <v>2.09</v>
      </c>
      <c r="B28" s="104">
        <v>24.98</v>
      </c>
      <c r="C28" s="103">
        <v>35.051099999999998</v>
      </c>
      <c r="D28" s="104">
        <v>53.12</v>
      </c>
      <c r="E28" s="104">
        <v>23.4</v>
      </c>
      <c r="F28" s="104">
        <v>8.27</v>
      </c>
      <c r="G28" s="104">
        <v>-0.04</v>
      </c>
      <c r="H28" s="104">
        <v>0.03</v>
      </c>
      <c r="I28" s="104">
        <v>86.93</v>
      </c>
      <c r="J28" s="104">
        <v>5.87</v>
      </c>
      <c r="K28" s="102">
        <v>5870</v>
      </c>
      <c r="L28" s="107">
        <v>366.88875832843735</v>
      </c>
      <c r="N28" s="111">
        <v>1.78</v>
      </c>
      <c r="O28" s="111">
        <v>25.04</v>
      </c>
      <c r="P28" s="110">
        <v>35.08</v>
      </c>
      <c r="Q28" s="111">
        <v>53.22</v>
      </c>
      <c r="R28" s="111">
        <v>23.4</v>
      </c>
      <c r="S28" s="111">
        <v>8.26</v>
      </c>
      <c r="T28" s="111">
        <v>0.06</v>
      </c>
      <c r="U28" s="111">
        <v>0.05</v>
      </c>
      <c r="V28" s="111">
        <v>85.68</v>
      </c>
      <c r="W28" s="111">
        <v>5.78</v>
      </c>
      <c r="X28" s="108">
        <v>5780</v>
      </c>
      <c r="Y28" s="108">
        <v>361.26354738302689</v>
      </c>
      <c r="AA28" s="115">
        <v>2.75</v>
      </c>
      <c r="AB28" s="115">
        <v>25.08</v>
      </c>
      <c r="AC28" s="114">
        <v>35.106099999999998</v>
      </c>
      <c r="AD28" s="115">
        <v>53.3</v>
      </c>
      <c r="AE28" s="115">
        <v>23.41</v>
      </c>
      <c r="AF28" s="115">
        <v>8.26</v>
      </c>
      <c r="AG28" s="115">
        <v>0.06</v>
      </c>
      <c r="AH28" s="115">
        <v>0.06</v>
      </c>
      <c r="AI28" s="115">
        <v>87.59</v>
      </c>
      <c r="AJ28" s="115">
        <v>5.9</v>
      </c>
      <c r="AK28" s="112">
        <v>5900</v>
      </c>
      <c r="AL28" s="112">
        <v>368.76382864357413</v>
      </c>
      <c r="AN28" s="119">
        <v>0.9</v>
      </c>
      <c r="AO28" s="119">
        <v>25.16</v>
      </c>
      <c r="AP28" s="118">
        <v>35.124400000000001</v>
      </c>
      <c r="AQ28" s="119">
        <v>53.41</v>
      </c>
      <c r="AR28" s="119">
        <v>23.39</v>
      </c>
      <c r="AS28" s="119">
        <v>8.26</v>
      </c>
      <c r="AT28" s="119">
        <v>0.02</v>
      </c>
      <c r="AU28" s="119">
        <v>7.0000000000000007E-2</v>
      </c>
      <c r="AV28" s="119">
        <v>85.56</v>
      </c>
      <c r="AW28" s="119">
        <v>5.76</v>
      </c>
      <c r="AX28" s="116">
        <v>5760</v>
      </c>
      <c r="AY28" s="116">
        <v>360.013500506269</v>
      </c>
      <c r="BA28" s="126">
        <v>1.98</v>
      </c>
      <c r="BB28" s="126">
        <v>25.19</v>
      </c>
      <c r="BC28" s="127">
        <v>35.1449</v>
      </c>
      <c r="BD28" s="126">
        <v>53.47</v>
      </c>
      <c r="BE28" s="126">
        <v>23.4</v>
      </c>
      <c r="BF28" s="126">
        <v>8.27</v>
      </c>
      <c r="BG28" s="126">
        <v>0.05</v>
      </c>
      <c r="BH28" s="126">
        <v>7.0000000000000007E-2</v>
      </c>
      <c r="BI28" s="126">
        <v>82.49</v>
      </c>
      <c r="BJ28" s="126">
        <v>5.54</v>
      </c>
      <c r="BK28">
        <f t="shared" si="0"/>
        <v>5540</v>
      </c>
      <c r="BL28">
        <f t="shared" si="1"/>
        <v>346.26298486193235</v>
      </c>
      <c r="BN28" s="123">
        <v>2.2000000000000002</v>
      </c>
      <c r="BO28" s="123">
        <v>25.18</v>
      </c>
      <c r="BP28" s="124">
        <v>35.181899999999999</v>
      </c>
      <c r="BQ28" s="123">
        <v>53.5</v>
      </c>
      <c r="BR28" s="123">
        <v>23.43</v>
      </c>
      <c r="BS28" s="123">
        <v>8.24</v>
      </c>
      <c r="BT28" s="123">
        <v>-0.03</v>
      </c>
      <c r="BU28" s="123">
        <v>0.05</v>
      </c>
      <c r="BV28" s="123">
        <v>84.19</v>
      </c>
      <c r="BW28" s="123">
        <v>5.66</v>
      </c>
      <c r="BX28" s="122">
        <v>865</v>
      </c>
      <c r="BY28" s="120">
        <v>5660</v>
      </c>
      <c r="BZ28" s="120">
        <v>353.88270601475551</v>
      </c>
    </row>
    <row r="29" spans="1:78" x14ac:dyDescent="0.2">
      <c r="A29" s="102">
        <v>2.17</v>
      </c>
      <c r="B29" s="104">
        <v>24.98</v>
      </c>
      <c r="C29" s="103">
        <v>35.052599999999998</v>
      </c>
      <c r="D29" s="104">
        <v>53.12</v>
      </c>
      <c r="E29" s="104">
        <v>23.4</v>
      </c>
      <c r="F29" s="104">
        <v>8.27</v>
      </c>
      <c r="G29" s="104">
        <v>-0.05</v>
      </c>
      <c r="H29" s="104">
        <v>0.02</v>
      </c>
      <c r="I29" s="104">
        <v>86.92</v>
      </c>
      <c r="J29" s="104">
        <v>5.87</v>
      </c>
      <c r="K29" s="102">
        <v>5870</v>
      </c>
      <c r="L29" s="107">
        <v>366.88875832843735</v>
      </c>
      <c r="N29" s="111">
        <v>1.92</v>
      </c>
      <c r="O29" s="111">
        <v>25.04</v>
      </c>
      <c r="P29" s="110">
        <v>35.085299999999997</v>
      </c>
      <c r="Q29" s="111">
        <v>53.23</v>
      </c>
      <c r="R29" s="111">
        <v>23.4</v>
      </c>
      <c r="S29" s="111">
        <v>8.26</v>
      </c>
      <c r="T29" s="111">
        <v>0.06</v>
      </c>
      <c r="U29" s="111">
        <v>0.04</v>
      </c>
      <c r="V29" s="111">
        <v>85.67</v>
      </c>
      <c r="W29" s="111">
        <v>5.78</v>
      </c>
      <c r="X29" s="108">
        <v>5780</v>
      </c>
      <c r="Y29" s="108">
        <v>361.26354738302689</v>
      </c>
      <c r="AA29" s="115">
        <v>2.87</v>
      </c>
      <c r="AB29" s="115">
        <v>25.08</v>
      </c>
      <c r="AC29" s="114">
        <v>35.104399999999998</v>
      </c>
      <c r="AD29" s="115">
        <v>53.3</v>
      </c>
      <c r="AE29" s="115">
        <v>23.41</v>
      </c>
      <c r="AF29" s="115">
        <v>8.26</v>
      </c>
      <c r="AG29" s="115">
        <v>7.0000000000000007E-2</v>
      </c>
      <c r="AH29" s="115">
        <v>0.05</v>
      </c>
      <c r="AI29" s="115">
        <v>87.55</v>
      </c>
      <c r="AJ29" s="115">
        <v>5.9</v>
      </c>
      <c r="AK29" s="112">
        <v>5900</v>
      </c>
      <c r="AL29" s="112">
        <v>368.76382864357413</v>
      </c>
      <c r="AN29" s="119">
        <v>1.05</v>
      </c>
      <c r="AO29" s="119">
        <v>25.16</v>
      </c>
      <c r="AP29" s="118">
        <v>35.127600000000001</v>
      </c>
      <c r="AQ29" s="119">
        <v>53.41</v>
      </c>
      <c r="AR29" s="119">
        <v>23.39</v>
      </c>
      <c r="AS29" s="119">
        <v>8.26</v>
      </c>
      <c r="AT29" s="119">
        <v>0.02</v>
      </c>
      <c r="AU29" s="119">
        <v>0.05</v>
      </c>
      <c r="AV29" s="119">
        <v>85.61</v>
      </c>
      <c r="AW29" s="119">
        <v>5.76</v>
      </c>
      <c r="AX29" s="116">
        <v>5760</v>
      </c>
      <c r="AY29" s="116">
        <v>360.013500506269</v>
      </c>
      <c r="BA29" s="126">
        <v>2.11</v>
      </c>
      <c r="BB29" s="126">
        <v>25.19</v>
      </c>
      <c r="BC29" s="127">
        <v>35.1464</v>
      </c>
      <c r="BD29" s="126">
        <v>53.47</v>
      </c>
      <c r="BE29" s="126">
        <v>23.4</v>
      </c>
      <c r="BF29" s="126">
        <v>8.27</v>
      </c>
      <c r="BG29" s="126">
        <v>0.05</v>
      </c>
      <c r="BH29" s="126">
        <v>0.08</v>
      </c>
      <c r="BI29" s="126">
        <v>82.46</v>
      </c>
      <c r="BJ29" s="126">
        <v>5.54</v>
      </c>
      <c r="BK29">
        <f t="shared" si="0"/>
        <v>5540</v>
      </c>
      <c r="BL29">
        <f t="shared" si="1"/>
        <v>346.26298486193235</v>
      </c>
      <c r="BN29" s="123">
        <v>2.2599999999999998</v>
      </c>
      <c r="BO29" s="123">
        <v>25.18</v>
      </c>
      <c r="BP29" s="124">
        <v>35.19</v>
      </c>
      <c r="BQ29" s="123">
        <v>53.51</v>
      </c>
      <c r="BR29" s="123">
        <v>23.44</v>
      </c>
      <c r="BS29" s="123">
        <v>8.24</v>
      </c>
      <c r="BT29" s="123">
        <v>-0.03</v>
      </c>
      <c r="BU29" s="123">
        <v>0.11</v>
      </c>
      <c r="BV29" s="123">
        <v>84.16</v>
      </c>
      <c r="BW29" s="123">
        <v>5.66</v>
      </c>
      <c r="BX29" s="122">
        <v>865</v>
      </c>
      <c r="BY29" s="120">
        <v>5660</v>
      </c>
      <c r="BZ29" s="120">
        <v>353.88270601475551</v>
      </c>
    </row>
    <row r="30" spans="1:78" x14ac:dyDescent="0.2">
      <c r="A30" s="102">
        <v>2.2599999999999998</v>
      </c>
      <c r="B30" s="104">
        <v>24.98</v>
      </c>
      <c r="C30" s="103">
        <v>35.0535</v>
      </c>
      <c r="D30" s="104">
        <v>53.12</v>
      </c>
      <c r="E30" s="104">
        <v>23.4</v>
      </c>
      <c r="F30" s="104">
        <v>8.27</v>
      </c>
      <c r="G30" s="104">
        <v>-0.06</v>
      </c>
      <c r="H30" s="104">
        <v>0.03</v>
      </c>
      <c r="I30" s="104">
        <v>86.91</v>
      </c>
      <c r="J30" s="104">
        <v>5.87</v>
      </c>
      <c r="K30" s="102">
        <v>5870</v>
      </c>
      <c r="L30" s="107">
        <v>366.88875832843735</v>
      </c>
      <c r="N30" s="111">
        <v>2.0699999999999998</v>
      </c>
      <c r="O30" s="111">
        <v>25.04</v>
      </c>
      <c r="P30" s="110">
        <v>35.085099999999997</v>
      </c>
      <c r="Q30" s="111">
        <v>53.23</v>
      </c>
      <c r="R30" s="111">
        <v>23.4</v>
      </c>
      <c r="S30" s="111">
        <v>8.26</v>
      </c>
      <c r="T30" s="111">
        <v>7.0000000000000007E-2</v>
      </c>
      <c r="U30" s="111">
        <v>0.05</v>
      </c>
      <c r="V30" s="111">
        <v>85.68</v>
      </c>
      <c r="W30" s="111">
        <v>5.78</v>
      </c>
      <c r="X30" s="108">
        <v>5780</v>
      </c>
      <c r="Y30" s="108">
        <v>361.26354738302689</v>
      </c>
      <c r="AA30" s="115">
        <v>3</v>
      </c>
      <c r="AB30" s="115">
        <v>25.08</v>
      </c>
      <c r="AC30" s="114">
        <v>35.107900000000001</v>
      </c>
      <c r="AD30" s="115">
        <v>53.3</v>
      </c>
      <c r="AE30" s="115">
        <v>23.41</v>
      </c>
      <c r="AF30" s="115">
        <v>8.26</v>
      </c>
      <c r="AG30" s="115">
        <v>0.08</v>
      </c>
      <c r="AH30" s="115">
        <v>0.04</v>
      </c>
      <c r="AI30" s="115">
        <v>87.52</v>
      </c>
      <c r="AJ30" s="115">
        <v>5.9</v>
      </c>
      <c r="AK30" s="112">
        <v>5900</v>
      </c>
      <c r="AL30" s="112">
        <v>368.76382864357413</v>
      </c>
      <c r="AN30" s="119">
        <v>1.2</v>
      </c>
      <c r="AO30" s="119">
        <v>25.16</v>
      </c>
      <c r="AP30" s="118">
        <v>35.124600000000001</v>
      </c>
      <c r="AQ30" s="119">
        <v>53.4</v>
      </c>
      <c r="AR30" s="119">
        <v>23.39</v>
      </c>
      <c r="AS30" s="119">
        <v>8.26</v>
      </c>
      <c r="AT30" s="119">
        <v>0.02</v>
      </c>
      <c r="AU30" s="119">
        <v>0.06</v>
      </c>
      <c r="AV30" s="119">
        <v>85.65</v>
      </c>
      <c r="AW30" s="119">
        <v>5.76</v>
      </c>
      <c r="AX30" s="116">
        <v>5760</v>
      </c>
      <c r="AY30" s="116">
        <v>360.013500506269</v>
      </c>
      <c r="BA30" s="126">
        <v>2.23</v>
      </c>
      <c r="BB30" s="126">
        <v>25.19</v>
      </c>
      <c r="BC30" s="127">
        <v>35.1464</v>
      </c>
      <c r="BD30" s="126">
        <v>53.47</v>
      </c>
      <c r="BE30" s="126">
        <v>23.4</v>
      </c>
      <c r="BF30" s="126">
        <v>8.27</v>
      </c>
      <c r="BG30" s="126">
        <v>0.03</v>
      </c>
      <c r="BH30" s="126">
        <v>0.08</v>
      </c>
      <c r="BI30" s="126">
        <v>82.45</v>
      </c>
      <c r="BJ30" s="126">
        <v>5.54</v>
      </c>
      <c r="BK30">
        <f t="shared" si="0"/>
        <v>5540</v>
      </c>
      <c r="BL30">
        <f t="shared" si="1"/>
        <v>346.26298486193235</v>
      </c>
      <c r="BN30" s="123">
        <v>2.35</v>
      </c>
      <c r="BO30" s="123">
        <v>25.18</v>
      </c>
      <c r="BP30" s="124">
        <v>35.189700000000002</v>
      </c>
      <c r="BQ30" s="123">
        <v>53.51</v>
      </c>
      <c r="BR30" s="123">
        <v>23.44</v>
      </c>
      <c r="BS30" s="123">
        <v>8.24</v>
      </c>
      <c r="BT30" s="123">
        <v>-0.04</v>
      </c>
      <c r="BU30" s="123">
        <v>0.12</v>
      </c>
      <c r="BV30" s="123">
        <v>84.14</v>
      </c>
      <c r="BW30" s="123">
        <v>5.66</v>
      </c>
      <c r="BX30" s="122">
        <v>865</v>
      </c>
      <c r="BY30" s="120">
        <v>5660</v>
      </c>
      <c r="BZ30" s="120">
        <v>353.88270601475551</v>
      </c>
    </row>
    <row r="31" spans="1:78" x14ac:dyDescent="0.2">
      <c r="A31" s="102">
        <v>2.35</v>
      </c>
      <c r="B31" s="104">
        <v>24.98</v>
      </c>
      <c r="C31" s="103">
        <v>35.053800000000003</v>
      </c>
      <c r="D31" s="104">
        <v>53.12</v>
      </c>
      <c r="E31" s="104">
        <v>23.4</v>
      </c>
      <c r="F31" s="104">
        <v>8.27</v>
      </c>
      <c r="G31" s="104">
        <v>-0.06</v>
      </c>
      <c r="H31" s="104">
        <v>0.02</v>
      </c>
      <c r="I31" s="104">
        <v>86.91</v>
      </c>
      <c r="J31" s="104">
        <v>5.87</v>
      </c>
      <c r="K31" s="102">
        <v>5870</v>
      </c>
      <c r="L31" s="107">
        <v>366.88875832843735</v>
      </c>
      <c r="N31" s="111">
        <v>2.23</v>
      </c>
      <c r="O31" s="111">
        <v>25.04</v>
      </c>
      <c r="P31" s="110">
        <v>35.086799999999997</v>
      </c>
      <c r="Q31" s="111">
        <v>53.23</v>
      </c>
      <c r="R31" s="111">
        <v>23.4</v>
      </c>
      <c r="S31" s="111">
        <v>8.26</v>
      </c>
      <c r="T31" s="111">
        <v>7.0000000000000007E-2</v>
      </c>
      <c r="U31" s="111">
        <v>0.05</v>
      </c>
      <c r="V31" s="111">
        <v>85.68</v>
      </c>
      <c r="W31" s="111">
        <v>5.78</v>
      </c>
      <c r="X31" s="108">
        <v>5780</v>
      </c>
      <c r="Y31" s="108">
        <v>361.26354738302689</v>
      </c>
      <c r="AA31" s="115">
        <v>3.13</v>
      </c>
      <c r="AB31" s="115">
        <v>25.08</v>
      </c>
      <c r="AC31" s="114">
        <v>35.1051</v>
      </c>
      <c r="AD31" s="115">
        <v>53.3</v>
      </c>
      <c r="AE31" s="115">
        <v>23.41</v>
      </c>
      <c r="AF31" s="115">
        <v>8.26</v>
      </c>
      <c r="AG31" s="115">
        <v>0.08</v>
      </c>
      <c r="AH31" s="115">
        <v>0.05</v>
      </c>
      <c r="AI31" s="115">
        <v>87.5</v>
      </c>
      <c r="AJ31" s="115">
        <v>5.89</v>
      </c>
      <c r="AK31" s="112">
        <v>5890</v>
      </c>
      <c r="AL31" s="112">
        <v>368.13880520519518</v>
      </c>
      <c r="AN31" s="119">
        <v>1.35</v>
      </c>
      <c r="AO31" s="119">
        <v>25.16</v>
      </c>
      <c r="AP31" s="118">
        <v>35.122900000000001</v>
      </c>
      <c r="AQ31" s="119">
        <v>53.4</v>
      </c>
      <c r="AR31" s="119">
        <v>23.39</v>
      </c>
      <c r="AS31" s="119">
        <v>8.26</v>
      </c>
      <c r="AT31" s="119">
        <v>0.01</v>
      </c>
      <c r="AU31" s="119">
        <v>0.06</v>
      </c>
      <c r="AV31" s="119">
        <v>85.7</v>
      </c>
      <c r="AW31" s="119">
        <v>5.77</v>
      </c>
      <c r="AX31" s="116">
        <v>5770</v>
      </c>
      <c r="AY31" s="116">
        <v>360.63852394464794</v>
      </c>
      <c r="BA31" s="126">
        <v>2.34</v>
      </c>
      <c r="BB31" s="126">
        <v>25.19</v>
      </c>
      <c r="BC31" s="127">
        <v>35.143300000000004</v>
      </c>
      <c r="BD31" s="126">
        <v>53.47</v>
      </c>
      <c r="BE31" s="126">
        <v>23.4</v>
      </c>
      <c r="BF31" s="126">
        <v>8.27</v>
      </c>
      <c r="BG31" s="126">
        <v>0.02</v>
      </c>
      <c r="BH31" s="126">
        <v>0.08</v>
      </c>
      <c r="BI31" s="126">
        <v>82.45</v>
      </c>
      <c r="BJ31" s="126">
        <v>5.54</v>
      </c>
      <c r="BK31">
        <f t="shared" si="0"/>
        <v>5540</v>
      </c>
      <c r="BL31">
        <f t="shared" si="1"/>
        <v>346.26298486193235</v>
      </c>
      <c r="BN31" s="123">
        <v>2.4700000000000002</v>
      </c>
      <c r="BO31" s="123">
        <v>25.18</v>
      </c>
      <c r="BP31" s="124">
        <v>35.191899999999997</v>
      </c>
      <c r="BQ31" s="123">
        <v>53.52</v>
      </c>
      <c r="BR31" s="123">
        <v>23.44</v>
      </c>
      <c r="BS31" s="123">
        <v>8.24</v>
      </c>
      <c r="BT31" s="123">
        <v>-0.05</v>
      </c>
      <c r="BU31" s="123">
        <v>0.11</v>
      </c>
      <c r="BV31" s="123">
        <v>84.12</v>
      </c>
      <c r="BW31" s="123">
        <v>5.65</v>
      </c>
      <c r="BX31" s="122">
        <v>796.76</v>
      </c>
      <c r="BY31" s="120">
        <v>5650</v>
      </c>
      <c r="BZ31" s="120">
        <v>353.25747155183194</v>
      </c>
    </row>
    <row r="32" spans="1:78" x14ac:dyDescent="0.2">
      <c r="A32" s="102">
        <v>2.42</v>
      </c>
      <c r="B32" s="104">
        <v>24.98</v>
      </c>
      <c r="C32" s="103">
        <v>35.055</v>
      </c>
      <c r="D32" s="104">
        <v>53.12</v>
      </c>
      <c r="E32" s="104">
        <v>23.4</v>
      </c>
      <c r="F32" s="104">
        <v>8.27</v>
      </c>
      <c r="G32" s="104">
        <v>-0.06</v>
      </c>
      <c r="H32" s="104">
        <v>0.02</v>
      </c>
      <c r="I32" s="104">
        <v>86.89</v>
      </c>
      <c r="J32" s="104">
        <v>5.87</v>
      </c>
      <c r="K32" s="102">
        <v>5870</v>
      </c>
      <c r="L32" s="107">
        <v>366.88875832843735</v>
      </c>
      <c r="N32" s="111">
        <v>2.39</v>
      </c>
      <c r="O32" s="111">
        <v>25.04</v>
      </c>
      <c r="P32" s="110">
        <v>35.081499999999998</v>
      </c>
      <c r="Q32" s="111">
        <v>53.23</v>
      </c>
      <c r="R32" s="111">
        <v>23.4</v>
      </c>
      <c r="S32" s="111">
        <v>8.26</v>
      </c>
      <c r="T32" s="111">
        <v>0.09</v>
      </c>
      <c r="U32" s="111">
        <v>0.1</v>
      </c>
      <c r="V32" s="111">
        <v>85.7</v>
      </c>
      <c r="W32" s="111">
        <v>5.78</v>
      </c>
      <c r="X32" s="108">
        <v>5780</v>
      </c>
      <c r="Y32" s="108">
        <v>361.26354738302689</v>
      </c>
      <c r="AA32" s="115">
        <v>3.25</v>
      </c>
      <c r="AB32" s="115">
        <v>25.08</v>
      </c>
      <c r="AC32" s="114">
        <v>35.104100000000003</v>
      </c>
      <c r="AD32" s="115">
        <v>53.29</v>
      </c>
      <c r="AE32" s="115">
        <v>23.41</v>
      </c>
      <c r="AF32" s="115">
        <v>8.26</v>
      </c>
      <c r="AG32" s="115">
        <v>0.08</v>
      </c>
      <c r="AH32" s="115">
        <v>0.05</v>
      </c>
      <c r="AI32" s="115">
        <v>87.48</v>
      </c>
      <c r="AJ32" s="115">
        <v>5.89</v>
      </c>
      <c r="AK32" s="112">
        <v>5890</v>
      </c>
      <c r="AL32" s="112">
        <v>368.13880520519518</v>
      </c>
      <c r="AN32" s="119">
        <v>1.49</v>
      </c>
      <c r="AO32" s="119">
        <v>25.16</v>
      </c>
      <c r="AP32" s="118">
        <v>35.1175</v>
      </c>
      <c r="AQ32" s="119">
        <v>53.39</v>
      </c>
      <c r="AR32" s="119">
        <v>23.39</v>
      </c>
      <c r="AS32" s="119">
        <v>8.26</v>
      </c>
      <c r="AT32" s="119">
        <v>0.01</v>
      </c>
      <c r="AU32" s="119">
        <v>7.0000000000000007E-2</v>
      </c>
      <c r="AV32" s="119">
        <v>85.75</v>
      </c>
      <c r="AW32" s="119">
        <v>5.77</v>
      </c>
      <c r="AX32" s="116">
        <v>5770</v>
      </c>
      <c r="AY32" s="116">
        <v>360.63852394464794</v>
      </c>
      <c r="BA32" s="126">
        <v>2.44</v>
      </c>
      <c r="BB32" s="126">
        <v>25.19</v>
      </c>
      <c r="BC32" s="127">
        <v>35.145699999999998</v>
      </c>
      <c r="BD32" s="126">
        <v>53.47</v>
      </c>
      <c r="BE32" s="126">
        <v>23.4</v>
      </c>
      <c r="BF32" s="126">
        <v>8.27</v>
      </c>
      <c r="BG32" s="126">
        <v>0.03</v>
      </c>
      <c r="BH32" s="126">
        <v>0.08</v>
      </c>
      <c r="BI32" s="126">
        <v>82.46</v>
      </c>
      <c r="BJ32" s="126">
        <v>5.54</v>
      </c>
      <c r="BK32">
        <f t="shared" si="0"/>
        <v>5540</v>
      </c>
      <c r="BL32">
        <f t="shared" si="1"/>
        <v>346.26298486193235</v>
      </c>
      <c r="BN32" s="123">
        <v>2.58</v>
      </c>
      <c r="BO32" s="123">
        <v>25.18</v>
      </c>
      <c r="BP32" s="124">
        <v>35.187899999999999</v>
      </c>
      <c r="BQ32" s="123">
        <v>53.52</v>
      </c>
      <c r="BR32" s="123">
        <v>23.44</v>
      </c>
      <c r="BS32" s="123">
        <v>8.24</v>
      </c>
      <c r="BT32" s="123">
        <v>-0.04</v>
      </c>
      <c r="BU32" s="123">
        <v>0.05</v>
      </c>
      <c r="BV32" s="123">
        <v>84.11</v>
      </c>
      <c r="BW32" s="123">
        <v>5.65</v>
      </c>
      <c r="BX32" s="122">
        <v>747.03</v>
      </c>
      <c r="BY32" s="120">
        <v>5650</v>
      </c>
      <c r="BZ32" s="120">
        <v>353.25747155183194</v>
      </c>
    </row>
    <row r="33" spans="1:78" x14ac:dyDescent="0.2">
      <c r="A33" s="102">
        <v>2.4900000000000002</v>
      </c>
      <c r="B33" s="104">
        <v>24.98</v>
      </c>
      <c r="C33" s="103">
        <v>35.054099999999998</v>
      </c>
      <c r="D33" s="104">
        <v>53.12</v>
      </c>
      <c r="E33" s="104">
        <v>23.4</v>
      </c>
      <c r="F33" s="104">
        <v>8.27</v>
      </c>
      <c r="G33" s="104">
        <v>-0.04</v>
      </c>
      <c r="H33" s="104">
        <v>0.02</v>
      </c>
      <c r="I33" s="104">
        <v>86.88</v>
      </c>
      <c r="J33" s="104">
        <v>5.86</v>
      </c>
      <c r="K33" s="102">
        <v>5860</v>
      </c>
      <c r="L33" s="107">
        <v>366.2637348900584</v>
      </c>
      <c r="N33" s="111">
        <v>2.5499999999999998</v>
      </c>
      <c r="O33" s="111">
        <v>25.04</v>
      </c>
      <c r="P33" s="110">
        <v>35.083300000000001</v>
      </c>
      <c r="Q33" s="111">
        <v>53.23</v>
      </c>
      <c r="R33" s="111">
        <v>23.4</v>
      </c>
      <c r="S33" s="111">
        <v>8.26</v>
      </c>
      <c r="T33" s="111">
        <v>0.09</v>
      </c>
      <c r="U33" s="111">
        <v>0.04</v>
      </c>
      <c r="V33" s="111">
        <v>85.73</v>
      </c>
      <c r="W33" s="111">
        <v>5.78</v>
      </c>
      <c r="X33" s="108">
        <v>5780</v>
      </c>
      <c r="Y33" s="108">
        <v>361.26354738302689</v>
      </c>
      <c r="AA33" s="115">
        <v>3.37</v>
      </c>
      <c r="AB33" s="115">
        <v>25.08</v>
      </c>
      <c r="AC33" s="114">
        <v>35.103000000000002</v>
      </c>
      <c r="AD33" s="115">
        <v>53.29</v>
      </c>
      <c r="AE33" s="115">
        <v>23.41</v>
      </c>
      <c r="AF33" s="115">
        <v>8.26</v>
      </c>
      <c r="AG33" s="115">
        <v>0.08</v>
      </c>
      <c r="AH33" s="115">
        <v>0.04</v>
      </c>
      <c r="AI33" s="115">
        <v>87.49</v>
      </c>
      <c r="AJ33" s="115">
        <v>5.89</v>
      </c>
      <c r="AK33" s="112">
        <v>5890</v>
      </c>
      <c r="AL33" s="112">
        <v>368.13880520519518</v>
      </c>
      <c r="AN33" s="119">
        <v>1.65</v>
      </c>
      <c r="AO33" s="119">
        <v>25.15</v>
      </c>
      <c r="AP33" s="118">
        <v>35.125999999999998</v>
      </c>
      <c r="AQ33" s="119">
        <v>53.4</v>
      </c>
      <c r="AR33" s="119">
        <v>23.4</v>
      </c>
      <c r="AS33" s="119">
        <v>8.26</v>
      </c>
      <c r="AT33" s="119">
        <v>0.02</v>
      </c>
      <c r="AU33" s="119">
        <v>0.06</v>
      </c>
      <c r="AV33" s="119">
        <v>85.8</v>
      </c>
      <c r="AW33" s="119">
        <v>5.77</v>
      </c>
      <c r="AX33" s="116">
        <v>5770</v>
      </c>
      <c r="AY33" s="116">
        <v>360.63852394464794</v>
      </c>
      <c r="BA33" s="126">
        <v>2.52</v>
      </c>
      <c r="BB33" s="126">
        <v>25.19</v>
      </c>
      <c r="BC33" s="127">
        <v>35.143500000000003</v>
      </c>
      <c r="BD33" s="126">
        <v>53.47</v>
      </c>
      <c r="BE33" s="126">
        <v>23.4</v>
      </c>
      <c r="BF33" s="126">
        <v>8.27</v>
      </c>
      <c r="BG33" s="126">
        <v>0.05</v>
      </c>
      <c r="BH33" s="126">
        <v>0.08</v>
      </c>
      <c r="BI33" s="126">
        <v>82.47</v>
      </c>
      <c r="BJ33" s="126">
        <v>5.54</v>
      </c>
      <c r="BK33">
        <f t="shared" si="0"/>
        <v>5540</v>
      </c>
      <c r="BL33">
        <f t="shared" si="1"/>
        <v>346.26298486193235</v>
      </c>
      <c r="BN33" s="123">
        <v>2.71</v>
      </c>
      <c r="BO33" s="123">
        <v>25.18</v>
      </c>
      <c r="BP33" s="124">
        <v>35.184199999999997</v>
      </c>
      <c r="BQ33" s="123">
        <v>53.51</v>
      </c>
      <c r="BR33" s="123">
        <v>23.44</v>
      </c>
      <c r="BS33" s="123">
        <v>8.24</v>
      </c>
      <c r="BT33" s="123">
        <v>-0.03</v>
      </c>
      <c r="BU33" s="123">
        <v>-0.02</v>
      </c>
      <c r="BV33" s="123">
        <v>84.12</v>
      </c>
      <c r="BW33" s="123">
        <v>5.65</v>
      </c>
      <c r="BX33" s="122">
        <v>848.58</v>
      </c>
      <c r="BY33" s="120">
        <v>5650</v>
      </c>
      <c r="BZ33" s="120">
        <v>353.25747155183194</v>
      </c>
    </row>
    <row r="34" spans="1:78" x14ac:dyDescent="0.2">
      <c r="A34" s="102">
        <v>2.56</v>
      </c>
      <c r="B34" s="104">
        <v>24.98</v>
      </c>
      <c r="C34" s="103">
        <v>35.051900000000003</v>
      </c>
      <c r="D34" s="104">
        <v>53.12</v>
      </c>
      <c r="E34" s="104">
        <v>23.4</v>
      </c>
      <c r="F34" s="104">
        <v>8.27</v>
      </c>
      <c r="G34" s="104">
        <v>-0.03</v>
      </c>
      <c r="H34" s="104">
        <v>0.03</v>
      </c>
      <c r="I34" s="104">
        <v>86.87</v>
      </c>
      <c r="J34" s="104">
        <v>5.86</v>
      </c>
      <c r="K34" s="102">
        <v>5860</v>
      </c>
      <c r="L34" s="107">
        <v>366.2637348900584</v>
      </c>
      <c r="N34" s="111">
        <v>2.69</v>
      </c>
      <c r="O34" s="111">
        <v>25.04</v>
      </c>
      <c r="P34" s="110">
        <v>35.082000000000001</v>
      </c>
      <c r="Q34" s="111">
        <v>53.23</v>
      </c>
      <c r="R34" s="111">
        <v>23.4</v>
      </c>
      <c r="S34" s="111">
        <v>8.26</v>
      </c>
      <c r="T34" s="111">
        <v>0.1</v>
      </c>
      <c r="U34" s="111">
        <v>0.04</v>
      </c>
      <c r="V34" s="111">
        <v>85.76</v>
      </c>
      <c r="W34" s="111">
        <v>5.78</v>
      </c>
      <c r="X34" s="108">
        <v>5780</v>
      </c>
      <c r="Y34" s="108">
        <v>361.26354738302689</v>
      </c>
      <c r="AA34" s="115">
        <v>3.47</v>
      </c>
      <c r="AB34" s="115">
        <v>25.08</v>
      </c>
      <c r="AC34" s="114">
        <v>35.107700000000001</v>
      </c>
      <c r="AD34" s="115">
        <v>53.3</v>
      </c>
      <c r="AE34" s="115">
        <v>23.41</v>
      </c>
      <c r="AF34" s="115">
        <v>8.26</v>
      </c>
      <c r="AG34" s="115">
        <v>0.08</v>
      </c>
      <c r="AH34" s="115">
        <v>0.05</v>
      </c>
      <c r="AI34" s="115">
        <v>87.52</v>
      </c>
      <c r="AJ34" s="115">
        <v>5.9</v>
      </c>
      <c r="AK34" s="112">
        <v>5900</v>
      </c>
      <c r="AL34" s="112">
        <v>368.76382864357413</v>
      </c>
      <c r="AN34" s="119">
        <v>1.8</v>
      </c>
      <c r="AO34" s="119">
        <v>25.15</v>
      </c>
      <c r="AP34" s="118">
        <v>35.122300000000003</v>
      </c>
      <c r="AQ34" s="119">
        <v>53.4</v>
      </c>
      <c r="AR34" s="119">
        <v>23.39</v>
      </c>
      <c r="AS34" s="119">
        <v>8.26</v>
      </c>
      <c r="AT34" s="119">
        <v>0.03</v>
      </c>
      <c r="AU34" s="119">
        <v>0.06</v>
      </c>
      <c r="AV34" s="119">
        <v>85.83</v>
      </c>
      <c r="AW34" s="119">
        <v>5.77</v>
      </c>
      <c r="AX34" s="116">
        <v>5770</v>
      </c>
      <c r="AY34" s="116">
        <v>360.63852394464794</v>
      </c>
      <c r="BA34" s="126">
        <v>2.61</v>
      </c>
      <c r="BB34" s="126">
        <v>25.19</v>
      </c>
      <c r="BC34" s="127">
        <v>35.144599999999997</v>
      </c>
      <c r="BD34" s="126">
        <v>53.47</v>
      </c>
      <c r="BE34" s="126">
        <v>23.4</v>
      </c>
      <c r="BF34" s="126">
        <v>8.27</v>
      </c>
      <c r="BG34" s="126">
        <v>0.05</v>
      </c>
      <c r="BH34" s="126">
        <v>0.08</v>
      </c>
      <c r="BI34" s="126">
        <v>82.49</v>
      </c>
      <c r="BJ34" s="126">
        <v>5.55</v>
      </c>
      <c r="BK34">
        <f t="shared" si="0"/>
        <v>5550</v>
      </c>
      <c r="BL34">
        <f t="shared" si="1"/>
        <v>346.88800830031124</v>
      </c>
      <c r="BN34" s="123">
        <v>2.83</v>
      </c>
      <c r="BO34" s="123">
        <v>25.18</v>
      </c>
      <c r="BP34" s="124">
        <v>35.185499999999998</v>
      </c>
      <c r="BQ34" s="123">
        <v>53.51</v>
      </c>
      <c r="BR34" s="123">
        <v>23.44</v>
      </c>
      <c r="BS34" s="123">
        <v>8.24</v>
      </c>
      <c r="BT34" s="123">
        <v>-0.02</v>
      </c>
      <c r="BU34" s="123">
        <v>-0.02</v>
      </c>
      <c r="BV34" s="123">
        <v>84.16</v>
      </c>
      <c r="BW34" s="123">
        <v>5.66</v>
      </c>
      <c r="BX34" s="122">
        <v>790.75</v>
      </c>
      <c r="BY34" s="120">
        <v>5660</v>
      </c>
      <c r="BZ34" s="120">
        <v>353.88270601475551</v>
      </c>
    </row>
    <row r="35" spans="1:78" x14ac:dyDescent="0.2">
      <c r="A35" s="102">
        <v>2.63</v>
      </c>
      <c r="B35" s="104">
        <v>24.98</v>
      </c>
      <c r="C35" s="103">
        <v>35.055</v>
      </c>
      <c r="D35" s="104">
        <v>53.13</v>
      </c>
      <c r="E35" s="104">
        <v>23.4</v>
      </c>
      <c r="F35" s="104">
        <v>8.27</v>
      </c>
      <c r="G35" s="104">
        <v>-0.04</v>
      </c>
      <c r="H35" s="104">
        <v>0.02</v>
      </c>
      <c r="I35" s="104">
        <v>86.86</v>
      </c>
      <c r="J35" s="104">
        <v>5.86</v>
      </c>
      <c r="K35" s="102">
        <v>5860</v>
      </c>
      <c r="L35" s="107">
        <v>366.2637348900584</v>
      </c>
      <c r="N35" s="111">
        <v>2.8</v>
      </c>
      <c r="O35" s="111">
        <v>25.04</v>
      </c>
      <c r="P35" s="110">
        <v>35.080399999999997</v>
      </c>
      <c r="Q35" s="111">
        <v>53.23</v>
      </c>
      <c r="R35" s="111">
        <v>23.4</v>
      </c>
      <c r="S35" s="111">
        <v>8.26</v>
      </c>
      <c r="T35" s="111">
        <v>0.1</v>
      </c>
      <c r="U35" s="111">
        <v>0.04</v>
      </c>
      <c r="V35" s="111">
        <v>85.8</v>
      </c>
      <c r="W35" s="111">
        <v>5.78</v>
      </c>
      <c r="X35" s="108">
        <v>5780</v>
      </c>
      <c r="Y35" s="108">
        <v>361.26354738302689</v>
      </c>
      <c r="AA35" s="115">
        <v>3.57</v>
      </c>
      <c r="AB35" s="115">
        <v>25.08</v>
      </c>
      <c r="AC35" s="114">
        <v>35.107999999999997</v>
      </c>
      <c r="AD35" s="115">
        <v>53.3</v>
      </c>
      <c r="AE35" s="115">
        <v>23.41</v>
      </c>
      <c r="AF35" s="115">
        <v>8.26</v>
      </c>
      <c r="AG35" s="115">
        <v>0.08</v>
      </c>
      <c r="AH35" s="115">
        <v>0.05</v>
      </c>
      <c r="AI35" s="115">
        <v>87.53</v>
      </c>
      <c r="AJ35" s="115">
        <v>5.9</v>
      </c>
      <c r="AK35" s="112">
        <v>5900</v>
      </c>
      <c r="AL35" s="112">
        <v>368.76382864357413</v>
      </c>
      <c r="AN35" s="119">
        <v>1.93</v>
      </c>
      <c r="AO35" s="119">
        <v>25.15</v>
      </c>
      <c r="AP35" s="118">
        <v>35.1267</v>
      </c>
      <c r="AQ35" s="119">
        <v>53.4</v>
      </c>
      <c r="AR35" s="119">
        <v>23.4</v>
      </c>
      <c r="AS35" s="119">
        <v>8.26</v>
      </c>
      <c r="AT35" s="119">
        <v>0.03</v>
      </c>
      <c r="AU35" s="119">
        <v>0.08</v>
      </c>
      <c r="AV35" s="119">
        <v>85.88</v>
      </c>
      <c r="AW35" s="119">
        <v>5.78</v>
      </c>
      <c r="AX35" s="116">
        <v>5780</v>
      </c>
      <c r="AY35" s="116">
        <v>361.26354738302689</v>
      </c>
      <c r="BA35" s="126">
        <v>2.68</v>
      </c>
      <c r="BB35" s="126">
        <v>25.19</v>
      </c>
      <c r="BC35" s="127">
        <v>35.145299999999999</v>
      </c>
      <c r="BD35" s="126">
        <v>53.47</v>
      </c>
      <c r="BE35" s="126">
        <v>23.4</v>
      </c>
      <c r="BF35" s="126">
        <v>8.27</v>
      </c>
      <c r="BG35" s="126">
        <v>0.04</v>
      </c>
      <c r="BH35" s="126">
        <v>0.09</v>
      </c>
      <c r="BI35" s="126">
        <v>82.51</v>
      </c>
      <c r="BJ35" s="126">
        <v>5.55</v>
      </c>
      <c r="BK35">
        <f t="shared" si="0"/>
        <v>5550</v>
      </c>
      <c r="BL35">
        <f t="shared" si="1"/>
        <v>346.88800830031124</v>
      </c>
      <c r="BN35" s="123">
        <v>2.94</v>
      </c>
      <c r="BO35" s="123">
        <v>25.18</v>
      </c>
      <c r="BP35" s="124">
        <v>35.1828</v>
      </c>
      <c r="BQ35" s="123">
        <v>53.51</v>
      </c>
      <c r="BR35" s="123">
        <v>23.44</v>
      </c>
      <c r="BS35" s="123">
        <v>8.24</v>
      </c>
      <c r="BT35" s="123">
        <v>-0.03</v>
      </c>
      <c r="BU35" s="123">
        <v>-0.02</v>
      </c>
      <c r="BV35" s="123">
        <v>84.19</v>
      </c>
      <c r="BW35" s="123">
        <v>5.66</v>
      </c>
      <c r="BX35" s="122">
        <v>750.44</v>
      </c>
      <c r="BY35" s="120">
        <v>5660</v>
      </c>
      <c r="BZ35" s="120">
        <v>353.88270601475551</v>
      </c>
    </row>
    <row r="36" spans="1:78" x14ac:dyDescent="0.2">
      <c r="A36" s="102">
        <v>2.75</v>
      </c>
      <c r="B36" s="104">
        <v>24.98</v>
      </c>
      <c r="C36" s="103">
        <v>35.055100000000003</v>
      </c>
      <c r="D36" s="104">
        <v>53.13</v>
      </c>
      <c r="E36" s="104">
        <v>23.4</v>
      </c>
      <c r="F36" s="104">
        <v>8.27</v>
      </c>
      <c r="G36" s="104">
        <v>-0.04</v>
      </c>
      <c r="H36" s="104">
        <v>0.03</v>
      </c>
      <c r="I36" s="104">
        <v>86.84</v>
      </c>
      <c r="J36" s="104">
        <v>5.86</v>
      </c>
      <c r="K36" s="102">
        <v>5860</v>
      </c>
      <c r="L36" s="107">
        <v>366.2637348900584</v>
      </c>
      <c r="N36" s="111">
        <v>2.92</v>
      </c>
      <c r="O36" s="111">
        <v>25.04</v>
      </c>
      <c r="P36" s="110">
        <v>35.083799999999997</v>
      </c>
      <c r="Q36" s="111">
        <v>53.23</v>
      </c>
      <c r="R36" s="111">
        <v>23.4</v>
      </c>
      <c r="S36" s="111">
        <v>8.26</v>
      </c>
      <c r="T36" s="111">
        <v>0.1</v>
      </c>
      <c r="U36" s="111">
        <v>0.05</v>
      </c>
      <c r="V36" s="111">
        <v>85.84</v>
      </c>
      <c r="W36" s="111">
        <v>5.79</v>
      </c>
      <c r="X36" s="108">
        <v>5790</v>
      </c>
      <c r="Y36" s="108">
        <v>361.88857082140584</v>
      </c>
      <c r="AA36" s="115">
        <v>3.67</v>
      </c>
      <c r="AB36" s="115">
        <v>25.08</v>
      </c>
      <c r="AC36" s="114">
        <v>35.107199999999999</v>
      </c>
      <c r="AD36" s="115">
        <v>53.3</v>
      </c>
      <c r="AE36" s="115">
        <v>23.41</v>
      </c>
      <c r="AF36" s="115">
        <v>8.26</v>
      </c>
      <c r="AG36" s="115">
        <v>0.08</v>
      </c>
      <c r="AH36" s="115">
        <v>0.05</v>
      </c>
      <c r="AI36" s="115">
        <v>87.52</v>
      </c>
      <c r="AJ36" s="115">
        <v>5.9</v>
      </c>
      <c r="AK36" s="112">
        <v>5900</v>
      </c>
      <c r="AL36" s="112">
        <v>368.76382864357413</v>
      </c>
      <c r="AN36" s="119">
        <v>2.04</v>
      </c>
      <c r="AO36" s="119">
        <v>25.15</v>
      </c>
      <c r="AP36" s="118">
        <v>35.119700000000002</v>
      </c>
      <c r="AQ36" s="119">
        <v>53.39</v>
      </c>
      <c r="AR36" s="119">
        <v>23.39</v>
      </c>
      <c r="AS36" s="119">
        <v>8.26</v>
      </c>
      <c r="AT36" s="119">
        <v>0.02</v>
      </c>
      <c r="AU36" s="119">
        <v>0.06</v>
      </c>
      <c r="AV36" s="119">
        <v>85.92</v>
      </c>
      <c r="AW36" s="119">
        <v>5.78</v>
      </c>
      <c r="AX36" s="116">
        <v>5780</v>
      </c>
      <c r="AY36" s="116">
        <v>361.26354738302689</v>
      </c>
      <c r="BA36" s="126">
        <v>2.74</v>
      </c>
      <c r="BB36" s="126">
        <v>25.19</v>
      </c>
      <c r="BC36" s="127">
        <v>35.146799999999999</v>
      </c>
      <c r="BD36" s="126">
        <v>53.47</v>
      </c>
      <c r="BE36" s="126">
        <v>23.4</v>
      </c>
      <c r="BF36" s="126">
        <v>8.27</v>
      </c>
      <c r="BG36" s="126">
        <v>0.02</v>
      </c>
      <c r="BH36" s="126">
        <v>0.08</v>
      </c>
      <c r="BI36" s="126">
        <v>82.52</v>
      </c>
      <c r="BJ36" s="126">
        <v>5.55</v>
      </c>
      <c r="BK36">
        <f t="shared" si="0"/>
        <v>5550</v>
      </c>
      <c r="BL36">
        <f t="shared" si="1"/>
        <v>346.88800830031124</v>
      </c>
      <c r="BN36" s="123">
        <v>3.06</v>
      </c>
      <c r="BO36" s="123">
        <v>25.19</v>
      </c>
      <c r="BP36" s="124">
        <v>35.179699999999997</v>
      </c>
      <c r="BQ36" s="123">
        <v>53.51</v>
      </c>
      <c r="BR36" s="123">
        <v>23.43</v>
      </c>
      <c r="BS36" s="123">
        <v>8.24</v>
      </c>
      <c r="BT36" s="123">
        <v>-0.03</v>
      </c>
      <c r="BU36" s="123">
        <v>-0.02</v>
      </c>
      <c r="BV36" s="123">
        <v>84.23</v>
      </c>
      <c r="BW36" s="123">
        <v>5.66</v>
      </c>
      <c r="BX36" s="122">
        <v>727.86</v>
      </c>
      <c r="BY36" s="120">
        <v>5660</v>
      </c>
      <c r="BZ36" s="120">
        <v>353.88270601475551</v>
      </c>
    </row>
    <row r="37" spans="1:78" x14ac:dyDescent="0.2">
      <c r="A37" s="102">
        <v>2.91</v>
      </c>
      <c r="B37" s="104">
        <v>24.98</v>
      </c>
      <c r="C37" s="103">
        <v>35.056100000000001</v>
      </c>
      <c r="D37" s="104">
        <v>53.12</v>
      </c>
      <c r="E37" s="104">
        <v>23.4</v>
      </c>
      <c r="F37" s="104">
        <v>8.27</v>
      </c>
      <c r="G37" s="104">
        <v>-0.03</v>
      </c>
      <c r="H37" s="104">
        <v>0.03</v>
      </c>
      <c r="I37" s="104">
        <v>86.81</v>
      </c>
      <c r="J37" s="104">
        <v>5.86</v>
      </c>
      <c r="K37" s="102">
        <v>5860</v>
      </c>
      <c r="L37" s="107">
        <v>366.2637348900584</v>
      </c>
      <c r="N37" s="111">
        <v>3.03</v>
      </c>
      <c r="O37" s="111">
        <v>25.04</v>
      </c>
      <c r="P37" s="110">
        <v>35.083399999999997</v>
      </c>
      <c r="Q37" s="111">
        <v>53.23</v>
      </c>
      <c r="R37" s="111">
        <v>23.4</v>
      </c>
      <c r="S37" s="111">
        <v>8.26</v>
      </c>
      <c r="T37" s="111">
        <v>0.09</v>
      </c>
      <c r="U37" s="111">
        <v>0.04</v>
      </c>
      <c r="V37" s="111">
        <v>85.88</v>
      </c>
      <c r="W37" s="111">
        <v>5.79</v>
      </c>
      <c r="X37" s="108">
        <v>5790</v>
      </c>
      <c r="Y37" s="108">
        <v>361.88857082140584</v>
      </c>
      <c r="AA37" s="115">
        <v>3.78</v>
      </c>
      <c r="AB37" s="115">
        <v>25.08</v>
      </c>
      <c r="AC37" s="114">
        <v>35.104599999999998</v>
      </c>
      <c r="AD37" s="115">
        <v>53.29</v>
      </c>
      <c r="AE37" s="115">
        <v>23.41</v>
      </c>
      <c r="AF37" s="115">
        <v>8.26</v>
      </c>
      <c r="AG37" s="115">
        <v>0.08</v>
      </c>
      <c r="AH37" s="115">
        <v>0.05</v>
      </c>
      <c r="AI37" s="115">
        <v>87.51</v>
      </c>
      <c r="AJ37" s="115">
        <v>5.9</v>
      </c>
      <c r="AK37" s="112">
        <v>5900</v>
      </c>
      <c r="AL37" s="112">
        <v>368.76382864357413</v>
      </c>
      <c r="AN37" s="119">
        <v>2.11</v>
      </c>
      <c r="AO37" s="119">
        <v>25.15</v>
      </c>
      <c r="AP37" s="118">
        <v>35.119300000000003</v>
      </c>
      <c r="AQ37" s="119">
        <v>53.39</v>
      </c>
      <c r="AR37" s="119">
        <v>23.39</v>
      </c>
      <c r="AS37" s="119">
        <v>8.26</v>
      </c>
      <c r="AT37" s="119">
        <v>0.03</v>
      </c>
      <c r="AU37" s="119">
        <v>7.0000000000000007E-2</v>
      </c>
      <c r="AV37" s="119">
        <v>85.95</v>
      </c>
      <c r="AW37" s="119">
        <v>5.78</v>
      </c>
      <c r="AX37" s="116">
        <v>5780</v>
      </c>
      <c r="AY37" s="116">
        <v>361.26354738302689</v>
      </c>
      <c r="BA37" s="126">
        <v>2.81</v>
      </c>
      <c r="BB37" s="126">
        <v>25.19</v>
      </c>
      <c r="BC37" s="127">
        <v>35.144799999999996</v>
      </c>
      <c r="BD37" s="126">
        <v>53.47</v>
      </c>
      <c r="BE37" s="126">
        <v>23.4</v>
      </c>
      <c r="BF37" s="126">
        <v>8.27</v>
      </c>
      <c r="BG37" s="126">
        <v>0.01</v>
      </c>
      <c r="BH37" s="126">
        <v>0.1</v>
      </c>
      <c r="BI37" s="126">
        <v>82.54</v>
      </c>
      <c r="BJ37" s="126">
        <v>5.55</v>
      </c>
      <c r="BK37">
        <f t="shared" si="0"/>
        <v>5550</v>
      </c>
      <c r="BL37">
        <f t="shared" si="1"/>
        <v>346.88800830031124</v>
      </c>
      <c r="BN37" s="123">
        <v>3.18</v>
      </c>
      <c r="BO37" s="123">
        <v>25.18</v>
      </c>
      <c r="BP37" s="124">
        <v>35.170299999999997</v>
      </c>
      <c r="BQ37" s="123">
        <v>53.49</v>
      </c>
      <c r="BR37" s="123">
        <v>23.43</v>
      </c>
      <c r="BS37" s="123">
        <v>8.24</v>
      </c>
      <c r="BT37" s="123">
        <v>-0.04</v>
      </c>
      <c r="BU37" s="123">
        <v>0.01</v>
      </c>
      <c r="BV37" s="123">
        <v>84.27</v>
      </c>
      <c r="BW37" s="123">
        <v>5.66</v>
      </c>
      <c r="BX37" s="122">
        <v>750.58</v>
      </c>
      <c r="BY37" s="120">
        <v>5660</v>
      </c>
      <c r="BZ37" s="120">
        <v>353.88270601475551</v>
      </c>
    </row>
    <row r="38" spans="1:78" x14ac:dyDescent="0.2">
      <c r="A38" s="102">
        <v>3.06</v>
      </c>
      <c r="B38" s="104">
        <v>24.98</v>
      </c>
      <c r="C38" s="103">
        <v>35.055700000000002</v>
      </c>
      <c r="D38" s="104">
        <v>53.13</v>
      </c>
      <c r="E38" s="104">
        <v>23.4</v>
      </c>
      <c r="F38" s="104">
        <v>8.27</v>
      </c>
      <c r="G38" s="104">
        <v>-0.03</v>
      </c>
      <c r="H38" s="104">
        <v>0.03</v>
      </c>
      <c r="I38" s="104">
        <v>86.79</v>
      </c>
      <c r="J38" s="104">
        <v>5.86</v>
      </c>
      <c r="K38" s="102">
        <v>5860</v>
      </c>
      <c r="L38" s="107">
        <v>366.2637348900584</v>
      </c>
      <c r="N38" s="111">
        <v>3.14</v>
      </c>
      <c r="O38" s="111">
        <v>25.04</v>
      </c>
      <c r="P38" s="110">
        <v>35.080599999999997</v>
      </c>
      <c r="Q38" s="111">
        <v>53.23</v>
      </c>
      <c r="R38" s="111">
        <v>23.4</v>
      </c>
      <c r="S38" s="111">
        <v>8.26</v>
      </c>
      <c r="T38" s="111">
        <v>0.09</v>
      </c>
      <c r="U38" s="111">
        <v>0.04</v>
      </c>
      <c r="V38" s="111">
        <v>85.9</v>
      </c>
      <c r="W38" s="111">
        <v>5.79</v>
      </c>
      <c r="X38" s="108">
        <v>5790</v>
      </c>
      <c r="Y38" s="108">
        <v>361.88857082140584</v>
      </c>
      <c r="AA38" s="115">
        <v>3.9</v>
      </c>
      <c r="AB38" s="115">
        <v>25.07</v>
      </c>
      <c r="AC38" s="114">
        <v>35.107599999999998</v>
      </c>
      <c r="AD38" s="115">
        <v>53.29</v>
      </c>
      <c r="AE38" s="115">
        <v>23.42</v>
      </c>
      <c r="AF38" s="115">
        <v>8.26</v>
      </c>
      <c r="AG38" s="115">
        <v>0.09</v>
      </c>
      <c r="AH38" s="115">
        <v>0.05</v>
      </c>
      <c r="AI38" s="115">
        <v>87.52</v>
      </c>
      <c r="AJ38" s="115">
        <v>5.9</v>
      </c>
      <c r="AK38" s="112">
        <v>5900</v>
      </c>
      <c r="AL38" s="112">
        <v>368.76382864357413</v>
      </c>
      <c r="AN38" s="119">
        <v>2.2000000000000002</v>
      </c>
      <c r="AO38" s="119">
        <v>25.15</v>
      </c>
      <c r="AP38" s="118">
        <v>35.121200000000002</v>
      </c>
      <c r="AQ38" s="119">
        <v>53.4</v>
      </c>
      <c r="AR38" s="119">
        <v>23.4</v>
      </c>
      <c r="AS38" s="119">
        <v>8.26</v>
      </c>
      <c r="AT38" s="119">
        <v>0.03</v>
      </c>
      <c r="AU38" s="119">
        <v>0.06</v>
      </c>
      <c r="AV38" s="119">
        <v>85.98</v>
      </c>
      <c r="AW38" s="119">
        <v>5.78</v>
      </c>
      <c r="AX38" s="116">
        <v>5780</v>
      </c>
      <c r="AY38" s="116">
        <v>361.26354738302689</v>
      </c>
      <c r="BA38" s="126">
        <v>2.86</v>
      </c>
      <c r="BB38" s="126">
        <v>25.19</v>
      </c>
      <c r="BC38" s="127">
        <v>35.145000000000003</v>
      </c>
      <c r="BD38" s="126">
        <v>53.47</v>
      </c>
      <c r="BE38" s="126">
        <v>23.4</v>
      </c>
      <c r="BF38" s="126">
        <v>8.27</v>
      </c>
      <c r="BG38" s="126">
        <v>0.02</v>
      </c>
      <c r="BH38" s="126">
        <v>0.08</v>
      </c>
      <c r="BI38" s="126">
        <v>82.55</v>
      </c>
      <c r="BJ38" s="126">
        <v>5.55</v>
      </c>
      <c r="BK38">
        <f t="shared" si="0"/>
        <v>5550</v>
      </c>
      <c r="BL38">
        <f t="shared" si="1"/>
        <v>346.88800830031124</v>
      </c>
      <c r="BN38" s="123">
        <v>3.29</v>
      </c>
      <c r="BO38" s="123">
        <v>25.18</v>
      </c>
      <c r="BP38" s="124">
        <v>35.1892</v>
      </c>
      <c r="BQ38" s="123">
        <v>53.51</v>
      </c>
      <c r="BR38" s="123">
        <v>23.44</v>
      </c>
      <c r="BS38" s="123">
        <v>8.24</v>
      </c>
      <c r="BT38" s="123">
        <v>-0.05</v>
      </c>
      <c r="BU38" s="123">
        <v>-0.02</v>
      </c>
      <c r="BV38" s="123">
        <v>84.3</v>
      </c>
      <c r="BW38" s="123">
        <v>5.67</v>
      </c>
      <c r="BX38" s="122">
        <v>681.9</v>
      </c>
      <c r="BY38" s="120">
        <v>5670</v>
      </c>
      <c r="BZ38" s="120">
        <v>354.50794047767914</v>
      </c>
    </row>
    <row r="39" spans="1:78" x14ac:dyDescent="0.2">
      <c r="A39" s="102">
        <v>3.2</v>
      </c>
      <c r="B39" s="104">
        <v>24.98</v>
      </c>
      <c r="C39" s="103">
        <v>35.055799999999998</v>
      </c>
      <c r="D39" s="104">
        <v>53.13</v>
      </c>
      <c r="E39" s="104">
        <v>23.4</v>
      </c>
      <c r="F39" s="104">
        <v>8.27</v>
      </c>
      <c r="G39" s="104">
        <v>-0.04</v>
      </c>
      <c r="H39" s="104">
        <v>0.02</v>
      </c>
      <c r="I39" s="104">
        <v>86.78</v>
      </c>
      <c r="J39" s="104">
        <v>5.86</v>
      </c>
      <c r="K39" s="102">
        <v>5860</v>
      </c>
      <c r="L39" s="107">
        <v>366.2637348900584</v>
      </c>
      <c r="N39" s="111">
        <v>3.27</v>
      </c>
      <c r="O39" s="111">
        <v>25.04</v>
      </c>
      <c r="P39" s="110">
        <v>35.076099999999997</v>
      </c>
      <c r="Q39" s="111">
        <v>53.22</v>
      </c>
      <c r="R39" s="111">
        <v>23.4</v>
      </c>
      <c r="S39" s="111">
        <v>8.26</v>
      </c>
      <c r="T39" s="111">
        <v>0.1</v>
      </c>
      <c r="U39" s="111">
        <v>0.04</v>
      </c>
      <c r="V39" s="111">
        <v>85.92</v>
      </c>
      <c r="W39" s="111">
        <v>5.79</v>
      </c>
      <c r="X39" s="108">
        <v>5790</v>
      </c>
      <c r="Y39" s="108">
        <v>361.88857082140584</v>
      </c>
      <c r="AA39" s="115">
        <v>4.03</v>
      </c>
      <c r="AB39" s="115">
        <v>25.07</v>
      </c>
      <c r="AC39" s="114">
        <v>35.103700000000003</v>
      </c>
      <c r="AD39" s="115">
        <v>53.29</v>
      </c>
      <c r="AE39" s="115">
        <v>23.41</v>
      </c>
      <c r="AF39" s="115">
        <v>8.26</v>
      </c>
      <c r="AG39" s="115">
        <v>0.09</v>
      </c>
      <c r="AH39" s="115">
        <v>0.05</v>
      </c>
      <c r="AI39" s="115">
        <v>87.55</v>
      </c>
      <c r="AJ39" s="115">
        <v>5.9</v>
      </c>
      <c r="AK39" s="112">
        <v>5900</v>
      </c>
      <c r="AL39" s="112">
        <v>368.76382864357413</v>
      </c>
      <c r="AN39" s="119">
        <v>2.31</v>
      </c>
      <c r="AO39" s="119">
        <v>25.16</v>
      </c>
      <c r="AP39" s="118">
        <v>35.117800000000003</v>
      </c>
      <c r="AQ39" s="119">
        <v>53.39</v>
      </c>
      <c r="AR39" s="119">
        <v>23.39</v>
      </c>
      <c r="AS39" s="119">
        <v>8.26</v>
      </c>
      <c r="AT39" s="119">
        <v>0.04</v>
      </c>
      <c r="AU39" s="119">
        <v>0.06</v>
      </c>
      <c r="AV39" s="119">
        <v>86</v>
      </c>
      <c r="AW39" s="119">
        <v>5.79</v>
      </c>
      <c r="AX39" s="116">
        <v>5790</v>
      </c>
      <c r="AY39" s="116">
        <v>361.88857082140584</v>
      </c>
      <c r="BA39" s="126">
        <v>2.91</v>
      </c>
      <c r="BB39" s="126">
        <v>25.2</v>
      </c>
      <c r="BC39" s="127">
        <v>35.145099999999999</v>
      </c>
      <c r="BD39" s="126">
        <v>53.47</v>
      </c>
      <c r="BE39" s="126">
        <v>23.4</v>
      </c>
      <c r="BF39" s="126">
        <v>8.27</v>
      </c>
      <c r="BG39" s="126">
        <v>0.01</v>
      </c>
      <c r="BH39" s="126">
        <v>0.1</v>
      </c>
      <c r="BI39" s="126">
        <v>82.55</v>
      </c>
      <c r="BJ39" s="126">
        <v>5.55</v>
      </c>
      <c r="BK39">
        <f t="shared" si="0"/>
        <v>5550</v>
      </c>
      <c r="BL39">
        <f t="shared" si="1"/>
        <v>346.88800830031124</v>
      </c>
      <c r="BN39" s="123">
        <v>3.41</v>
      </c>
      <c r="BO39" s="123">
        <v>25.18</v>
      </c>
      <c r="BP39" s="124">
        <v>35.182299999999998</v>
      </c>
      <c r="BQ39" s="123">
        <v>53.51</v>
      </c>
      <c r="BR39" s="123">
        <v>23.44</v>
      </c>
      <c r="BS39" s="123">
        <v>8.24</v>
      </c>
      <c r="BT39" s="123">
        <v>-0.04</v>
      </c>
      <c r="BU39" s="123">
        <v>-0.02</v>
      </c>
      <c r="BV39" s="123">
        <v>84.32</v>
      </c>
      <c r="BW39" s="123">
        <v>5.67</v>
      </c>
      <c r="BX39" s="122">
        <v>682.4</v>
      </c>
      <c r="BY39" s="120">
        <v>5670</v>
      </c>
      <c r="BZ39" s="120">
        <v>354.50794047767914</v>
      </c>
    </row>
    <row r="40" spans="1:78" x14ac:dyDescent="0.2">
      <c r="A40" s="102">
        <v>3.3</v>
      </c>
      <c r="B40" s="104">
        <v>24.98</v>
      </c>
      <c r="C40" s="103">
        <v>35.0505</v>
      </c>
      <c r="D40" s="104">
        <v>53.12</v>
      </c>
      <c r="E40" s="104">
        <v>23.4</v>
      </c>
      <c r="F40" s="104">
        <v>8.27</v>
      </c>
      <c r="G40" s="104">
        <v>-0.05</v>
      </c>
      <c r="H40" s="104">
        <v>0.03</v>
      </c>
      <c r="I40" s="104">
        <v>86.78</v>
      </c>
      <c r="J40" s="104">
        <v>5.86</v>
      </c>
      <c r="K40" s="102">
        <v>5860</v>
      </c>
      <c r="L40" s="107">
        <v>366.2637348900584</v>
      </c>
      <c r="N40" s="111">
        <v>3.38</v>
      </c>
      <c r="O40" s="111">
        <v>25.04</v>
      </c>
      <c r="P40" s="110">
        <v>35.087400000000002</v>
      </c>
      <c r="Q40" s="111">
        <v>53.23</v>
      </c>
      <c r="R40" s="111">
        <v>23.41</v>
      </c>
      <c r="S40" s="111">
        <v>8.26</v>
      </c>
      <c r="T40" s="111">
        <v>0.1</v>
      </c>
      <c r="U40" s="111">
        <v>0.04</v>
      </c>
      <c r="V40" s="111">
        <v>85.94</v>
      </c>
      <c r="W40" s="111">
        <v>5.79</v>
      </c>
      <c r="X40" s="108">
        <v>5790</v>
      </c>
      <c r="Y40" s="108">
        <v>361.88857082140584</v>
      </c>
      <c r="AA40" s="115">
        <v>4.1500000000000004</v>
      </c>
      <c r="AB40" s="115">
        <v>25.07</v>
      </c>
      <c r="AC40" s="114">
        <v>35.103000000000002</v>
      </c>
      <c r="AD40" s="115">
        <v>53.29</v>
      </c>
      <c r="AE40" s="115">
        <v>23.42</v>
      </c>
      <c r="AF40" s="115">
        <v>8.26</v>
      </c>
      <c r="AG40" s="115">
        <v>0.08</v>
      </c>
      <c r="AH40" s="115">
        <v>0.05</v>
      </c>
      <c r="AI40" s="115">
        <v>87.59</v>
      </c>
      <c r="AJ40" s="115">
        <v>5.9</v>
      </c>
      <c r="AK40" s="112">
        <v>5900</v>
      </c>
      <c r="AL40" s="112">
        <v>368.76382864357413</v>
      </c>
      <c r="AN40" s="119">
        <v>2.44</v>
      </c>
      <c r="AO40" s="119">
        <v>25.15</v>
      </c>
      <c r="AP40" s="118">
        <v>35.121899999999997</v>
      </c>
      <c r="AQ40" s="119">
        <v>53.4</v>
      </c>
      <c r="AR40" s="119">
        <v>23.4</v>
      </c>
      <c r="AS40" s="119">
        <v>8.26</v>
      </c>
      <c r="AT40" s="119">
        <v>0.05</v>
      </c>
      <c r="AU40" s="119">
        <v>7.0000000000000007E-2</v>
      </c>
      <c r="AV40" s="119">
        <v>86.01</v>
      </c>
      <c r="AW40" s="119">
        <v>5.79</v>
      </c>
      <c r="AX40" s="116">
        <v>5790</v>
      </c>
      <c r="AY40" s="116">
        <v>361.88857082140584</v>
      </c>
      <c r="BA40" s="126">
        <v>2.98</v>
      </c>
      <c r="BB40" s="126">
        <v>25.19</v>
      </c>
      <c r="BC40" s="127">
        <v>35.142899999999997</v>
      </c>
      <c r="BD40" s="126">
        <v>53.47</v>
      </c>
      <c r="BE40" s="126">
        <v>23.4</v>
      </c>
      <c r="BF40" s="126">
        <v>8.27</v>
      </c>
      <c r="BG40" s="126">
        <v>-0.01</v>
      </c>
      <c r="BH40" s="126">
        <v>0.1</v>
      </c>
      <c r="BI40" s="126">
        <v>82.55</v>
      </c>
      <c r="BJ40" s="126">
        <v>5.55</v>
      </c>
      <c r="BK40">
        <f t="shared" si="0"/>
        <v>5550</v>
      </c>
      <c r="BL40">
        <f t="shared" si="1"/>
        <v>346.88800830031124</v>
      </c>
      <c r="BN40" s="123">
        <v>3.53</v>
      </c>
      <c r="BO40" s="123">
        <v>25.18</v>
      </c>
      <c r="BP40" s="124">
        <v>35.179600000000001</v>
      </c>
      <c r="BQ40" s="123">
        <v>53.5</v>
      </c>
      <c r="BR40" s="123">
        <v>23.44</v>
      </c>
      <c r="BS40" s="123">
        <v>8.24</v>
      </c>
      <c r="BT40" s="123">
        <v>-0.04</v>
      </c>
      <c r="BU40" s="123">
        <v>-0.02</v>
      </c>
      <c r="BV40" s="123">
        <v>84.34</v>
      </c>
      <c r="BW40" s="123">
        <v>5.67</v>
      </c>
      <c r="BX40" s="122">
        <v>733.21</v>
      </c>
      <c r="BY40" s="120">
        <v>5670</v>
      </c>
      <c r="BZ40" s="120">
        <v>354.50794047767914</v>
      </c>
    </row>
    <row r="41" spans="1:78" x14ac:dyDescent="0.2">
      <c r="A41" s="102">
        <v>3.36</v>
      </c>
      <c r="B41" s="104">
        <v>24.98</v>
      </c>
      <c r="C41" s="103">
        <v>35.055100000000003</v>
      </c>
      <c r="D41" s="104">
        <v>53.13</v>
      </c>
      <c r="E41" s="104">
        <v>23.4</v>
      </c>
      <c r="F41" s="104">
        <v>8.27</v>
      </c>
      <c r="G41" s="104">
        <v>-0.05</v>
      </c>
      <c r="H41" s="104">
        <v>0.03</v>
      </c>
      <c r="I41" s="104">
        <v>86.8</v>
      </c>
      <c r="J41" s="104">
        <v>5.86</v>
      </c>
      <c r="K41" s="102">
        <v>5860</v>
      </c>
      <c r="L41" s="107">
        <v>366.2637348900584</v>
      </c>
      <c r="N41" s="111">
        <v>3.48</v>
      </c>
      <c r="O41" s="111">
        <v>25.04</v>
      </c>
      <c r="P41" s="110">
        <v>35.085599999999999</v>
      </c>
      <c r="Q41" s="111">
        <v>53.23</v>
      </c>
      <c r="R41" s="111">
        <v>23.41</v>
      </c>
      <c r="S41" s="111">
        <v>8.26</v>
      </c>
      <c r="T41" s="111">
        <v>0.09</v>
      </c>
      <c r="U41" s="111">
        <v>0.04</v>
      </c>
      <c r="V41" s="111">
        <v>85.95</v>
      </c>
      <c r="W41" s="111">
        <v>5.79</v>
      </c>
      <c r="X41" s="108">
        <v>5790</v>
      </c>
      <c r="Y41" s="108">
        <v>361.88857082140584</v>
      </c>
      <c r="AA41" s="115">
        <v>4.26</v>
      </c>
      <c r="AB41" s="115">
        <v>25.07</v>
      </c>
      <c r="AC41" s="114">
        <v>35.107700000000001</v>
      </c>
      <c r="AD41" s="115">
        <v>53.29</v>
      </c>
      <c r="AE41" s="115">
        <v>23.42</v>
      </c>
      <c r="AF41" s="115">
        <v>8.26</v>
      </c>
      <c r="AG41" s="115">
        <v>0.08</v>
      </c>
      <c r="AH41" s="115">
        <v>0.05</v>
      </c>
      <c r="AI41" s="115">
        <v>87.63</v>
      </c>
      <c r="AJ41" s="115">
        <v>5.9</v>
      </c>
      <c r="AK41" s="112">
        <v>5900</v>
      </c>
      <c r="AL41" s="112">
        <v>368.76382864357413</v>
      </c>
      <c r="AN41" s="119">
        <v>2.57</v>
      </c>
      <c r="AO41" s="119">
        <v>25.15</v>
      </c>
      <c r="AP41" s="118">
        <v>35.124000000000002</v>
      </c>
      <c r="AQ41" s="119">
        <v>53.4</v>
      </c>
      <c r="AR41" s="119">
        <v>23.4</v>
      </c>
      <c r="AS41" s="119">
        <v>8.26</v>
      </c>
      <c r="AT41" s="119">
        <v>7.0000000000000007E-2</v>
      </c>
      <c r="AU41" s="119">
        <v>0.06</v>
      </c>
      <c r="AV41" s="119">
        <v>86.03</v>
      </c>
      <c r="AW41" s="119">
        <v>5.79</v>
      </c>
      <c r="AX41" s="116">
        <v>5790</v>
      </c>
      <c r="AY41" s="116">
        <v>361.88857082140584</v>
      </c>
      <c r="BA41" s="126">
        <v>3.05</v>
      </c>
      <c r="BB41" s="126">
        <v>25.2</v>
      </c>
      <c r="BC41" s="127">
        <v>35.143799999999999</v>
      </c>
      <c r="BD41" s="126">
        <v>53.47</v>
      </c>
      <c r="BE41" s="126">
        <v>23.4</v>
      </c>
      <c r="BF41" s="126">
        <v>8.27</v>
      </c>
      <c r="BG41" s="126">
        <v>-0.01</v>
      </c>
      <c r="BH41" s="126">
        <v>7.0000000000000007E-2</v>
      </c>
      <c r="BI41" s="126">
        <v>82.55</v>
      </c>
      <c r="BJ41" s="126">
        <v>5.55</v>
      </c>
      <c r="BK41">
        <f t="shared" si="0"/>
        <v>5550</v>
      </c>
      <c r="BL41">
        <f t="shared" si="1"/>
        <v>346.88800830031124</v>
      </c>
      <c r="BN41" s="123">
        <v>3.63</v>
      </c>
      <c r="BO41" s="123">
        <v>25.18</v>
      </c>
      <c r="BP41" s="124">
        <v>35.181899999999999</v>
      </c>
      <c r="BQ41" s="123">
        <v>53.51</v>
      </c>
      <c r="BR41" s="123">
        <v>23.44</v>
      </c>
      <c r="BS41" s="123">
        <v>8.24</v>
      </c>
      <c r="BT41" s="123">
        <v>-0.03</v>
      </c>
      <c r="BU41" s="123">
        <v>-0.02</v>
      </c>
      <c r="BV41" s="123">
        <v>84.35</v>
      </c>
      <c r="BW41" s="123">
        <v>5.67</v>
      </c>
      <c r="BX41" s="122">
        <v>811.45</v>
      </c>
      <c r="BY41" s="120">
        <v>5670</v>
      </c>
      <c r="BZ41" s="120">
        <v>354.50794047767914</v>
      </c>
    </row>
    <row r="42" spans="1:78" x14ac:dyDescent="0.2">
      <c r="A42" s="102">
        <v>3.42</v>
      </c>
      <c r="B42" s="104">
        <v>24.98</v>
      </c>
      <c r="C42" s="103">
        <v>35.0535</v>
      </c>
      <c r="D42" s="104">
        <v>53.13</v>
      </c>
      <c r="E42" s="104">
        <v>23.4</v>
      </c>
      <c r="F42" s="104">
        <v>8.27</v>
      </c>
      <c r="G42" s="104">
        <v>-0.06</v>
      </c>
      <c r="H42" s="104">
        <v>0.03</v>
      </c>
      <c r="I42" s="104">
        <v>86.81</v>
      </c>
      <c r="J42" s="104">
        <v>5.86</v>
      </c>
      <c r="K42" s="102">
        <v>5860</v>
      </c>
      <c r="L42" s="107">
        <v>366.2637348900584</v>
      </c>
      <c r="N42" s="111">
        <v>3.59</v>
      </c>
      <c r="O42" s="111">
        <v>25.04</v>
      </c>
      <c r="P42" s="110">
        <v>35.08</v>
      </c>
      <c r="Q42" s="111">
        <v>53.22</v>
      </c>
      <c r="R42" s="111">
        <v>23.41</v>
      </c>
      <c r="S42" s="111">
        <v>8.26</v>
      </c>
      <c r="T42" s="111">
        <v>0.08</v>
      </c>
      <c r="U42" s="111">
        <v>0.04</v>
      </c>
      <c r="V42" s="111">
        <v>85.96</v>
      </c>
      <c r="W42" s="111">
        <v>5.8</v>
      </c>
      <c r="X42" s="108">
        <v>5800</v>
      </c>
      <c r="Y42" s="108">
        <v>362.51359425978472</v>
      </c>
      <c r="AA42" s="115">
        <v>4.34</v>
      </c>
      <c r="AB42" s="115">
        <v>25.07</v>
      </c>
      <c r="AC42" s="114">
        <v>35.103700000000003</v>
      </c>
      <c r="AD42" s="115">
        <v>53.29</v>
      </c>
      <c r="AE42" s="115">
        <v>23.42</v>
      </c>
      <c r="AF42" s="115">
        <v>8.26</v>
      </c>
      <c r="AG42" s="115">
        <v>0.09</v>
      </c>
      <c r="AH42" s="115">
        <v>0.05</v>
      </c>
      <c r="AI42" s="115">
        <v>87.69</v>
      </c>
      <c r="AJ42" s="115">
        <v>5.91</v>
      </c>
      <c r="AK42" s="112">
        <v>5910</v>
      </c>
      <c r="AL42" s="112">
        <v>369.38885208195308</v>
      </c>
      <c r="AN42" s="119">
        <v>2.7</v>
      </c>
      <c r="AO42" s="119">
        <v>25.15</v>
      </c>
      <c r="AP42" s="118">
        <v>35.124600000000001</v>
      </c>
      <c r="AQ42" s="119">
        <v>53.4</v>
      </c>
      <c r="AR42" s="119">
        <v>23.4</v>
      </c>
      <c r="AS42" s="119">
        <v>8.26</v>
      </c>
      <c r="AT42" s="119">
        <v>0.08</v>
      </c>
      <c r="AU42" s="119">
        <v>7.0000000000000007E-2</v>
      </c>
      <c r="AV42" s="119">
        <v>86.03</v>
      </c>
      <c r="AW42" s="119">
        <v>5.79</v>
      </c>
      <c r="AX42" s="116">
        <v>5790</v>
      </c>
      <c r="AY42" s="116">
        <v>361.88857082140584</v>
      </c>
      <c r="BA42" s="126">
        <v>3.13</v>
      </c>
      <c r="BB42" s="126">
        <v>25.19</v>
      </c>
      <c r="BC42" s="127">
        <v>35.145600000000002</v>
      </c>
      <c r="BD42" s="126">
        <v>53.47</v>
      </c>
      <c r="BE42" s="126">
        <v>23.41</v>
      </c>
      <c r="BF42" s="126">
        <v>8.27</v>
      </c>
      <c r="BG42" s="126">
        <v>-0.01</v>
      </c>
      <c r="BH42" s="126">
        <v>0.08</v>
      </c>
      <c r="BI42" s="126">
        <v>82.54</v>
      </c>
      <c r="BJ42" s="126">
        <v>5.55</v>
      </c>
      <c r="BK42">
        <f t="shared" si="0"/>
        <v>5550</v>
      </c>
      <c r="BL42">
        <f t="shared" si="1"/>
        <v>346.88800830031124</v>
      </c>
      <c r="BN42" s="123">
        <v>3.75</v>
      </c>
      <c r="BO42" s="123">
        <v>25.17</v>
      </c>
      <c r="BP42" s="124">
        <v>35.167400000000001</v>
      </c>
      <c r="BQ42" s="123">
        <v>53.48</v>
      </c>
      <c r="BR42" s="123">
        <v>23.43</v>
      </c>
      <c r="BS42" s="123">
        <v>8.24</v>
      </c>
      <c r="BT42" s="123">
        <v>-0.03</v>
      </c>
      <c r="BU42" s="123">
        <v>-0.02</v>
      </c>
      <c r="BV42" s="123">
        <v>84.38</v>
      </c>
      <c r="BW42" s="123">
        <v>5.67</v>
      </c>
      <c r="BX42" s="122">
        <v>670.75</v>
      </c>
      <c r="BY42" s="120">
        <v>5670</v>
      </c>
      <c r="BZ42" s="120">
        <v>354.50794047767914</v>
      </c>
    </row>
    <row r="43" spans="1:78" x14ac:dyDescent="0.2">
      <c r="A43" s="102">
        <v>3.49</v>
      </c>
      <c r="B43" s="104">
        <v>24.98</v>
      </c>
      <c r="C43" s="103">
        <v>35.054099999999998</v>
      </c>
      <c r="D43" s="104">
        <v>53.13</v>
      </c>
      <c r="E43" s="104">
        <v>23.4</v>
      </c>
      <c r="F43" s="104">
        <v>8.27</v>
      </c>
      <c r="G43" s="104">
        <v>-0.05</v>
      </c>
      <c r="H43" s="104">
        <v>0.03</v>
      </c>
      <c r="I43" s="104">
        <v>86.82</v>
      </c>
      <c r="J43" s="104">
        <v>5.86</v>
      </c>
      <c r="K43" s="102">
        <v>5860</v>
      </c>
      <c r="L43" s="107">
        <v>366.2637348900584</v>
      </c>
      <c r="N43" s="111">
        <v>3.68</v>
      </c>
      <c r="O43" s="111">
        <v>25.03</v>
      </c>
      <c r="P43" s="110">
        <v>35.079300000000003</v>
      </c>
      <c r="Q43" s="111">
        <v>53.22</v>
      </c>
      <c r="R43" s="111">
        <v>23.41</v>
      </c>
      <c r="S43" s="111">
        <v>8.26</v>
      </c>
      <c r="T43" s="111">
        <v>7.0000000000000007E-2</v>
      </c>
      <c r="U43" s="111">
        <v>0.05</v>
      </c>
      <c r="V43" s="111">
        <v>85.97</v>
      </c>
      <c r="W43" s="111">
        <v>5.8</v>
      </c>
      <c r="X43" s="108">
        <v>5800</v>
      </c>
      <c r="Y43" s="108">
        <v>362.51359425978472</v>
      </c>
      <c r="AA43" s="115">
        <v>4.41</v>
      </c>
      <c r="AB43" s="115">
        <v>25.07</v>
      </c>
      <c r="AC43" s="114">
        <v>35.107399999999998</v>
      </c>
      <c r="AD43" s="115">
        <v>53.29</v>
      </c>
      <c r="AE43" s="115">
        <v>23.42</v>
      </c>
      <c r="AF43" s="115">
        <v>8.26</v>
      </c>
      <c r="AG43" s="115">
        <v>0.09</v>
      </c>
      <c r="AH43" s="115">
        <v>0.05</v>
      </c>
      <c r="AI43" s="115">
        <v>87.76</v>
      </c>
      <c r="AJ43" s="115">
        <v>5.91</v>
      </c>
      <c r="AK43" s="112">
        <v>5910</v>
      </c>
      <c r="AL43" s="112">
        <v>369.38885208195308</v>
      </c>
      <c r="AN43" s="119">
        <v>2.83</v>
      </c>
      <c r="AO43" s="119">
        <v>25.15</v>
      </c>
      <c r="AP43" s="118">
        <v>35.124099999999999</v>
      </c>
      <c r="AQ43" s="119">
        <v>53.4</v>
      </c>
      <c r="AR43" s="119">
        <v>23.4</v>
      </c>
      <c r="AS43" s="119">
        <v>8.26</v>
      </c>
      <c r="AT43" s="119">
        <v>0.08</v>
      </c>
      <c r="AU43" s="119">
        <v>0.06</v>
      </c>
      <c r="AV43" s="119">
        <v>86.03</v>
      </c>
      <c r="AW43" s="119">
        <v>5.79</v>
      </c>
      <c r="AX43" s="116">
        <v>5790</v>
      </c>
      <c r="AY43" s="116">
        <v>361.88857082140584</v>
      </c>
      <c r="BA43" s="126">
        <v>3.22</v>
      </c>
      <c r="BB43" s="126">
        <v>25.19</v>
      </c>
      <c r="BC43" s="127">
        <v>35.1402</v>
      </c>
      <c r="BD43" s="126">
        <v>53.46</v>
      </c>
      <c r="BE43" s="126">
        <v>23.4</v>
      </c>
      <c r="BF43" s="126">
        <v>8.27</v>
      </c>
      <c r="BG43" s="126">
        <v>0</v>
      </c>
      <c r="BH43" s="126">
        <v>0.06</v>
      </c>
      <c r="BI43" s="126">
        <v>82.53</v>
      </c>
      <c r="BJ43" s="126">
        <v>5.55</v>
      </c>
      <c r="BK43">
        <f t="shared" si="0"/>
        <v>5550</v>
      </c>
      <c r="BL43">
        <f t="shared" si="1"/>
        <v>346.88800830031124</v>
      </c>
      <c r="BN43" s="123">
        <v>3.83</v>
      </c>
      <c r="BO43" s="123">
        <v>25.17</v>
      </c>
      <c r="BP43" s="124">
        <v>35.177300000000002</v>
      </c>
      <c r="BQ43" s="123">
        <v>53.49</v>
      </c>
      <c r="BR43" s="123">
        <v>23.44</v>
      </c>
      <c r="BS43" s="123">
        <v>8.24</v>
      </c>
      <c r="BT43" s="123">
        <v>-0.03</v>
      </c>
      <c r="BU43" s="123">
        <v>-0.02</v>
      </c>
      <c r="BV43" s="123">
        <v>84.4</v>
      </c>
      <c r="BW43" s="123">
        <v>5.67</v>
      </c>
      <c r="BX43" s="122">
        <v>596.79</v>
      </c>
      <c r="BY43" s="120">
        <v>5670</v>
      </c>
      <c r="BZ43" s="120">
        <v>354.50794047767914</v>
      </c>
    </row>
    <row r="44" spans="1:78" x14ac:dyDescent="0.2">
      <c r="A44" s="102">
        <v>3.6</v>
      </c>
      <c r="B44" s="104">
        <v>24.98</v>
      </c>
      <c r="C44" s="103">
        <v>35.054099999999998</v>
      </c>
      <c r="D44" s="104">
        <v>53.13</v>
      </c>
      <c r="E44" s="104">
        <v>23.4</v>
      </c>
      <c r="F44" s="104">
        <v>8.27</v>
      </c>
      <c r="G44" s="104">
        <v>-0.03</v>
      </c>
      <c r="H44" s="104">
        <v>0.03</v>
      </c>
      <c r="I44" s="104">
        <v>86.83</v>
      </c>
      <c r="J44" s="104">
        <v>5.86</v>
      </c>
      <c r="K44" s="102">
        <v>5860</v>
      </c>
      <c r="L44" s="107">
        <v>366.2637348900584</v>
      </c>
      <c r="N44" s="111">
        <v>3.76</v>
      </c>
      <c r="O44" s="111">
        <v>25.03</v>
      </c>
      <c r="P44" s="110">
        <v>35.078800000000001</v>
      </c>
      <c r="Q44" s="111">
        <v>53.22</v>
      </c>
      <c r="R44" s="111">
        <v>23.41</v>
      </c>
      <c r="S44" s="111">
        <v>8.26</v>
      </c>
      <c r="T44" s="111">
        <v>0.08</v>
      </c>
      <c r="U44" s="111">
        <v>0.04</v>
      </c>
      <c r="V44" s="111">
        <v>85.97</v>
      </c>
      <c r="W44" s="111">
        <v>5.8</v>
      </c>
      <c r="X44" s="108">
        <v>5800</v>
      </c>
      <c r="Y44" s="108">
        <v>362.51359425978472</v>
      </c>
      <c r="AA44" s="115">
        <v>4.4800000000000004</v>
      </c>
      <c r="AB44" s="115">
        <v>25.07</v>
      </c>
      <c r="AC44" s="114">
        <v>35.104100000000003</v>
      </c>
      <c r="AD44" s="115">
        <v>53.29</v>
      </c>
      <c r="AE44" s="115">
        <v>23.42</v>
      </c>
      <c r="AF44" s="115">
        <v>8.26</v>
      </c>
      <c r="AG44" s="115">
        <v>0.09</v>
      </c>
      <c r="AH44" s="115">
        <v>7.0000000000000007E-2</v>
      </c>
      <c r="AI44" s="115">
        <v>87.84</v>
      </c>
      <c r="AJ44" s="115">
        <v>5.92</v>
      </c>
      <c r="AK44" s="112">
        <v>5920</v>
      </c>
      <c r="AL44" s="112">
        <v>370.01387552033202</v>
      </c>
      <c r="AN44" s="119">
        <v>2.94</v>
      </c>
      <c r="AO44" s="119">
        <v>25.16</v>
      </c>
      <c r="AP44" s="118">
        <v>35.121499999999997</v>
      </c>
      <c r="AQ44" s="119">
        <v>53.4</v>
      </c>
      <c r="AR44" s="119">
        <v>23.4</v>
      </c>
      <c r="AS44" s="119">
        <v>8.26</v>
      </c>
      <c r="AT44" s="119">
        <v>0.08</v>
      </c>
      <c r="AU44" s="119">
        <v>0.06</v>
      </c>
      <c r="AV44" s="119">
        <v>86.04</v>
      </c>
      <c r="AW44" s="119">
        <v>5.79</v>
      </c>
      <c r="AX44" s="116">
        <v>5790</v>
      </c>
      <c r="AY44" s="116">
        <v>361.88857082140584</v>
      </c>
      <c r="BA44" s="126">
        <v>3.3</v>
      </c>
      <c r="BB44" s="126">
        <v>25.19</v>
      </c>
      <c r="BC44" s="127">
        <v>35.144500000000001</v>
      </c>
      <c r="BD44" s="126">
        <v>53.47</v>
      </c>
      <c r="BE44" s="126">
        <v>23.41</v>
      </c>
      <c r="BF44" s="126">
        <v>8.27</v>
      </c>
      <c r="BG44" s="126">
        <v>-0.01</v>
      </c>
      <c r="BH44" s="126">
        <v>0.09</v>
      </c>
      <c r="BI44" s="126">
        <v>82.53</v>
      </c>
      <c r="BJ44" s="126">
        <v>5.55</v>
      </c>
      <c r="BK44">
        <f t="shared" si="0"/>
        <v>5550</v>
      </c>
      <c r="BL44">
        <f t="shared" si="1"/>
        <v>346.88800830031124</v>
      </c>
      <c r="BN44" s="123">
        <v>3.88</v>
      </c>
      <c r="BO44" s="123">
        <v>25.16</v>
      </c>
      <c r="BP44" s="124">
        <v>35.180799999999998</v>
      </c>
      <c r="BQ44" s="123">
        <v>53.49</v>
      </c>
      <c r="BR44" s="123">
        <v>23.44</v>
      </c>
      <c r="BS44" s="123">
        <v>8.24</v>
      </c>
      <c r="BT44" s="123">
        <v>-0.03</v>
      </c>
      <c r="BU44" s="123">
        <v>-0.02</v>
      </c>
      <c r="BV44" s="123">
        <v>84.41</v>
      </c>
      <c r="BW44" s="123">
        <v>5.68</v>
      </c>
      <c r="BX44" s="122">
        <v>588.32000000000005</v>
      </c>
      <c r="BY44" s="120">
        <v>5680</v>
      </c>
      <c r="BZ44" s="120">
        <v>355.13317494060271</v>
      </c>
    </row>
    <row r="45" spans="1:78" x14ac:dyDescent="0.2">
      <c r="A45" s="102">
        <v>3.73</v>
      </c>
      <c r="B45" s="104">
        <v>24.98</v>
      </c>
      <c r="C45" s="103">
        <v>35.051699999999997</v>
      </c>
      <c r="D45" s="104">
        <v>53.12</v>
      </c>
      <c r="E45" s="104">
        <v>23.4</v>
      </c>
      <c r="F45" s="104">
        <v>8.27</v>
      </c>
      <c r="G45" s="104">
        <v>-0.02</v>
      </c>
      <c r="H45" s="104">
        <v>0.03</v>
      </c>
      <c r="I45" s="104">
        <v>86.83</v>
      </c>
      <c r="J45" s="104">
        <v>5.86</v>
      </c>
      <c r="K45" s="102">
        <v>5860</v>
      </c>
      <c r="L45" s="107">
        <v>366.2637348900584</v>
      </c>
      <c r="N45" s="111">
        <v>3.82</v>
      </c>
      <c r="O45" s="111">
        <v>25.03</v>
      </c>
      <c r="P45" s="110">
        <v>35.078600000000002</v>
      </c>
      <c r="Q45" s="111">
        <v>53.21</v>
      </c>
      <c r="R45" s="111">
        <v>23.41</v>
      </c>
      <c r="S45" s="111">
        <v>8.26</v>
      </c>
      <c r="T45" s="111">
        <v>0.09</v>
      </c>
      <c r="U45" s="111">
        <v>0.05</v>
      </c>
      <c r="V45" s="111">
        <v>85.97</v>
      </c>
      <c r="W45" s="111">
        <v>5.8</v>
      </c>
      <c r="X45" s="108">
        <v>5800</v>
      </c>
      <c r="Y45" s="108">
        <v>362.51359425978472</v>
      </c>
      <c r="AA45" s="115">
        <v>4.57</v>
      </c>
      <c r="AB45" s="115">
        <v>25.07</v>
      </c>
      <c r="AC45" s="114">
        <v>35.104900000000001</v>
      </c>
      <c r="AD45" s="115">
        <v>53.29</v>
      </c>
      <c r="AE45" s="115">
        <v>23.42</v>
      </c>
      <c r="AF45" s="115">
        <v>8.26</v>
      </c>
      <c r="AG45" s="115">
        <v>0.09</v>
      </c>
      <c r="AH45" s="115">
        <v>0.05</v>
      </c>
      <c r="AI45" s="115">
        <v>87.89</v>
      </c>
      <c r="AJ45" s="115">
        <v>5.92</v>
      </c>
      <c r="AK45" s="112">
        <v>5920</v>
      </c>
      <c r="AL45" s="112">
        <v>370.01387552033202</v>
      </c>
      <c r="AN45" s="119">
        <v>3.05</v>
      </c>
      <c r="AO45" s="119">
        <v>25.15</v>
      </c>
      <c r="AP45" s="118">
        <v>35.1252</v>
      </c>
      <c r="AQ45" s="119">
        <v>53.4</v>
      </c>
      <c r="AR45" s="119">
        <v>23.4</v>
      </c>
      <c r="AS45" s="119">
        <v>8.26</v>
      </c>
      <c r="AT45" s="119">
        <v>7.0000000000000007E-2</v>
      </c>
      <c r="AU45" s="119">
        <v>0.05</v>
      </c>
      <c r="AV45" s="119">
        <v>86.04</v>
      </c>
      <c r="AW45" s="119">
        <v>5.79</v>
      </c>
      <c r="AX45" s="116">
        <v>5790</v>
      </c>
      <c r="AY45" s="116">
        <v>361.88857082140584</v>
      </c>
      <c r="BA45" s="126">
        <v>3.38</v>
      </c>
      <c r="BB45" s="126">
        <v>25.19</v>
      </c>
      <c r="BC45" s="127">
        <v>35.143700000000003</v>
      </c>
      <c r="BD45" s="126">
        <v>53.47</v>
      </c>
      <c r="BE45" s="126">
        <v>23.41</v>
      </c>
      <c r="BF45" s="126">
        <v>8.27</v>
      </c>
      <c r="BG45" s="126">
        <v>-0.01</v>
      </c>
      <c r="BH45" s="126">
        <v>0.09</v>
      </c>
      <c r="BI45" s="126">
        <v>82.53</v>
      </c>
      <c r="BJ45" s="126">
        <v>5.55</v>
      </c>
      <c r="BK45">
        <f t="shared" si="0"/>
        <v>5550</v>
      </c>
      <c r="BL45">
        <f t="shared" si="1"/>
        <v>346.88800830031124</v>
      </c>
      <c r="BN45" s="123">
        <v>3.89</v>
      </c>
      <c r="BO45" s="123">
        <v>25.17</v>
      </c>
      <c r="BP45" s="124">
        <v>35.1783</v>
      </c>
      <c r="BQ45" s="123">
        <v>53.49</v>
      </c>
      <c r="BR45" s="123">
        <v>23.44</v>
      </c>
      <c r="BS45" s="123">
        <v>8.24</v>
      </c>
      <c r="BT45" s="123">
        <v>-0.03</v>
      </c>
      <c r="BU45" s="123">
        <v>0.01</v>
      </c>
      <c r="BV45" s="123">
        <v>84.41</v>
      </c>
      <c r="BW45" s="123">
        <v>5.68</v>
      </c>
      <c r="BX45" s="122">
        <v>621.61</v>
      </c>
      <c r="BY45" s="120">
        <v>5680</v>
      </c>
      <c r="BZ45" s="120">
        <v>355.13317494060271</v>
      </c>
    </row>
    <row r="46" spans="1:78" x14ac:dyDescent="0.2">
      <c r="A46" s="102">
        <v>3.85</v>
      </c>
      <c r="B46" s="104">
        <v>24.98</v>
      </c>
      <c r="C46" s="103">
        <v>35.053699999999999</v>
      </c>
      <c r="D46" s="104">
        <v>53.13</v>
      </c>
      <c r="E46" s="104">
        <v>23.4</v>
      </c>
      <c r="F46" s="104">
        <v>8.27</v>
      </c>
      <c r="G46" s="104">
        <v>-0.03</v>
      </c>
      <c r="H46" s="104">
        <v>0.03</v>
      </c>
      <c r="I46" s="104">
        <v>86.84</v>
      </c>
      <c r="J46" s="104">
        <v>5.86</v>
      </c>
      <c r="K46" s="102">
        <v>5860</v>
      </c>
      <c r="L46" s="107">
        <v>366.2637348900584</v>
      </c>
      <c r="N46" s="111">
        <v>3.87</v>
      </c>
      <c r="O46" s="111">
        <v>25.03</v>
      </c>
      <c r="P46" s="110">
        <v>35.080599999999997</v>
      </c>
      <c r="Q46" s="111">
        <v>53.22</v>
      </c>
      <c r="R46" s="111">
        <v>23.41</v>
      </c>
      <c r="S46" s="111">
        <v>8.26</v>
      </c>
      <c r="T46" s="111">
        <v>0.09</v>
      </c>
      <c r="U46" s="111">
        <v>0.04</v>
      </c>
      <c r="V46" s="111">
        <v>85.96</v>
      </c>
      <c r="W46" s="111">
        <v>5.8</v>
      </c>
      <c r="X46" s="108">
        <v>5800</v>
      </c>
      <c r="Y46" s="108">
        <v>362.51359425978472</v>
      </c>
      <c r="AA46" s="115">
        <v>4.68</v>
      </c>
      <c r="AB46" s="115">
        <v>25.07</v>
      </c>
      <c r="AC46" s="114">
        <v>35.107300000000002</v>
      </c>
      <c r="AD46" s="115">
        <v>53.29</v>
      </c>
      <c r="AE46" s="115">
        <v>23.42</v>
      </c>
      <c r="AF46" s="115">
        <v>8.26</v>
      </c>
      <c r="AG46" s="115">
        <v>0.08</v>
      </c>
      <c r="AH46" s="115">
        <v>0.05</v>
      </c>
      <c r="AI46" s="115">
        <v>87.92</v>
      </c>
      <c r="AJ46" s="115">
        <v>5.92</v>
      </c>
      <c r="AK46" s="112">
        <v>5920</v>
      </c>
      <c r="AL46" s="112">
        <v>370.01387552033202</v>
      </c>
      <c r="AN46" s="119">
        <v>3.15</v>
      </c>
      <c r="AO46" s="119">
        <v>25.15</v>
      </c>
      <c r="AP46" s="118">
        <v>35.1218</v>
      </c>
      <c r="AQ46" s="119">
        <v>53.4</v>
      </c>
      <c r="AR46" s="119">
        <v>23.4</v>
      </c>
      <c r="AS46" s="119">
        <v>8.26</v>
      </c>
      <c r="AT46" s="119">
        <v>0.06</v>
      </c>
      <c r="AU46" s="119">
        <v>0.06</v>
      </c>
      <c r="AV46" s="119">
        <v>86.05</v>
      </c>
      <c r="AW46" s="119">
        <v>5.79</v>
      </c>
      <c r="AX46" s="116">
        <v>5790</v>
      </c>
      <c r="AY46" s="116">
        <v>361.88857082140584</v>
      </c>
      <c r="BA46" s="126">
        <v>3.46</v>
      </c>
      <c r="BB46" s="126">
        <v>25.19</v>
      </c>
      <c r="BC46" s="127">
        <v>35.145200000000003</v>
      </c>
      <c r="BD46" s="126">
        <v>53.47</v>
      </c>
      <c r="BE46" s="126">
        <v>23.41</v>
      </c>
      <c r="BF46" s="126">
        <v>8.27</v>
      </c>
      <c r="BG46" s="126">
        <v>-0.02</v>
      </c>
      <c r="BH46" s="126">
        <v>7.0000000000000007E-2</v>
      </c>
      <c r="BI46" s="126">
        <v>82.53</v>
      </c>
      <c r="BJ46" s="126">
        <v>5.55</v>
      </c>
      <c r="BK46">
        <f t="shared" si="0"/>
        <v>5550</v>
      </c>
      <c r="BL46">
        <f t="shared" si="1"/>
        <v>346.88800830031124</v>
      </c>
      <c r="BN46" s="123">
        <v>3.87</v>
      </c>
      <c r="BO46" s="123">
        <v>25.17</v>
      </c>
      <c r="BP46" s="124">
        <v>35.183</v>
      </c>
      <c r="BQ46" s="123">
        <v>53.49</v>
      </c>
      <c r="BR46" s="123">
        <v>23.45</v>
      </c>
      <c r="BS46" s="123">
        <v>8.24</v>
      </c>
      <c r="BT46" s="123">
        <v>-0.04</v>
      </c>
      <c r="BU46" s="123">
        <v>7.0000000000000007E-2</v>
      </c>
      <c r="BV46" s="123">
        <v>84.41</v>
      </c>
      <c r="BW46" s="123">
        <v>5.68</v>
      </c>
      <c r="BX46" s="122">
        <v>744</v>
      </c>
      <c r="BY46" s="120">
        <v>5680</v>
      </c>
      <c r="BZ46" s="120">
        <v>355.13317494060271</v>
      </c>
    </row>
    <row r="47" spans="1:78" x14ac:dyDescent="0.2">
      <c r="A47" s="102">
        <v>3.96</v>
      </c>
      <c r="B47" s="104">
        <v>24.98</v>
      </c>
      <c r="C47" s="103">
        <v>35.054900000000004</v>
      </c>
      <c r="D47" s="104">
        <v>53.13</v>
      </c>
      <c r="E47" s="104">
        <v>23.41</v>
      </c>
      <c r="F47" s="104">
        <v>8.27</v>
      </c>
      <c r="G47" s="104">
        <v>-0.03</v>
      </c>
      <c r="H47" s="104">
        <v>0.03</v>
      </c>
      <c r="I47" s="104">
        <v>86.85</v>
      </c>
      <c r="J47" s="104">
        <v>5.86</v>
      </c>
      <c r="K47" s="102">
        <v>5860</v>
      </c>
      <c r="L47" s="107">
        <v>366.2637348900584</v>
      </c>
      <c r="N47" s="111">
        <v>3.91</v>
      </c>
      <c r="O47" s="111">
        <v>25.03</v>
      </c>
      <c r="P47" s="110">
        <v>35.077800000000003</v>
      </c>
      <c r="Q47" s="111">
        <v>53.21</v>
      </c>
      <c r="R47" s="111">
        <v>23.41</v>
      </c>
      <c r="S47" s="111">
        <v>8.26</v>
      </c>
      <c r="T47" s="111">
        <v>0.09</v>
      </c>
      <c r="U47" s="111">
        <v>0.05</v>
      </c>
      <c r="V47" s="111">
        <v>85.95</v>
      </c>
      <c r="W47" s="111">
        <v>5.8</v>
      </c>
      <c r="X47" s="108">
        <v>5800</v>
      </c>
      <c r="Y47" s="108">
        <v>362.51359425978472</v>
      </c>
      <c r="AA47" s="115">
        <v>4.82</v>
      </c>
      <c r="AB47" s="115">
        <v>25.07</v>
      </c>
      <c r="AC47" s="114">
        <v>35.1053</v>
      </c>
      <c r="AD47" s="115">
        <v>53.29</v>
      </c>
      <c r="AE47" s="115">
        <v>23.42</v>
      </c>
      <c r="AF47" s="115">
        <v>8.26</v>
      </c>
      <c r="AG47" s="115">
        <v>0.09</v>
      </c>
      <c r="AH47" s="115">
        <v>0.05</v>
      </c>
      <c r="AI47" s="115">
        <v>87.95</v>
      </c>
      <c r="AJ47" s="115">
        <v>5.93</v>
      </c>
      <c r="AK47" s="112">
        <v>5930</v>
      </c>
      <c r="AL47" s="112">
        <v>370.63889895871097</v>
      </c>
      <c r="AN47" s="119">
        <v>3.21</v>
      </c>
      <c r="AO47" s="119">
        <v>25.15</v>
      </c>
      <c r="AP47" s="118">
        <v>35.126399999999997</v>
      </c>
      <c r="AQ47" s="119">
        <v>53.4</v>
      </c>
      <c r="AR47" s="119">
        <v>23.4</v>
      </c>
      <c r="AS47" s="119">
        <v>8.26</v>
      </c>
      <c r="AT47" s="119">
        <v>0.05</v>
      </c>
      <c r="AU47" s="119">
        <v>0.06</v>
      </c>
      <c r="AV47" s="119">
        <v>86.05</v>
      </c>
      <c r="AW47" s="119">
        <v>5.79</v>
      </c>
      <c r="AX47" s="116">
        <v>5790</v>
      </c>
      <c r="AY47" s="116">
        <v>361.88857082140584</v>
      </c>
      <c r="BA47" s="126">
        <v>3.53</v>
      </c>
      <c r="BB47" s="126">
        <v>25.19</v>
      </c>
      <c r="BC47" s="127">
        <v>35.140300000000003</v>
      </c>
      <c r="BD47" s="126">
        <v>53.46</v>
      </c>
      <c r="BE47" s="126">
        <v>23.4</v>
      </c>
      <c r="BF47" s="126">
        <v>8.27</v>
      </c>
      <c r="BG47" s="126">
        <v>-0.02</v>
      </c>
      <c r="BH47" s="126">
        <v>7.0000000000000007E-2</v>
      </c>
      <c r="BI47" s="126">
        <v>82.53</v>
      </c>
      <c r="BJ47" s="126">
        <v>5.55</v>
      </c>
      <c r="BK47">
        <f t="shared" si="0"/>
        <v>5550</v>
      </c>
      <c r="BL47">
        <f t="shared" si="1"/>
        <v>346.88800830031124</v>
      </c>
      <c r="BN47" s="123">
        <v>3.84</v>
      </c>
      <c r="BO47" s="123">
        <v>25.17</v>
      </c>
      <c r="BP47" s="124">
        <v>35.1858</v>
      </c>
      <c r="BQ47" s="123">
        <v>53.51</v>
      </c>
      <c r="BR47" s="123">
        <v>23.45</v>
      </c>
      <c r="BS47" s="123">
        <v>8.24</v>
      </c>
      <c r="BT47" s="123">
        <v>-0.05</v>
      </c>
      <c r="BU47" s="123">
        <v>0.1</v>
      </c>
      <c r="BV47" s="123">
        <v>84.38</v>
      </c>
      <c r="BW47" s="123">
        <v>5.67</v>
      </c>
      <c r="BX47" s="122">
        <v>669.16</v>
      </c>
      <c r="BY47" s="120">
        <v>5670</v>
      </c>
      <c r="BZ47" s="120">
        <v>354.50794047767914</v>
      </c>
    </row>
    <row r="48" spans="1:78" x14ac:dyDescent="0.2">
      <c r="A48" s="102">
        <v>4.07</v>
      </c>
      <c r="B48" s="104">
        <v>24.98</v>
      </c>
      <c r="C48" s="103">
        <v>35.052500000000002</v>
      </c>
      <c r="D48" s="104">
        <v>53.12</v>
      </c>
      <c r="E48" s="104">
        <v>23.4</v>
      </c>
      <c r="F48" s="104">
        <v>8.27</v>
      </c>
      <c r="G48" s="104">
        <v>-0.03</v>
      </c>
      <c r="H48" s="104">
        <v>0.02</v>
      </c>
      <c r="I48" s="104">
        <v>86.86</v>
      </c>
      <c r="J48" s="104">
        <v>5.86</v>
      </c>
      <c r="K48" s="102">
        <v>5860</v>
      </c>
      <c r="L48" s="107">
        <v>366.2637348900584</v>
      </c>
      <c r="N48" s="111">
        <v>3.94</v>
      </c>
      <c r="O48" s="111">
        <v>25.03</v>
      </c>
      <c r="P48" s="110">
        <v>35.074300000000001</v>
      </c>
      <c r="Q48" s="111">
        <v>53.21</v>
      </c>
      <c r="R48" s="111">
        <v>23.4</v>
      </c>
      <c r="S48" s="111">
        <v>8.26</v>
      </c>
      <c r="T48" s="111">
        <v>0.09</v>
      </c>
      <c r="U48" s="111">
        <v>0.04</v>
      </c>
      <c r="V48" s="111">
        <v>85.92</v>
      </c>
      <c r="W48" s="111">
        <v>5.79</v>
      </c>
      <c r="X48" s="108">
        <v>5790</v>
      </c>
      <c r="Y48" s="108">
        <v>361.88857082140584</v>
      </c>
      <c r="AA48" s="115">
        <v>4.95</v>
      </c>
      <c r="AB48" s="115">
        <v>25.07</v>
      </c>
      <c r="AC48" s="114">
        <v>35.1051</v>
      </c>
      <c r="AD48" s="115">
        <v>53.29</v>
      </c>
      <c r="AE48" s="115">
        <v>23.42</v>
      </c>
      <c r="AF48" s="115">
        <v>8.26</v>
      </c>
      <c r="AG48" s="115">
        <v>0.09</v>
      </c>
      <c r="AH48" s="115">
        <v>0.08</v>
      </c>
      <c r="AI48" s="115">
        <v>87.99</v>
      </c>
      <c r="AJ48" s="115">
        <v>5.93</v>
      </c>
      <c r="AK48" s="112">
        <v>5930</v>
      </c>
      <c r="AL48" s="112">
        <v>370.63889895871097</v>
      </c>
      <c r="AN48" s="119">
        <v>3.26</v>
      </c>
      <c r="AO48" s="119">
        <v>25.15</v>
      </c>
      <c r="AP48" s="118">
        <v>35.1218</v>
      </c>
      <c r="AQ48" s="119">
        <v>53.4</v>
      </c>
      <c r="AR48" s="119">
        <v>23.4</v>
      </c>
      <c r="AS48" s="119">
        <v>8.26</v>
      </c>
      <c r="AT48" s="119">
        <v>0.03</v>
      </c>
      <c r="AU48" s="119">
        <v>0.06</v>
      </c>
      <c r="AV48" s="119">
        <v>86.04</v>
      </c>
      <c r="AW48" s="119">
        <v>5.79</v>
      </c>
      <c r="AX48" s="116">
        <v>5790</v>
      </c>
      <c r="AY48" s="116">
        <v>361.88857082140584</v>
      </c>
      <c r="BA48" s="126">
        <v>3.6</v>
      </c>
      <c r="BB48" s="126">
        <v>25.19</v>
      </c>
      <c r="BC48" s="127">
        <v>35.146700000000003</v>
      </c>
      <c r="BD48" s="126">
        <v>53.47</v>
      </c>
      <c r="BE48" s="126">
        <v>23.41</v>
      </c>
      <c r="BF48" s="126">
        <v>8.27</v>
      </c>
      <c r="BG48" s="126">
        <v>-0.02</v>
      </c>
      <c r="BH48" s="126">
        <v>0.09</v>
      </c>
      <c r="BI48" s="126">
        <v>82.54</v>
      </c>
      <c r="BJ48" s="126">
        <v>5.55</v>
      </c>
      <c r="BK48">
        <f t="shared" si="0"/>
        <v>5550</v>
      </c>
      <c r="BL48">
        <f t="shared" si="1"/>
        <v>346.88800830031124</v>
      </c>
      <c r="BN48" s="123">
        <v>3.81</v>
      </c>
      <c r="BO48" s="123">
        <v>25.18</v>
      </c>
      <c r="BP48" s="124">
        <v>35.183500000000002</v>
      </c>
      <c r="BQ48" s="123">
        <v>53.51</v>
      </c>
      <c r="BR48" s="123">
        <v>23.44</v>
      </c>
      <c r="BS48" s="123">
        <v>8.24</v>
      </c>
      <c r="BT48" s="123">
        <v>-0.05</v>
      </c>
      <c r="BU48" s="123">
        <v>0.13</v>
      </c>
      <c r="BV48" s="123">
        <v>84.34</v>
      </c>
      <c r="BW48" s="123">
        <v>5.67</v>
      </c>
      <c r="BX48" s="122">
        <v>618.28</v>
      </c>
      <c r="BY48" s="120">
        <v>5670</v>
      </c>
      <c r="BZ48" s="120">
        <v>354.50794047767914</v>
      </c>
    </row>
    <row r="49" spans="1:78" x14ac:dyDescent="0.2">
      <c r="A49" s="102">
        <v>4.1900000000000004</v>
      </c>
      <c r="B49" s="104">
        <v>24.98</v>
      </c>
      <c r="C49" s="103">
        <v>35.053899999999999</v>
      </c>
      <c r="D49" s="104">
        <v>53.13</v>
      </c>
      <c r="E49" s="104">
        <v>23.41</v>
      </c>
      <c r="F49" s="104">
        <v>8.27</v>
      </c>
      <c r="G49" s="104">
        <v>-0.03</v>
      </c>
      <c r="H49" s="104">
        <v>0.03</v>
      </c>
      <c r="I49" s="104">
        <v>86.88</v>
      </c>
      <c r="J49" s="104">
        <v>5.86</v>
      </c>
      <c r="K49" s="102">
        <v>5860</v>
      </c>
      <c r="L49" s="107">
        <v>366.2637348900584</v>
      </c>
      <c r="N49" s="111">
        <v>3.98</v>
      </c>
      <c r="O49" s="111">
        <v>25.03</v>
      </c>
      <c r="P49" s="110">
        <v>35.076900000000002</v>
      </c>
      <c r="Q49" s="111">
        <v>53.21</v>
      </c>
      <c r="R49" s="111">
        <v>23.41</v>
      </c>
      <c r="S49" s="111">
        <v>8.26</v>
      </c>
      <c r="T49" s="111">
        <v>0.09</v>
      </c>
      <c r="U49" s="111">
        <v>0.04</v>
      </c>
      <c r="V49" s="111">
        <v>85.88</v>
      </c>
      <c r="W49" s="111">
        <v>5.79</v>
      </c>
      <c r="X49" s="108">
        <v>5790</v>
      </c>
      <c r="Y49" s="108">
        <v>361.88857082140584</v>
      </c>
      <c r="AA49" s="115">
        <v>5.07</v>
      </c>
      <c r="AB49" s="115">
        <v>25.07</v>
      </c>
      <c r="AC49" s="114">
        <v>35.107700000000001</v>
      </c>
      <c r="AD49" s="115">
        <v>53.29</v>
      </c>
      <c r="AE49" s="115">
        <v>23.42</v>
      </c>
      <c r="AF49" s="115">
        <v>8.26</v>
      </c>
      <c r="AG49" s="115">
        <v>0.09</v>
      </c>
      <c r="AH49" s="115">
        <v>0.05</v>
      </c>
      <c r="AI49" s="115">
        <v>88.11</v>
      </c>
      <c r="AJ49" s="115">
        <v>5.94</v>
      </c>
      <c r="AK49" s="112">
        <v>5940</v>
      </c>
      <c r="AL49" s="112">
        <v>371.26392239708991</v>
      </c>
      <c r="AN49" s="119">
        <v>3.29</v>
      </c>
      <c r="AO49" s="119">
        <v>25.15</v>
      </c>
      <c r="AP49" s="118">
        <v>35.119</v>
      </c>
      <c r="AQ49" s="119">
        <v>53.39</v>
      </c>
      <c r="AR49" s="119">
        <v>23.4</v>
      </c>
      <c r="AS49" s="119">
        <v>8.26</v>
      </c>
      <c r="AT49" s="119">
        <v>0.02</v>
      </c>
      <c r="AU49" s="119">
        <v>0.06</v>
      </c>
      <c r="AV49" s="119">
        <v>86.03</v>
      </c>
      <c r="AW49" s="119">
        <v>5.79</v>
      </c>
      <c r="AX49" s="116">
        <v>5790</v>
      </c>
      <c r="AY49" s="116">
        <v>361.88857082140584</v>
      </c>
      <c r="BA49" s="126">
        <v>3.7</v>
      </c>
      <c r="BB49" s="126">
        <v>25.19</v>
      </c>
      <c r="BC49" s="127">
        <v>35.144100000000002</v>
      </c>
      <c r="BD49" s="126">
        <v>53.47</v>
      </c>
      <c r="BE49" s="126">
        <v>23.41</v>
      </c>
      <c r="BF49" s="126">
        <v>8.27</v>
      </c>
      <c r="BG49" s="126">
        <v>-0.02</v>
      </c>
      <c r="BH49" s="126">
        <v>0.1</v>
      </c>
      <c r="BI49" s="126">
        <v>82.54</v>
      </c>
      <c r="BJ49" s="126">
        <v>5.55</v>
      </c>
      <c r="BK49">
        <f t="shared" si="0"/>
        <v>5550</v>
      </c>
      <c r="BL49">
        <f t="shared" si="1"/>
        <v>346.88800830031124</v>
      </c>
      <c r="BN49" s="123">
        <v>3.78</v>
      </c>
      <c r="BO49" s="123">
        <v>25.18</v>
      </c>
      <c r="BP49" s="124">
        <v>35.181199999999997</v>
      </c>
      <c r="BQ49" s="123">
        <v>53.5</v>
      </c>
      <c r="BR49" s="123">
        <v>23.44</v>
      </c>
      <c r="BS49" s="123">
        <v>8.24</v>
      </c>
      <c r="BT49" s="123">
        <v>-0.04</v>
      </c>
      <c r="BU49" s="123">
        <v>0.09</v>
      </c>
      <c r="BV49" s="123">
        <v>84.29</v>
      </c>
      <c r="BW49" s="123">
        <v>5.67</v>
      </c>
      <c r="BX49" s="122">
        <v>577.97</v>
      </c>
      <c r="BY49" s="120">
        <v>5670</v>
      </c>
      <c r="BZ49" s="120">
        <v>354.50794047767914</v>
      </c>
    </row>
    <row r="50" spans="1:78" x14ac:dyDescent="0.2">
      <c r="A50" s="102">
        <v>4.29</v>
      </c>
      <c r="B50" s="104">
        <v>24.98</v>
      </c>
      <c r="C50" s="103">
        <v>35.054000000000002</v>
      </c>
      <c r="D50" s="104">
        <v>53.13</v>
      </c>
      <c r="E50" s="104">
        <v>23.41</v>
      </c>
      <c r="F50" s="104">
        <v>8.27</v>
      </c>
      <c r="G50" s="104">
        <v>-0.03</v>
      </c>
      <c r="H50" s="104">
        <v>0.03</v>
      </c>
      <c r="I50" s="104">
        <v>86.91</v>
      </c>
      <c r="J50" s="104">
        <v>5.87</v>
      </c>
      <c r="K50" s="102">
        <v>5870</v>
      </c>
      <c r="L50" s="107">
        <v>366.88875832843735</v>
      </c>
      <c r="N50" s="111">
        <v>4.03</v>
      </c>
      <c r="O50" s="111">
        <v>25.03</v>
      </c>
      <c r="P50" s="110">
        <v>35.077300000000001</v>
      </c>
      <c r="Q50" s="111">
        <v>53.21</v>
      </c>
      <c r="R50" s="111">
        <v>23.41</v>
      </c>
      <c r="S50" s="111">
        <v>8.26</v>
      </c>
      <c r="T50" s="111">
        <v>0.09</v>
      </c>
      <c r="U50" s="111">
        <v>0.03</v>
      </c>
      <c r="V50" s="111">
        <v>85.83</v>
      </c>
      <c r="W50" s="111">
        <v>5.79</v>
      </c>
      <c r="X50" s="108">
        <v>5790</v>
      </c>
      <c r="Y50" s="108">
        <v>361.88857082140584</v>
      </c>
      <c r="AA50" s="115">
        <v>5.18</v>
      </c>
      <c r="AB50" s="115">
        <v>25.07</v>
      </c>
      <c r="AC50" s="114">
        <v>35.106099999999998</v>
      </c>
      <c r="AD50" s="115">
        <v>53.29</v>
      </c>
      <c r="AE50" s="115">
        <v>23.42</v>
      </c>
      <c r="AF50" s="115">
        <v>8.26</v>
      </c>
      <c r="AG50" s="115">
        <v>0.09</v>
      </c>
      <c r="AH50" s="115">
        <v>0.05</v>
      </c>
      <c r="AI50" s="115">
        <v>88.31</v>
      </c>
      <c r="AJ50" s="115">
        <v>5.95</v>
      </c>
      <c r="AK50" s="112">
        <v>5950</v>
      </c>
      <c r="AL50" s="112">
        <v>371.88894583546886</v>
      </c>
      <c r="AN50" s="119">
        <v>3.34</v>
      </c>
      <c r="AO50" s="119">
        <v>25.15</v>
      </c>
      <c r="AP50" s="118">
        <v>35.1248</v>
      </c>
      <c r="AQ50" s="119">
        <v>53.4</v>
      </c>
      <c r="AR50" s="119">
        <v>23.4</v>
      </c>
      <c r="AS50" s="119">
        <v>8.26</v>
      </c>
      <c r="AT50" s="119">
        <v>0.02</v>
      </c>
      <c r="AU50" s="119">
        <v>0.06</v>
      </c>
      <c r="AV50" s="119">
        <v>86</v>
      </c>
      <c r="AW50" s="119">
        <v>5.79</v>
      </c>
      <c r="AX50" s="116">
        <v>5790</v>
      </c>
      <c r="AY50" s="116">
        <v>361.88857082140584</v>
      </c>
      <c r="BA50" s="126">
        <v>3.79</v>
      </c>
      <c r="BB50" s="126">
        <v>25.19</v>
      </c>
      <c r="BC50" s="127">
        <v>35.145299999999999</v>
      </c>
      <c r="BD50" s="126">
        <v>53.47</v>
      </c>
      <c r="BE50" s="126">
        <v>23.41</v>
      </c>
      <c r="BF50" s="126">
        <v>8.27</v>
      </c>
      <c r="BG50" s="126">
        <v>-0.01</v>
      </c>
      <c r="BH50" s="126">
        <v>0.09</v>
      </c>
      <c r="BI50" s="126">
        <v>82.55</v>
      </c>
      <c r="BJ50" s="126">
        <v>5.55</v>
      </c>
      <c r="BK50">
        <f t="shared" si="0"/>
        <v>5550</v>
      </c>
      <c r="BL50">
        <f t="shared" si="1"/>
        <v>346.88800830031124</v>
      </c>
      <c r="BN50" s="123">
        <v>3.78</v>
      </c>
      <c r="BO50" s="123">
        <v>25.18</v>
      </c>
      <c r="BP50" s="124">
        <v>35.183399999999999</v>
      </c>
      <c r="BQ50" s="123">
        <v>53.51</v>
      </c>
      <c r="BR50" s="123">
        <v>23.44</v>
      </c>
      <c r="BS50" s="123">
        <v>8.24</v>
      </c>
      <c r="BT50" s="123">
        <v>-0.03</v>
      </c>
      <c r="BU50" s="123">
        <v>0.01</v>
      </c>
      <c r="BV50" s="123">
        <v>84.24</v>
      </c>
      <c r="BW50" s="123">
        <v>5.66</v>
      </c>
      <c r="BX50" s="122">
        <v>648.46</v>
      </c>
      <c r="BY50" s="120">
        <v>5660</v>
      </c>
      <c r="BZ50" s="120">
        <v>353.88270601475551</v>
      </c>
    </row>
    <row r="51" spans="1:78" x14ac:dyDescent="0.2">
      <c r="A51" s="102">
        <v>4.4000000000000004</v>
      </c>
      <c r="B51" s="104">
        <v>24.98</v>
      </c>
      <c r="C51" s="103">
        <v>35.054000000000002</v>
      </c>
      <c r="D51" s="104">
        <v>53.13</v>
      </c>
      <c r="E51" s="104">
        <v>23.41</v>
      </c>
      <c r="F51" s="104">
        <v>8.27</v>
      </c>
      <c r="G51" s="104">
        <v>-0.03</v>
      </c>
      <c r="H51" s="104">
        <v>0.03</v>
      </c>
      <c r="I51" s="104">
        <v>86.96</v>
      </c>
      <c r="J51" s="104">
        <v>5.87</v>
      </c>
      <c r="K51" s="102">
        <v>5870</v>
      </c>
      <c r="L51" s="107">
        <v>366.88875832843735</v>
      </c>
      <c r="N51" s="111">
        <v>4.09</v>
      </c>
      <c r="O51" s="111">
        <v>25.03</v>
      </c>
      <c r="P51" s="110">
        <v>35.082700000000003</v>
      </c>
      <c r="Q51" s="111">
        <v>53.22</v>
      </c>
      <c r="R51" s="111">
        <v>23.41</v>
      </c>
      <c r="S51" s="111">
        <v>8.26</v>
      </c>
      <c r="T51" s="111">
        <v>0.09</v>
      </c>
      <c r="U51" s="111">
        <v>0.03</v>
      </c>
      <c r="V51" s="111">
        <v>85.78</v>
      </c>
      <c r="W51" s="111">
        <v>5.78</v>
      </c>
      <c r="X51" s="108">
        <v>5780</v>
      </c>
      <c r="Y51" s="108">
        <v>361.26354738302689</v>
      </c>
      <c r="AA51" s="115">
        <v>5.27</v>
      </c>
      <c r="AB51" s="115">
        <v>25.07</v>
      </c>
      <c r="AC51" s="114">
        <v>35.104399999999998</v>
      </c>
      <c r="AD51" s="115">
        <v>53.29</v>
      </c>
      <c r="AE51" s="115">
        <v>23.42</v>
      </c>
      <c r="AF51" s="115">
        <v>8.26</v>
      </c>
      <c r="AG51" s="115">
        <v>0.1</v>
      </c>
      <c r="AH51" s="115">
        <v>0.05</v>
      </c>
      <c r="AI51" s="115">
        <v>88.54</v>
      </c>
      <c r="AJ51" s="115">
        <v>5.97</v>
      </c>
      <c r="AK51" s="112">
        <v>5970</v>
      </c>
      <c r="AL51" s="112">
        <v>373.1389927122267</v>
      </c>
      <c r="AN51" s="119">
        <v>3.39</v>
      </c>
      <c r="AO51" s="119">
        <v>25.15</v>
      </c>
      <c r="AP51" s="118">
        <v>35.1205</v>
      </c>
      <c r="AQ51" s="119">
        <v>53.4</v>
      </c>
      <c r="AR51" s="119">
        <v>23.4</v>
      </c>
      <c r="AS51" s="119">
        <v>8.26</v>
      </c>
      <c r="AT51" s="119">
        <v>0.03</v>
      </c>
      <c r="AU51" s="119">
        <v>0.08</v>
      </c>
      <c r="AV51" s="119">
        <v>85.98</v>
      </c>
      <c r="AW51" s="119">
        <v>5.78</v>
      </c>
      <c r="AX51" s="116">
        <v>5780</v>
      </c>
      <c r="AY51" s="116">
        <v>361.26354738302689</v>
      </c>
      <c r="BA51" s="126">
        <v>3.9</v>
      </c>
      <c r="BB51" s="126">
        <v>25.19</v>
      </c>
      <c r="BC51" s="127">
        <v>35.1464</v>
      </c>
      <c r="BD51" s="126">
        <v>53.47</v>
      </c>
      <c r="BE51" s="126">
        <v>23.41</v>
      </c>
      <c r="BF51" s="126">
        <v>8.27</v>
      </c>
      <c r="BG51" s="126">
        <v>0</v>
      </c>
      <c r="BH51" s="126">
        <v>0.08</v>
      </c>
      <c r="BI51" s="126">
        <v>82.55</v>
      </c>
      <c r="BJ51" s="126">
        <v>5.55</v>
      </c>
      <c r="BK51">
        <f t="shared" si="0"/>
        <v>5550</v>
      </c>
      <c r="BL51">
        <f t="shared" si="1"/>
        <v>346.88800830031124</v>
      </c>
      <c r="BN51" s="123">
        <v>3.8</v>
      </c>
      <c r="BO51" s="123">
        <v>25.18</v>
      </c>
      <c r="BP51" s="124">
        <v>35.171399999999998</v>
      </c>
      <c r="BQ51" s="123">
        <v>53.49</v>
      </c>
      <c r="BR51" s="123">
        <v>23.43</v>
      </c>
      <c r="BS51" s="123">
        <v>8.24</v>
      </c>
      <c r="BT51" s="123">
        <v>-0.03</v>
      </c>
      <c r="BU51" s="123">
        <v>-0.02</v>
      </c>
      <c r="BV51" s="123">
        <v>84.19</v>
      </c>
      <c r="BW51" s="123">
        <v>5.66</v>
      </c>
      <c r="BX51" s="122">
        <v>787.56</v>
      </c>
      <c r="BY51" s="120">
        <v>5660</v>
      </c>
      <c r="BZ51" s="120">
        <v>353.88270601475551</v>
      </c>
    </row>
    <row r="52" spans="1:78" x14ac:dyDescent="0.2">
      <c r="A52" s="102">
        <v>4.47</v>
      </c>
      <c r="B52" s="104">
        <v>24.98</v>
      </c>
      <c r="C52" s="103">
        <v>35.052399999999999</v>
      </c>
      <c r="D52" s="104">
        <v>53.12</v>
      </c>
      <c r="E52" s="104">
        <v>23.41</v>
      </c>
      <c r="F52" s="104">
        <v>8.27</v>
      </c>
      <c r="G52" s="104">
        <v>-0.04</v>
      </c>
      <c r="H52" s="104">
        <v>0.03</v>
      </c>
      <c r="I52" s="104">
        <v>87</v>
      </c>
      <c r="J52" s="104">
        <v>5.87</v>
      </c>
      <c r="K52" s="102">
        <v>5870</v>
      </c>
      <c r="L52" s="107">
        <v>366.88875832843735</v>
      </c>
      <c r="N52" s="111">
        <v>4.17</v>
      </c>
      <c r="O52" s="111">
        <v>25.03</v>
      </c>
      <c r="P52" s="110">
        <v>35.076799999999999</v>
      </c>
      <c r="Q52" s="111">
        <v>53.21</v>
      </c>
      <c r="R52" s="111">
        <v>23.41</v>
      </c>
      <c r="S52" s="111">
        <v>8.26</v>
      </c>
      <c r="T52" s="111">
        <v>0.09</v>
      </c>
      <c r="U52" s="111">
        <v>0.04</v>
      </c>
      <c r="V52" s="111">
        <v>85.72</v>
      </c>
      <c r="W52" s="111">
        <v>5.78</v>
      </c>
      <c r="X52" s="108">
        <v>5780</v>
      </c>
      <c r="Y52" s="108">
        <v>361.26354738302689</v>
      </c>
      <c r="AA52" s="115">
        <v>5.35</v>
      </c>
      <c r="AB52" s="115">
        <v>25.07</v>
      </c>
      <c r="AC52" s="114">
        <v>35.104999999999997</v>
      </c>
      <c r="AD52" s="115">
        <v>53.29</v>
      </c>
      <c r="AE52" s="115">
        <v>23.42</v>
      </c>
      <c r="AF52" s="115">
        <v>8.26</v>
      </c>
      <c r="AG52" s="115">
        <v>0.1</v>
      </c>
      <c r="AH52" s="115">
        <v>0.05</v>
      </c>
      <c r="AI52" s="115">
        <v>88.74</v>
      </c>
      <c r="AJ52" s="115">
        <v>5.98</v>
      </c>
      <c r="AK52" s="112">
        <v>5980</v>
      </c>
      <c r="AL52" s="112">
        <v>373.76401615060564</v>
      </c>
      <c r="AN52" s="119">
        <v>3.45</v>
      </c>
      <c r="AO52" s="119">
        <v>25.15</v>
      </c>
      <c r="AP52" s="118">
        <v>35.118400000000001</v>
      </c>
      <c r="AQ52" s="119">
        <v>53.39</v>
      </c>
      <c r="AR52" s="119">
        <v>23.4</v>
      </c>
      <c r="AS52" s="119">
        <v>8.26</v>
      </c>
      <c r="AT52" s="119">
        <v>0.03</v>
      </c>
      <c r="AU52" s="119">
        <v>7.0000000000000007E-2</v>
      </c>
      <c r="AV52" s="119">
        <v>85.95</v>
      </c>
      <c r="AW52" s="119">
        <v>5.78</v>
      </c>
      <c r="AX52" s="116">
        <v>5780</v>
      </c>
      <c r="AY52" s="116">
        <v>361.26354738302689</v>
      </c>
      <c r="BA52" s="126">
        <v>4.01</v>
      </c>
      <c r="BB52" s="126">
        <v>25.19</v>
      </c>
      <c r="BC52" s="127">
        <v>35.146700000000003</v>
      </c>
      <c r="BD52" s="126">
        <v>53.47</v>
      </c>
      <c r="BE52" s="126">
        <v>23.41</v>
      </c>
      <c r="BF52" s="126">
        <v>8.27</v>
      </c>
      <c r="BG52" s="126">
        <v>0</v>
      </c>
      <c r="BH52" s="126">
        <v>0.1</v>
      </c>
      <c r="BI52" s="126">
        <v>82.56</v>
      </c>
      <c r="BJ52" s="126">
        <v>5.55</v>
      </c>
      <c r="BK52">
        <f t="shared" si="0"/>
        <v>5550</v>
      </c>
      <c r="BL52">
        <f t="shared" si="1"/>
        <v>346.88800830031124</v>
      </c>
      <c r="BN52" s="123">
        <v>3.86</v>
      </c>
      <c r="BO52" s="123">
        <v>25.17</v>
      </c>
      <c r="BP52" s="124">
        <v>35.165199999999999</v>
      </c>
      <c r="BQ52" s="123">
        <v>53.48</v>
      </c>
      <c r="BR52" s="123">
        <v>23.43</v>
      </c>
      <c r="BS52" s="123">
        <v>8.24</v>
      </c>
      <c r="BT52" s="123">
        <v>-0.02</v>
      </c>
      <c r="BU52" s="123">
        <v>0.03</v>
      </c>
      <c r="BV52" s="123">
        <v>84.13</v>
      </c>
      <c r="BW52" s="123">
        <v>5.66</v>
      </c>
      <c r="BX52" s="122">
        <v>703.18</v>
      </c>
      <c r="BY52" s="120">
        <v>5660</v>
      </c>
      <c r="BZ52" s="120">
        <v>353.88270601475551</v>
      </c>
    </row>
    <row r="53" spans="1:78" x14ac:dyDescent="0.2">
      <c r="A53" s="102">
        <v>4.51</v>
      </c>
      <c r="B53" s="104">
        <v>24.98</v>
      </c>
      <c r="C53" s="103">
        <v>35.051299999999998</v>
      </c>
      <c r="D53" s="104">
        <v>53.12</v>
      </c>
      <c r="E53" s="104">
        <v>23.41</v>
      </c>
      <c r="F53" s="104">
        <v>8.27</v>
      </c>
      <c r="G53" s="104">
        <v>-0.04</v>
      </c>
      <c r="H53" s="104">
        <v>0.03</v>
      </c>
      <c r="I53" s="104">
        <v>87.04</v>
      </c>
      <c r="J53" s="104">
        <v>5.87</v>
      </c>
      <c r="K53" s="102">
        <v>5870</v>
      </c>
      <c r="L53" s="107">
        <v>366.88875832843735</v>
      </c>
      <c r="N53" s="111">
        <v>4.26</v>
      </c>
      <c r="O53" s="111">
        <v>25.03</v>
      </c>
      <c r="P53" s="110">
        <v>35.076799999999999</v>
      </c>
      <c r="Q53" s="111">
        <v>53.21</v>
      </c>
      <c r="R53" s="111">
        <v>23.41</v>
      </c>
      <c r="S53" s="111">
        <v>8.26</v>
      </c>
      <c r="T53" s="111">
        <v>0.08</v>
      </c>
      <c r="U53" s="111">
        <v>0.06</v>
      </c>
      <c r="V53" s="111">
        <v>85.68</v>
      </c>
      <c r="W53" s="111">
        <v>5.78</v>
      </c>
      <c r="X53" s="108">
        <v>5780</v>
      </c>
      <c r="Y53" s="108">
        <v>361.26354738302689</v>
      </c>
      <c r="AA53" s="115">
        <v>5.44</v>
      </c>
      <c r="AB53" s="115">
        <v>25.07</v>
      </c>
      <c r="AC53" s="114">
        <v>35.104500000000002</v>
      </c>
      <c r="AD53" s="115">
        <v>53.29</v>
      </c>
      <c r="AE53" s="115">
        <v>23.42</v>
      </c>
      <c r="AF53" s="115">
        <v>8.26</v>
      </c>
      <c r="AG53" s="115">
        <v>0.1</v>
      </c>
      <c r="AH53" s="115">
        <v>0.05</v>
      </c>
      <c r="AI53" s="115">
        <v>88.89</v>
      </c>
      <c r="AJ53" s="115">
        <v>5.99</v>
      </c>
      <c r="AK53" s="112">
        <v>5990</v>
      </c>
      <c r="AL53" s="112">
        <v>374.38903958898459</v>
      </c>
      <c r="AN53" s="119">
        <v>3.55</v>
      </c>
      <c r="AO53" s="119">
        <v>25.15</v>
      </c>
      <c r="AP53" s="118">
        <v>35.125999999999998</v>
      </c>
      <c r="AQ53" s="119">
        <v>53.4</v>
      </c>
      <c r="AR53" s="119">
        <v>23.41</v>
      </c>
      <c r="AS53" s="119">
        <v>8.26</v>
      </c>
      <c r="AT53" s="119">
        <v>0.04</v>
      </c>
      <c r="AU53" s="119">
        <v>0.06</v>
      </c>
      <c r="AV53" s="119">
        <v>85.91</v>
      </c>
      <c r="AW53" s="119">
        <v>5.78</v>
      </c>
      <c r="AX53" s="116">
        <v>5780</v>
      </c>
      <c r="AY53" s="116">
        <v>361.26354738302689</v>
      </c>
      <c r="BA53" s="126">
        <v>4.09</v>
      </c>
      <c r="BB53" s="126">
        <v>25.19</v>
      </c>
      <c r="BC53" s="127">
        <v>35.1447</v>
      </c>
      <c r="BD53" s="126">
        <v>53.47</v>
      </c>
      <c r="BE53" s="126">
        <v>23.41</v>
      </c>
      <c r="BF53" s="126">
        <v>8.27</v>
      </c>
      <c r="BG53" s="126">
        <v>-0.01</v>
      </c>
      <c r="BH53" s="126">
        <v>7.0000000000000007E-2</v>
      </c>
      <c r="BI53" s="126">
        <v>82.57</v>
      </c>
      <c r="BJ53" s="126">
        <v>5.55</v>
      </c>
      <c r="BK53">
        <f t="shared" si="0"/>
        <v>5550</v>
      </c>
      <c r="BL53">
        <f t="shared" si="1"/>
        <v>346.88800830031124</v>
      </c>
      <c r="BN53" s="123">
        <v>3.94</v>
      </c>
      <c r="BO53" s="123">
        <v>25.16</v>
      </c>
      <c r="BP53" s="124">
        <v>35.171100000000003</v>
      </c>
      <c r="BQ53" s="123">
        <v>53.47</v>
      </c>
      <c r="BR53" s="123">
        <v>23.44</v>
      </c>
      <c r="BS53" s="123">
        <v>8.24</v>
      </c>
      <c r="BT53" s="123">
        <v>-0.02</v>
      </c>
      <c r="BU53" s="123">
        <v>0.1</v>
      </c>
      <c r="BV53" s="123">
        <v>84.09</v>
      </c>
      <c r="BW53" s="123">
        <v>5.65</v>
      </c>
      <c r="BX53" s="122">
        <v>679.44</v>
      </c>
      <c r="BY53" s="120">
        <v>5650</v>
      </c>
      <c r="BZ53" s="120">
        <v>353.25747155183194</v>
      </c>
    </row>
    <row r="54" spans="1:78" x14ac:dyDescent="0.2">
      <c r="A54" s="102">
        <v>4.5599999999999996</v>
      </c>
      <c r="B54" s="104">
        <v>24.98</v>
      </c>
      <c r="C54" s="103">
        <v>35.051000000000002</v>
      </c>
      <c r="D54" s="104">
        <v>53.12</v>
      </c>
      <c r="E54" s="104">
        <v>23.41</v>
      </c>
      <c r="F54" s="104">
        <v>8.27</v>
      </c>
      <c r="G54" s="104">
        <v>-0.03</v>
      </c>
      <c r="H54" s="104">
        <v>0.03</v>
      </c>
      <c r="I54" s="104">
        <v>87.06</v>
      </c>
      <c r="J54" s="104">
        <v>5.88</v>
      </c>
      <c r="K54" s="102">
        <v>5880</v>
      </c>
      <c r="L54" s="107">
        <v>367.51378176681624</v>
      </c>
      <c r="N54" s="111">
        <v>4.3499999999999996</v>
      </c>
      <c r="O54" s="111">
        <v>25.03</v>
      </c>
      <c r="P54" s="110">
        <v>35.082500000000003</v>
      </c>
      <c r="Q54" s="111">
        <v>53.22</v>
      </c>
      <c r="R54" s="111">
        <v>23.41</v>
      </c>
      <c r="S54" s="111">
        <v>8.26</v>
      </c>
      <c r="T54" s="111">
        <v>0.08</v>
      </c>
      <c r="U54" s="111">
        <v>0.05</v>
      </c>
      <c r="V54" s="111">
        <v>85.65</v>
      </c>
      <c r="W54" s="111">
        <v>5.78</v>
      </c>
      <c r="X54" s="108">
        <v>5780</v>
      </c>
      <c r="Y54" s="108">
        <v>361.26354738302689</v>
      </c>
      <c r="AA54" s="115">
        <v>5.53</v>
      </c>
      <c r="AB54" s="115">
        <v>25.07</v>
      </c>
      <c r="AC54" s="114">
        <v>35.102400000000003</v>
      </c>
      <c r="AD54" s="115">
        <v>53.29</v>
      </c>
      <c r="AE54" s="115">
        <v>23.42</v>
      </c>
      <c r="AF54" s="115">
        <v>8.26</v>
      </c>
      <c r="AG54" s="115">
        <v>0.09</v>
      </c>
      <c r="AH54" s="115">
        <v>0.05</v>
      </c>
      <c r="AI54" s="115">
        <v>88.97</v>
      </c>
      <c r="AJ54" s="115">
        <v>5.99</v>
      </c>
      <c r="AK54" s="112">
        <v>5990</v>
      </c>
      <c r="AL54" s="112">
        <v>374.38903958898459</v>
      </c>
      <c r="AN54" s="119">
        <v>3.69</v>
      </c>
      <c r="AO54" s="119">
        <v>25.15</v>
      </c>
      <c r="AP54" s="118">
        <v>35.122700000000002</v>
      </c>
      <c r="AQ54" s="119">
        <v>53.4</v>
      </c>
      <c r="AR54" s="119">
        <v>23.4</v>
      </c>
      <c r="AS54" s="119">
        <v>8.26</v>
      </c>
      <c r="AT54" s="119">
        <v>0.04</v>
      </c>
      <c r="AU54" s="119">
        <v>0.06</v>
      </c>
      <c r="AV54" s="119">
        <v>85.88</v>
      </c>
      <c r="AW54" s="119">
        <v>5.78</v>
      </c>
      <c r="AX54" s="116">
        <v>5780</v>
      </c>
      <c r="AY54" s="116">
        <v>361.26354738302689</v>
      </c>
      <c r="BA54" s="126">
        <v>4.16</v>
      </c>
      <c r="BB54" s="126">
        <v>25.19</v>
      </c>
      <c r="BC54" s="127">
        <v>35.141300000000001</v>
      </c>
      <c r="BD54" s="126">
        <v>53.46</v>
      </c>
      <c r="BE54" s="126">
        <v>23.41</v>
      </c>
      <c r="BF54" s="126">
        <v>8.27</v>
      </c>
      <c r="BG54" s="126">
        <v>-0.01</v>
      </c>
      <c r="BH54" s="126">
        <v>0.06</v>
      </c>
      <c r="BI54" s="126">
        <v>82.58</v>
      </c>
      <c r="BJ54" s="126">
        <v>5.55</v>
      </c>
      <c r="BK54">
        <f t="shared" si="0"/>
        <v>5550</v>
      </c>
      <c r="BL54">
        <f t="shared" si="1"/>
        <v>346.88800830031124</v>
      </c>
      <c r="BN54" s="123">
        <v>4.05</v>
      </c>
      <c r="BO54" s="123">
        <v>25.16</v>
      </c>
      <c r="BP54" s="124">
        <v>35.1738</v>
      </c>
      <c r="BQ54" s="123">
        <v>53.47</v>
      </c>
      <c r="BR54" s="123">
        <v>23.44</v>
      </c>
      <c r="BS54" s="123">
        <v>8.24</v>
      </c>
      <c r="BT54" s="123">
        <v>-0.03</v>
      </c>
      <c r="BU54" s="123">
        <v>0.03</v>
      </c>
      <c r="BV54" s="123">
        <v>84.05</v>
      </c>
      <c r="BW54" s="123">
        <v>5.65</v>
      </c>
      <c r="BX54" s="122">
        <v>656.71</v>
      </c>
      <c r="BY54" s="120">
        <v>5650</v>
      </c>
      <c r="BZ54" s="120">
        <v>353.25747155183194</v>
      </c>
    </row>
    <row r="55" spans="1:78" x14ac:dyDescent="0.2">
      <c r="A55" s="102">
        <v>4.6399999999999997</v>
      </c>
      <c r="B55" s="104">
        <v>24.98</v>
      </c>
      <c r="C55" s="103">
        <v>35.054200000000002</v>
      </c>
      <c r="D55" s="104">
        <v>53.12</v>
      </c>
      <c r="E55" s="104">
        <v>23.41</v>
      </c>
      <c r="F55" s="104">
        <v>8.27</v>
      </c>
      <c r="G55" s="104">
        <v>-0.04</v>
      </c>
      <c r="H55" s="104">
        <v>0.02</v>
      </c>
      <c r="I55" s="104">
        <v>87.07</v>
      </c>
      <c r="J55" s="104">
        <v>5.88</v>
      </c>
      <c r="K55" s="102">
        <v>5880</v>
      </c>
      <c r="L55" s="107">
        <v>367.51378176681624</v>
      </c>
      <c r="N55" s="111">
        <v>4.46</v>
      </c>
      <c r="O55" s="111">
        <v>25.03</v>
      </c>
      <c r="P55" s="110">
        <v>35.078699999999998</v>
      </c>
      <c r="Q55" s="111">
        <v>53.21</v>
      </c>
      <c r="R55" s="111">
        <v>23.41</v>
      </c>
      <c r="S55" s="111">
        <v>8.26</v>
      </c>
      <c r="T55" s="111">
        <v>0.09</v>
      </c>
      <c r="U55" s="111">
        <v>0.03</v>
      </c>
      <c r="V55" s="111">
        <v>85.63</v>
      </c>
      <c r="W55" s="111">
        <v>5.77</v>
      </c>
      <c r="X55" s="108">
        <v>5770</v>
      </c>
      <c r="Y55" s="108">
        <v>360.63852394464794</v>
      </c>
      <c r="AA55" s="115">
        <v>5.62</v>
      </c>
      <c r="AB55" s="115">
        <v>25.07</v>
      </c>
      <c r="AC55" s="114">
        <v>35.104199999999999</v>
      </c>
      <c r="AD55" s="115">
        <v>53.29</v>
      </c>
      <c r="AE55" s="115">
        <v>23.42</v>
      </c>
      <c r="AF55" s="115">
        <v>8.26</v>
      </c>
      <c r="AG55" s="115">
        <v>0.09</v>
      </c>
      <c r="AH55" s="115">
        <v>0.05</v>
      </c>
      <c r="AI55" s="115">
        <v>88.94</v>
      </c>
      <c r="AJ55" s="115">
        <v>5.99</v>
      </c>
      <c r="AK55" s="112">
        <v>5990</v>
      </c>
      <c r="AL55" s="112">
        <v>374.38903958898459</v>
      </c>
      <c r="AN55" s="119">
        <v>3.84</v>
      </c>
      <c r="AO55" s="119">
        <v>25.15</v>
      </c>
      <c r="AP55" s="118">
        <v>35.123600000000003</v>
      </c>
      <c r="AQ55" s="119">
        <v>53.4</v>
      </c>
      <c r="AR55" s="119">
        <v>23.41</v>
      </c>
      <c r="AS55" s="119">
        <v>8.26</v>
      </c>
      <c r="AT55" s="119">
        <v>0.05</v>
      </c>
      <c r="AU55" s="119">
        <v>0.06</v>
      </c>
      <c r="AV55" s="119">
        <v>85.86</v>
      </c>
      <c r="AW55" s="119">
        <v>5.78</v>
      </c>
      <c r="AX55" s="116">
        <v>5780</v>
      </c>
      <c r="AY55" s="116">
        <v>361.26354738302689</v>
      </c>
      <c r="BA55" s="126">
        <v>4.26</v>
      </c>
      <c r="BB55" s="126">
        <v>25.19</v>
      </c>
      <c r="BC55" s="127">
        <v>35.141399999999997</v>
      </c>
      <c r="BD55" s="126">
        <v>53.47</v>
      </c>
      <c r="BE55" s="126">
        <v>23.41</v>
      </c>
      <c r="BF55" s="126">
        <v>8.27</v>
      </c>
      <c r="BG55" s="126">
        <v>0.01</v>
      </c>
      <c r="BH55" s="126">
        <v>0.04</v>
      </c>
      <c r="BI55" s="126">
        <v>82.59</v>
      </c>
      <c r="BJ55" s="126">
        <v>5.55</v>
      </c>
      <c r="BK55">
        <f t="shared" si="0"/>
        <v>5550</v>
      </c>
      <c r="BL55">
        <f t="shared" si="1"/>
        <v>346.88800830031124</v>
      </c>
      <c r="BN55" s="123">
        <v>4.1500000000000004</v>
      </c>
      <c r="BO55" s="123">
        <v>25.15</v>
      </c>
      <c r="BP55" s="124">
        <v>35.171999999999997</v>
      </c>
      <c r="BQ55" s="123">
        <v>53.47</v>
      </c>
      <c r="BR55" s="123">
        <v>23.44</v>
      </c>
      <c r="BS55" s="123">
        <v>8.24</v>
      </c>
      <c r="BT55" s="123">
        <v>-0.04</v>
      </c>
      <c r="BU55" s="123">
        <v>-0.02</v>
      </c>
      <c r="BV55" s="123">
        <v>84.03</v>
      </c>
      <c r="BW55" s="123">
        <v>5.65</v>
      </c>
      <c r="BX55" s="122">
        <v>655.12</v>
      </c>
      <c r="BY55" s="120">
        <v>5650</v>
      </c>
      <c r="BZ55" s="120">
        <v>353.25747155183194</v>
      </c>
    </row>
    <row r="56" spans="1:78" x14ac:dyDescent="0.2">
      <c r="A56" s="102">
        <v>4.7300000000000004</v>
      </c>
      <c r="B56" s="104">
        <v>24.98</v>
      </c>
      <c r="C56" s="103">
        <v>35.0548</v>
      </c>
      <c r="D56" s="104">
        <v>53.13</v>
      </c>
      <c r="E56" s="104">
        <v>23.41</v>
      </c>
      <c r="F56" s="104">
        <v>8.27</v>
      </c>
      <c r="G56" s="104">
        <v>-0.04</v>
      </c>
      <c r="H56" s="104">
        <v>0.02</v>
      </c>
      <c r="I56" s="104">
        <v>87.07</v>
      </c>
      <c r="J56" s="104">
        <v>5.88</v>
      </c>
      <c r="K56" s="102">
        <v>5880</v>
      </c>
      <c r="L56" s="107">
        <v>367.51378176681624</v>
      </c>
      <c r="N56" s="111">
        <v>4.57</v>
      </c>
      <c r="O56" s="111">
        <v>25.03</v>
      </c>
      <c r="P56" s="110">
        <v>35.079500000000003</v>
      </c>
      <c r="Q56" s="111">
        <v>53.22</v>
      </c>
      <c r="R56" s="111">
        <v>23.41</v>
      </c>
      <c r="S56" s="111">
        <v>8.26</v>
      </c>
      <c r="T56" s="111">
        <v>0.09</v>
      </c>
      <c r="U56" s="111">
        <v>0.05</v>
      </c>
      <c r="V56" s="111">
        <v>85.63</v>
      </c>
      <c r="W56" s="111">
        <v>5.77</v>
      </c>
      <c r="X56" s="108">
        <v>5770</v>
      </c>
      <c r="Y56" s="108">
        <v>360.63852394464794</v>
      </c>
      <c r="AA56" s="115">
        <v>5.73</v>
      </c>
      <c r="AB56" s="115">
        <v>25.07</v>
      </c>
      <c r="AC56" s="114">
        <v>35.101900000000001</v>
      </c>
      <c r="AD56" s="115">
        <v>53.29</v>
      </c>
      <c r="AE56" s="115">
        <v>23.42</v>
      </c>
      <c r="AF56" s="115">
        <v>8.26</v>
      </c>
      <c r="AG56" s="115">
        <v>0.08</v>
      </c>
      <c r="AH56" s="115">
        <v>0.05</v>
      </c>
      <c r="AI56" s="115">
        <v>88.8</v>
      </c>
      <c r="AJ56" s="115">
        <v>5.98</v>
      </c>
      <c r="AK56" s="112">
        <v>5980</v>
      </c>
      <c r="AL56" s="112">
        <v>373.76401615060564</v>
      </c>
      <c r="AN56" s="119">
        <v>3.98</v>
      </c>
      <c r="AO56" s="119">
        <v>25.15</v>
      </c>
      <c r="AP56" s="118">
        <v>35.125500000000002</v>
      </c>
      <c r="AQ56" s="119">
        <v>53.4</v>
      </c>
      <c r="AR56" s="119">
        <v>23.41</v>
      </c>
      <c r="AS56" s="119">
        <v>8.26</v>
      </c>
      <c r="AT56" s="119">
        <v>0.05</v>
      </c>
      <c r="AU56" s="119">
        <v>7.0000000000000007E-2</v>
      </c>
      <c r="AV56" s="119">
        <v>85.87</v>
      </c>
      <c r="AW56" s="119">
        <v>5.78</v>
      </c>
      <c r="AX56" s="116">
        <v>5780</v>
      </c>
      <c r="AY56" s="116">
        <v>361.26354738302689</v>
      </c>
      <c r="BA56" s="126">
        <v>4.3499999999999996</v>
      </c>
      <c r="BB56" s="126">
        <v>25.19</v>
      </c>
      <c r="BC56" s="127">
        <v>35.1449</v>
      </c>
      <c r="BD56" s="126">
        <v>53.47</v>
      </c>
      <c r="BE56" s="126">
        <v>23.41</v>
      </c>
      <c r="BF56" s="126">
        <v>8.27</v>
      </c>
      <c r="BG56" s="126">
        <v>0.01</v>
      </c>
      <c r="BH56" s="126">
        <v>7.0000000000000007E-2</v>
      </c>
      <c r="BI56" s="126">
        <v>82.59</v>
      </c>
      <c r="BJ56" s="126">
        <v>5.55</v>
      </c>
      <c r="BK56">
        <f t="shared" si="0"/>
        <v>5550</v>
      </c>
      <c r="BL56">
        <f t="shared" si="1"/>
        <v>346.88800830031124</v>
      </c>
      <c r="BN56" s="123">
        <v>4.26</v>
      </c>
      <c r="BO56" s="123">
        <v>25.15</v>
      </c>
      <c r="BP56" s="124">
        <v>35.171500000000002</v>
      </c>
      <c r="BQ56" s="123">
        <v>53.46</v>
      </c>
      <c r="BR56" s="123">
        <v>23.44</v>
      </c>
      <c r="BS56" s="123">
        <v>8.24</v>
      </c>
      <c r="BT56" s="123">
        <v>-0.05</v>
      </c>
      <c r="BU56" s="123">
        <v>-0.02</v>
      </c>
      <c r="BV56" s="123">
        <v>84.01</v>
      </c>
      <c r="BW56" s="123">
        <v>5.65</v>
      </c>
      <c r="BX56" s="122">
        <v>745.66</v>
      </c>
      <c r="BY56" s="120">
        <v>5650</v>
      </c>
      <c r="BZ56" s="120">
        <v>353.25747155183194</v>
      </c>
    </row>
    <row r="57" spans="1:78" x14ac:dyDescent="0.2">
      <c r="A57" s="102">
        <v>4.82</v>
      </c>
      <c r="B57" s="104">
        <v>24.98</v>
      </c>
      <c r="C57" s="103">
        <v>35.056600000000003</v>
      </c>
      <c r="D57" s="104">
        <v>53.13</v>
      </c>
      <c r="E57" s="104">
        <v>23.41</v>
      </c>
      <c r="F57" s="104">
        <v>8.27</v>
      </c>
      <c r="G57" s="104">
        <v>-0.04</v>
      </c>
      <c r="H57" s="104">
        <v>0.04</v>
      </c>
      <c r="I57" s="104">
        <v>87.06</v>
      </c>
      <c r="J57" s="104">
        <v>5.88</v>
      </c>
      <c r="K57" s="102">
        <v>5880</v>
      </c>
      <c r="L57" s="107">
        <v>367.51378176681624</v>
      </c>
      <c r="N57" s="111">
        <v>4.68</v>
      </c>
      <c r="O57" s="111">
        <v>25.03</v>
      </c>
      <c r="P57" s="110">
        <v>35.078200000000002</v>
      </c>
      <c r="Q57" s="111">
        <v>53.21</v>
      </c>
      <c r="R57" s="111">
        <v>23.41</v>
      </c>
      <c r="S57" s="111">
        <v>8.26</v>
      </c>
      <c r="T57" s="111">
        <v>0.09</v>
      </c>
      <c r="U57" s="111">
        <v>0.06</v>
      </c>
      <c r="V57" s="111">
        <v>85.64</v>
      </c>
      <c r="W57" s="111">
        <v>5.77</v>
      </c>
      <c r="X57" s="108">
        <v>5770</v>
      </c>
      <c r="Y57" s="108">
        <v>360.63852394464794</v>
      </c>
      <c r="AA57" s="115">
        <v>5.84</v>
      </c>
      <c r="AB57" s="115">
        <v>25.07</v>
      </c>
      <c r="AC57" s="114">
        <v>35.103299999999997</v>
      </c>
      <c r="AD57" s="115">
        <v>53.29</v>
      </c>
      <c r="AE57" s="115">
        <v>23.42</v>
      </c>
      <c r="AF57" s="115">
        <v>8.26</v>
      </c>
      <c r="AG57" s="115">
        <v>0.09</v>
      </c>
      <c r="AH57" s="115">
        <v>0.05</v>
      </c>
      <c r="AI57" s="115">
        <v>88.6</v>
      </c>
      <c r="AJ57" s="115">
        <v>5.97</v>
      </c>
      <c r="AK57" s="112">
        <v>5970</v>
      </c>
      <c r="AL57" s="112">
        <v>373.1389927122267</v>
      </c>
      <c r="AN57" s="119">
        <v>4.1100000000000003</v>
      </c>
      <c r="AO57" s="119">
        <v>25.15</v>
      </c>
      <c r="AP57" s="118">
        <v>35.119999999999997</v>
      </c>
      <c r="AQ57" s="119">
        <v>53.39</v>
      </c>
      <c r="AR57" s="119">
        <v>23.4</v>
      </c>
      <c r="AS57" s="119">
        <v>8.26</v>
      </c>
      <c r="AT57" s="119">
        <v>0.05</v>
      </c>
      <c r="AU57" s="119">
        <v>0.06</v>
      </c>
      <c r="AV57" s="119">
        <v>85.87</v>
      </c>
      <c r="AW57" s="119">
        <v>5.78</v>
      </c>
      <c r="AX57" s="116">
        <v>5780</v>
      </c>
      <c r="AY57" s="116">
        <v>361.26354738302689</v>
      </c>
      <c r="BA57" s="126">
        <v>4.43</v>
      </c>
      <c r="BB57" s="126">
        <v>25.19</v>
      </c>
      <c r="BC57" s="127">
        <v>35.142899999999997</v>
      </c>
      <c r="BD57" s="126">
        <v>53.47</v>
      </c>
      <c r="BE57" s="126">
        <v>23.41</v>
      </c>
      <c r="BF57" s="126">
        <v>8.27</v>
      </c>
      <c r="BG57" s="126">
        <v>0</v>
      </c>
      <c r="BH57" s="126">
        <v>0.08</v>
      </c>
      <c r="BI57" s="126">
        <v>82.6</v>
      </c>
      <c r="BJ57" s="126">
        <v>5.55</v>
      </c>
      <c r="BK57">
        <f t="shared" si="0"/>
        <v>5550</v>
      </c>
      <c r="BL57">
        <f t="shared" si="1"/>
        <v>346.88800830031124</v>
      </c>
      <c r="BN57" s="123">
        <v>4.38</v>
      </c>
      <c r="BO57" s="123">
        <v>25.15</v>
      </c>
      <c r="BP57" s="124">
        <v>35.176200000000001</v>
      </c>
      <c r="BQ57" s="123">
        <v>53.47</v>
      </c>
      <c r="BR57" s="123">
        <v>23.45</v>
      </c>
      <c r="BS57" s="123">
        <v>8.24</v>
      </c>
      <c r="BT57" s="123">
        <v>-0.04</v>
      </c>
      <c r="BU57" s="123">
        <v>-0.02</v>
      </c>
      <c r="BV57" s="123">
        <v>84.02</v>
      </c>
      <c r="BW57" s="123">
        <v>5.65</v>
      </c>
      <c r="BX57" s="122">
        <v>608</v>
      </c>
      <c r="BY57" s="120">
        <v>5650</v>
      </c>
      <c r="BZ57" s="120">
        <v>353.25747155183194</v>
      </c>
    </row>
    <row r="58" spans="1:78" x14ac:dyDescent="0.2">
      <c r="A58" s="102">
        <v>4.88</v>
      </c>
      <c r="B58" s="104">
        <v>24.98</v>
      </c>
      <c r="C58" s="103">
        <v>35.049300000000002</v>
      </c>
      <c r="D58" s="104">
        <v>53.12</v>
      </c>
      <c r="E58" s="104">
        <v>23.41</v>
      </c>
      <c r="F58" s="104">
        <v>8.27</v>
      </c>
      <c r="G58" s="104">
        <v>-0.04</v>
      </c>
      <c r="H58" s="104">
        <v>0.03</v>
      </c>
      <c r="I58" s="104">
        <v>87.05</v>
      </c>
      <c r="J58" s="104">
        <v>5.88</v>
      </c>
      <c r="K58" s="102">
        <v>5880</v>
      </c>
      <c r="L58" s="107">
        <v>367.51378176681624</v>
      </c>
      <c r="N58" s="111">
        <v>4.8099999999999996</v>
      </c>
      <c r="O58" s="111">
        <v>25.03</v>
      </c>
      <c r="P58" s="110">
        <v>35.084499999999998</v>
      </c>
      <c r="Q58" s="111">
        <v>53.22</v>
      </c>
      <c r="R58" s="111">
        <v>23.42</v>
      </c>
      <c r="S58" s="111">
        <v>8.26</v>
      </c>
      <c r="T58" s="111">
        <v>0.08</v>
      </c>
      <c r="U58" s="111">
        <v>0.03</v>
      </c>
      <c r="V58" s="111">
        <v>85.66</v>
      </c>
      <c r="W58" s="111">
        <v>5.78</v>
      </c>
      <c r="X58" s="108">
        <v>5780</v>
      </c>
      <c r="Y58" s="108">
        <v>361.26354738302689</v>
      </c>
      <c r="AA58" s="115">
        <v>5.95</v>
      </c>
      <c r="AB58" s="115">
        <v>25.07</v>
      </c>
      <c r="AC58" s="114">
        <v>35.102800000000002</v>
      </c>
      <c r="AD58" s="115">
        <v>53.29</v>
      </c>
      <c r="AE58" s="115">
        <v>23.42</v>
      </c>
      <c r="AF58" s="115">
        <v>8.26</v>
      </c>
      <c r="AG58" s="115">
        <v>0.1</v>
      </c>
      <c r="AH58" s="115">
        <v>0.05</v>
      </c>
      <c r="AI58" s="115">
        <v>88.39</v>
      </c>
      <c r="AJ58" s="115">
        <v>5.95</v>
      </c>
      <c r="AK58" s="112">
        <v>5950</v>
      </c>
      <c r="AL58" s="112">
        <v>371.88894583546886</v>
      </c>
      <c r="AN58" s="119">
        <v>4.2300000000000004</v>
      </c>
      <c r="AO58" s="119">
        <v>25.15</v>
      </c>
      <c r="AP58" s="118">
        <v>35.124699999999997</v>
      </c>
      <c r="AQ58" s="119">
        <v>53.4</v>
      </c>
      <c r="AR58" s="119">
        <v>23.41</v>
      </c>
      <c r="AS58" s="119">
        <v>8.26</v>
      </c>
      <c r="AT58" s="119">
        <v>0.04</v>
      </c>
      <c r="AU58" s="119">
        <v>0.06</v>
      </c>
      <c r="AV58" s="119">
        <v>85.89</v>
      </c>
      <c r="AW58" s="119">
        <v>5.78</v>
      </c>
      <c r="AX58" s="116">
        <v>5780</v>
      </c>
      <c r="AY58" s="116">
        <v>361.26354738302689</v>
      </c>
      <c r="BA58" s="126">
        <v>4.53</v>
      </c>
      <c r="BB58" s="126">
        <v>25.19</v>
      </c>
      <c r="BC58" s="127">
        <v>35.1449</v>
      </c>
      <c r="BD58" s="126">
        <v>53.47</v>
      </c>
      <c r="BE58" s="126">
        <v>23.41</v>
      </c>
      <c r="BF58" s="126">
        <v>8.27</v>
      </c>
      <c r="BG58" s="126">
        <v>0</v>
      </c>
      <c r="BH58" s="126">
        <v>0.05</v>
      </c>
      <c r="BI58" s="126">
        <v>82.6</v>
      </c>
      <c r="BJ58" s="126">
        <v>5.55</v>
      </c>
      <c r="BK58">
        <f t="shared" si="0"/>
        <v>5550</v>
      </c>
      <c r="BL58">
        <f t="shared" si="1"/>
        <v>346.88800830031124</v>
      </c>
      <c r="BN58" s="123">
        <v>4.51</v>
      </c>
      <c r="BO58" s="123">
        <v>25.15</v>
      </c>
      <c r="BP58" s="124">
        <v>35.175199999999997</v>
      </c>
      <c r="BQ58" s="123">
        <v>53.46</v>
      </c>
      <c r="BR58" s="123">
        <v>23.45</v>
      </c>
      <c r="BS58" s="123">
        <v>8.24</v>
      </c>
      <c r="BT58" s="123">
        <v>-0.03</v>
      </c>
      <c r="BU58" s="123">
        <v>-0.02</v>
      </c>
      <c r="BV58" s="123">
        <v>84.03</v>
      </c>
      <c r="BW58" s="123">
        <v>5.65</v>
      </c>
      <c r="BX58" s="122">
        <v>638.26</v>
      </c>
      <c r="BY58" s="120">
        <v>5650</v>
      </c>
      <c r="BZ58" s="120">
        <v>353.25747155183194</v>
      </c>
    </row>
    <row r="59" spans="1:78" x14ac:dyDescent="0.2">
      <c r="A59" s="102">
        <v>4.93</v>
      </c>
      <c r="B59" s="104">
        <v>24.98</v>
      </c>
      <c r="C59" s="103">
        <v>35.052100000000003</v>
      </c>
      <c r="D59" s="104">
        <v>53.12</v>
      </c>
      <c r="E59" s="104">
        <v>23.41</v>
      </c>
      <c r="F59" s="104">
        <v>8.27</v>
      </c>
      <c r="G59" s="104">
        <v>-0.04</v>
      </c>
      <c r="H59" s="104">
        <v>0.03</v>
      </c>
      <c r="I59" s="104">
        <v>87.04</v>
      </c>
      <c r="J59" s="104">
        <v>5.87</v>
      </c>
      <c r="K59" s="102">
        <v>5870</v>
      </c>
      <c r="L59" s="107">
        <v>366.88875832843735</v>
      </c>
      <c r="N59" s="111">
        <v>4.91</v>
      </c>
      <c r="O59" s="111">
        <v>25.03</v>
      </c>
      <c r="P59" s="110">
        <v>35.076700000000002</v>
      </c>
      <c r="Q59" s="111">
        <v>53.21</v>
      </c>
      <c r="R59" s="111">
        <v>23.41</v>
      </c>
      <c r="S59" s="111">
        <v>8.26</v>
      </c>
      <c r="T59" s="111">
        <v>0.08</v>
      </c>
      <c r="U59" s="111">
        <v>0.04</v>
      </c>
      <c r="V59" s="111">
        <v>85.68</v>
      </c>
      <c r="W59" s="111">
        <v>5.78</v>
      </c>
      <c r="X59" s="108">
        <v>5780</v>
      </c>
      <c r="Y59" s="108">
        <v>361.26354738302689</v>
      </c>
      <c r="AA59" s="115">
        <v>6.05</v>
      </c>
      <c r="AB59" s="115">
        <v>25.07</v>
      </c>
      <c r="AC59" s="114">
        <v>35.107900000000001</v>
      </c>
      <c r="AD59" s="115">
        <v>53.29</v>
      </c>
      <c r="AE59" s="115">
        <v>23.43</v>
      </c>
      <c r="AF59" s="115">
        <v>8.26</v>
      </c>
      <c r="AG59" s="115">
        <v>0.09</v>
      </c>
      <c r="AH59" s="115">
        <v>0.05</v>
      </c>
      <c r="AI59" s="115">
        <v>88.17</v>
      </c>
      <c r="AJ59" s="115">
        <v>5.94</v>
      </c>
      <c r="AK59" s="112">
        <v>5940</v>
      </c>
      <c r="AL59" s="112">
        <v>371.26392239708991</v>
      </c>
      <c r="AN59" s="119">
        <v>4.33</v>
      </c>
      <c r="AO59" s="119">
        <v>25.15</v>
      </c>
      <c r="AP59" s="118">
        <v>35.122</v>
      </c>
      <c r="AQ59" s="119">
        <v>53.39</v>
      </c>
      <c r="AR59" s="119">
        <v>23.41</v>
      </c>
      <c r="AS59" s="119">
        <v>8.26</v>
      </c>
      <c r="AT59" s="119">
        <v>0.05</v>
      </c>
      <c r="AU59" s="119">
        <v>0.09</v>
      </c>
      <c r="AV59" s="119">
        <v>85.91</v>
      </c>
      <c r="AW59" s="119">
        <v>5.78</v>
      </c>
      <c r="AX59" s="116">
        <v>5780</v>
      </c>
      <c r="AY59" s="116">
        <v>361.26354738302689</v>
      </c>
      <c r="BA59" s="126">
        <v>4.63</v>
      </c>
      <c r="BB59" s="126">
        <v>25.19</v>
      </c>
      <c r="BC59" s="127">
        <v>35.142499999999998</v>
      </c>
      <c r="BD59" s="126">
        <v>53.47</v>
      </c>
      <c r="BE59" s="126">
        <v>23.41</v>
      </c>
      <c r="BF59" s="126">
        <v>8.27</v>
      </c>
      <c r="BG59" s="126">
        <v>-0.01</v>
      </c>
      <c r="BH59" s="126">
        <v>0.12</v>
      </c>
      <c r="BI59" s="126">
        <v>82.59</v>
      </c>
      <c r="BJ59" s="126">
        <v>5.55</v>
      </c>
      <c r="BK59">
        <f t="shared" si="0"/>
        <v>5550</v>
      </c>
      <c r="BL59">
        <f t="shared" si="1"/>
        <v>346.88800830031124</v>
      </c>
      <c r="BN59" s="123">
        <v>4.6399999999999997</v>
      </c>
      <c r="BO59" s="123">
        <v>25.14</v>
      </c>
      <c r="BP59" s="124">
        <v>35.179600000000001</v>
      </c>
      <c r="BQ59" s="123">
        <v>53.47</v>
      </c>
      <c r="BR59" s="123">
        <v>23.45</v>
      </c>
      <c r="BS59" s="123">
        <v>8.24</v>
      </c>
      <c r="BT59" s="123">
        <v>-0.02</v>
      </c>
      <c r="BU59" s="123">
        <v>0.01</v>
      </c>
      <c r="BV59" s="123">
        <v>84.06</v>
      </c>
      <c r="BW59" s="123">
        <v>5.65</v>
      </c>
      <c r="BX59" s="122">
        <v>703.18</v>
      </c>
      <c r="BY59" s="120">
        <v>5650</v>
      </c>
      <c r="BZ59" s="120">
        <v>353.25747155183194</v>
      </c>
    </row>
    <row r="60" spans="1:78" x14ac:dyDescent="0.2">
      <c r="A60" s="102">
        <v>4.97</v>
      </c>
      <c r="B60" s="104">
        <v>24.98</v>
      </c>
      <c r="C60" s="103">
        <v>35.056800000000003</v>
      </c>
      <c r="D60" s="104">
        <v>53.13</v>
      </c>
      <c r="E60" s="104">
        <v>23.41</v>
      </c>
      <c r="F60" s="104">
        <v>8.27</v>
      </c>
      <c r="G60" s="104">
        <v>-0.04</v>
      </c>
      <c r="H60" s="104">
        <v>0.03</v>
      </c>
      <c r="I60" s="104">
        <v>87.03</v>
      </c>
      <c r="J60" s="104">
        <v>5.87</v>
      </c>
      <c r="K60" s="102">
        <v>5870</v>
      </c>
      <c r="L60" s="107">
        <v>366.88875832843735</v>
      </c>
      <c r="N60" s="111">
        <v>5.01</v>
      </c>
      <c r="O60" s="111">
        <v>25.03</v>
      </c>
      <c r="P60" s="110">
        <v>35.077199999999998</v>
      </c>
      <c r="Q60" s="111">
        <v>53.21</v>
      </c>
      <c r="R60" s="111">
        <v>23.41</v>
      </c>
      <c r="S60" s="111">
        <v>8.26</v>
      </c>
      <c r="T60" s="111">
        <v>0.08</v>
      </c>
      <c r="U60" s="111">
        <v>0.04</v>
      </c>
      <c r="V60" s="111">
        <v>85.71</v>
      </c>
      <c r="W60" s="111">
        <v>5.78</v>
      </c>
      <c r="X60" s="108">
        <v>5780</v>
      </c>
      <c r="Y60" s="108">
        <v>361.26354738302689</v>
      </c>
      <c r="AA60" s="115">
        <v>6.16</v>
      </c>
      <c r="AB60" s="115">
        <v>25.07</v>
      </c>
      <c r="AC60" s="114">
        <v>35.103299999999997</v>
      </c>
      <c r="AD60" s="115">
        <v>53.29</v>
      </c>
      <c r="AE60" s="115">
        <v>23.42</v>
      </c>
      <c r="AF60" s="115">
        <v>8.26</v>
      </c>
      <c r="AG60" s="115">
        <v>0.09</v>
      </c>
      <c r="AH60" s="115">
        <v>0.05</v>
      </c>
      <c r="AI60" s="115">
        <v>87.98</v>
      </c>
      <c r="AJ60" s="115">
        <v>5.93</v>
      </c>
      <c r="AK60" s="112">
        <v>5930</v>
      </c>
      <c r="AL60" s="112">
        <v>370.63889895871097</v>
      </c>
      <c r="AN60" s="119">
        <v>4.43</v>
      </c>
      <c r="AO60" s="119">
        <v>25.15</v>
      </c>
      <c r="AP60" s="118">
        <v>35.125799999999998</v>
      </c>
      <c r="AQ60" s="119">
        <v>53.4</v>
      </c>
      <c r="AR60" s="119">
        <v>23.41</v>
      </c>
      <c r="AS60" s="119">
        <v>8.26</v>
      </c>
      <c r="AT60" s="119">
        <v>0.05</v>
      </c>
      <c r="AU60" s="119">
        <v>0.06</v>
      </c>
      <c r="AV60" s="119">
        <v>85.93</v>
      </c>
      <c r="AW60" s="119">
        <v>5.78</v>
      </c>
      <c r="AX60" s="116">
        <v>5780</v>
      </c>
      <c r="AY60" s="116">
        <v>361.26354738302689</v>
      </c>
      <c r="BA60" s="126">
        <v>4.74</v>
      </c>
      <c r="BB60" s="126">
        <v>25.19</v>
      </c>
      <c r="BC60" s="127">
        <v>35.142400000000002</v>
      </c>
      <c r="BD60" s="126">
        <v>53.47</v>
      </c>
      <c r="BE60" s="126">
        <v>23.41</v>
      </c>
      <c r="BF60" s="126">
        <v>8.27</v>
      </c>
      <c r="BG60" s="126">
        <v>0</v>
      </c>
      <c r="BH60" s="126">
        <v>0.11</v>
      </c>
      <c r="BI60" s="126">
        <v>82.59</v>
      </c>
      <c r="BJ60" s="126">
        <v>5.55</v>
      </c>
      <c r="BK60">
        <f t="shared" si="0"/>
        <v>5550</v>
      </c>
      <c r="BL60">
        <f t="shared" si="1"/>
        <v>346.88800830031124</v>
      </c>
      <c r="BN60" s="123">
        <v>4.7699999999999996</v>
      </c>
      <c r="BO60" s="123">
        <v>25.14</v>
      </c>
      <c r="BP60" s="124">
        <v>35.1755</v>
      </c>
      <c r="BQ60" s="123">
        <v>53.46</v>
      </c>
      <c r="BR60" s="123">
        <v>23.45</v>
      </c>
      <c r="BS60" s="123">
        <v>8.24</v>
      </c>
      <c r="BT60" s="123">
        <v>-0.01</v>
      </c>
      <c r="BU60" s="123">
        <v>-0.02</v>
      </c>
      <c r="BV60" s="123">
        <v>84.09</v>
      </c>
      <c r="BW60" s="123">
        <v>5.66</v>
      </c>
      <c r="BX60" s="122">
        <v>667.06</v>
      </c>
      <c r="BY60" s="120">
        <v>5660</v>
      </c>
      <c r="BZ60" s="120">
        <v>353.88270601475551</v>
      </c>
    </row>
    <row r="61" spans="1:78" x14ac:dyDescent="0.2">
      <c r="A61" s="102">
        <v>5.0199999999999996</v>
      </c>
      <c r="B61" s="104">
        <v>24.98</v>
      </c>
      <c r="C61" s="103">
        <v>35.051000000000002</v>
      </c>
      <c r="D61" s="104">
        <v>53.12</v>
      </c>
      <c r="E61" s="104">
        <v>23.41</v>
      </c>
      <c r="F61" s="104">
        <v>8.27</v>
      </c>
      <c r="G61" s="104">
        <v>-0.02</v>
      </c>
      <c r="H61" s="104">
        <v>0.03</v>
      </c>
      <c r="I61" s="104">
        <v>87.01</v>
      </c>
      <c r="J61" s="104">
        <v>5.87</v>
      </c>
      <c r="K61" s="102">
        <v>5870</v>
      </c>
      <c r="L61" s="107">
        <v>366.88875832843735</v>
      </c>
      <c r="N61" s="111">
        <v>5.1100000000000003</v>
      </c>
      <c r="O61" s="111">
        <v>25.03</v>
      </c>
      <c r="P61" s="110">
        <v>35.077599999999997</v>
      </c>
      <c r="Q61" s="111">
        <v>53.21</v>
      </c>
      <c r="R61" s="111">
        <v>23.41</v>
      </c>
      <c r="S61" s="111">
        <v>8.26</v>
      </c>
      <c r="T61" s="111">
        <v>0.08</v>
      </c>
      <c r="U61" s="111">
        <v>0.03</v>
      </c>
      <c r="V61" s="111">
        <v>85.73</v>
      </c>
      <c r="W61" s="111">
        <v>5.78</v>
      </c>
      <c r="X61" s="108">
        <v>5780</v>
      </c>
      <c r="Y61" s="108">
        <v>361.26354738302689</v>
      </c>
      <c r="AA61" s="115">
        <v>6.26</v>
      </c>
      <c r="AB61" s="115">
        <v>25.07</v>
      </c>
      <c r="AC61" s="114">
        <v>35.101599999999998</v>
      </c>
      <c r="AD61" s="115">
        <v>53.29</v>
      </c>
      <c r="AE61" s="115">
        <v>23.42</v>
      </c>
      <c r="AF61" s="115">
        <v>8.26</v>
      </c>
      <c r="AG61" s="115">
        <v>0.09</v>
      </c>
      <c r="AH61" s="115">
        <v>0.05</v>
      </c>
      <c r="AI61" s="115">
        <v>87.83</v>
      </c>
      <c r="AJ61" s="115">
        <v>5.92</v>
      </c>
      <c r="AK61" s="112">
        <v>5920</v>
      </c>
      <c r="AL61" s="112">
        <v>370.01387552033202</v>
      </c>
      <c r="AN61" s="119">
        <v>4.5199999999999996</v>
      </c>
      <c r="AO61" s="119">
        <v>25.15</v>
      </c>
      <c r="AP61" s="118">
        <v>35.123100000000001</v>
      </c>
      <c r="AQ61" s="119">
        <v>53.39</v>
      </c>
      <c r="AR61" s="119">
        <v>23.41</v>
      </c>
      <c r="AS61" s="119">
        <v>8.26</v>
      </c>
      <c r="AT61" s="119">
        <v>0.06</v>
      </c>
      <c r="AU61" s="119">
        <v>0.06</v>
      </c>
      <c r="AV61" s="119">
        <v>85.94</v>
      </c>
      <c r="AW61" s="119">
        <v>5.78</v>
      </c>
      <c r="AX61" s="116">
        <v>5780</v>
      </c>
      <c r="AY61" s="116">
        <v>361.26354738302689</v>
      </c>
      <c r="BA61" s="126">
        <v>4.82</v>
      </c>
      <c r="BB61" s="126">
        <v>25.19</v>
      </c>
      <c r="BC61" s="127">
        <v>35.144300000000001</v>
      </c>
      <c r="BD61" s="126">
        <v>53.47</v>
      </c>
      <c r="BE61" s="126">
        <v>23.41</v>
      </c>
      <c r="BF61" s="126">
        <v>8.27</v>
      </c>
      <c r="BG61" s="126">
        <v>0</v>
      </c>
      <c r="BH61" s="126">
        <v>0.06</v>
      </c>
      <c r="BI61" s="126">
        <v>82.59</v>
      </c>
      <c r="BJ61" s="126">
        <v>5.55</v>
      </c>
      <c r="BK61">
        <f t="shared" si="0"/>
        <v>5550</v>
      </c>
      <c r="BL61">
        <f t="shared" si="1"/>
        <v>346.88800830031124</v>
      </c>
      <c r="BN61" s="123">
        <v>4.9000000000000004</v>
      </c>
      <c r="BO61" s="123">
        <v>25.14</v>
      </c>
      <c r="BP61" s="124">
        <v>35.174500000000002</v>
      </c>
      <c r="BQ61" s="123">
        <v>53.46</v>
      </c>
      <c r="BR61" s="123">
        <v>23.45</v>
      </c>
      <c r="BS61" s="123">
        <v>8.24</v>
      </c>
      <c r="BT61" s="123">
        <v>0</v>
      </c>
      <c r="BU61" s="123">
        <v>0.04</v>
      </c>
      <c r="BV61" s="123">
        <v>84.12</v>
      </c>
      <c r="BW61" s="123">
        <v>5.66</v>
      </c>
      <c r="BX61" s="122">
        <v>611.26</v>
      </c>
      <c r="BY61" s="120">
        <v>5660</v>
      </c>
      <c r="BZ61" s="120">
        <v>353.88270601475551</v>
      </c>
    </row>
    <row r="62" spans="1:78" x14ac:dyDescent="0.2">
      <c r="A62" s="102">
        <v>5.09</v>
      </c>
      <c r="B62" s="104">
        <v>24.98</v>
      </c>
      <c r="C62" s="103">
        <v>35.050899999999999</v>
      </c>
      <c r="D62" s="104">
        <v>53.12</v>
      </c>
      <c r="E62" s="104">
        <v>23.41</v>
      </c>
      <c r="F62" s="104">
        <v>8.27</v>
      </c>
      <c r="G62" s="104">
        <v>-0.02</v>
      </c>
      <c r="H62" s="104">
        <v>0.03</v>
      </c>
      <c r="I62" s="104">
        <v>86.98</v>
      </c>
      <c r="J62" s="104">
        <v>5.87</v>
      </c>
      <c r="K62" s="102">
        <v>5870</v>
      </c>
      <c r="L62" s="107">
        <v>366.88875832843735</v>
      </c>
      <c r="N62" s="111">
        <v>5.19</v>
      </c>
      <c r="O62" s="111">
        <v>25.03</v>
      </c>
      <c r="P62" s="110">
        <v>35.078800000000001</v>
      </c>
      <c r="Q62" s="111">
        <v>53.21</v>
      </c>
      <c r="R62" s="111">
        <v>23.41</v>
      </c>
      <c r="S62" s="111">
        <v>8.26</v>
      </c>
      <c r="T62" s="111">
        <v>7.0000000000000007E-2</v>
      </c>
      <c r="U62" s="111">
        <v>0.04</v>
      </c>
      <c r="V62" s="111">
        <v>85.76</v>
      </c>
      <c r="W62" s="111">
        <v>5.78</v>
      </c>
      <c r="X62" s="108">
        <v>5780</v>
      </c>
      <c r="Y62" s="108">
        <v>361.26354738302689</v>
      </c>
      <c r="AA62" s="115">
        <v>6.36</v>
      </c>
      <c r="AB62" s="115">
        <v>25.07</v>
      </c>
      <c r="AC62" s="114">
        <v>35.102499999999999</v>
      </c>
      <c r="AD62" s="115">
        <v>53.29</v>
      </c>
      <c r="AE62" s="115">
        <v>23.42</v>
      </c>
      <c r="AF62" s="115">
        <v>8.26</v>
      </c>
      <c r="AG62" s="115">
        <v>0.09</v>
      </c>
      <c r="AH62" s="115">
        <v>0.05</v>
      </c>
      <c r="AI62" s="115">
        <v>87.71</v>
      </c>
      <c r="AJ62" s="115">
        <v>5.91</v>
      </c>
      <c r="AK62" s="112">
        <v>5910</v>
      </c>
      <c r="AL62" s="112">
        <v>369.38885208195308</v>
      </c>
      <c r="AN62" s="119">
        <v>4.5999999999999996</v>
      </c>
      <c r="AO62" s="119">
        <v>25.15</v>
      </c>
      <c r="AP62" s="118">
        <v>35.121499999999997</v>
      </c>
      <c r="AQ62" s="119">
        <v>53.4</v>
      </c>
      <c r="AR62" s="119">
        <v>23.41</v>
      </c>
      <c r="AS62" s="119">
        <v>8.26</v>
      </c>
      <c r="AT62" s="119">
        <v>0.05</v>
      </c>
      <c r="AU62" s="119">
        <v>0.05</v>
      </c>
      <c r="AV62" s="119">
        <v>85.94</v>
      </c>
      <c r="AW62" s="119">
        <v>5.78</v>
      </c>
      <c r="AX62" s="116">
        <v>5780</v>
      </c>
      <c r="AY62" s="116">
        <v>361.26354738302689</v>
      </c>
      <c r="BA62" s="126">
        <v>4.8899999999999997</v>
      </c>
      <c r="BB62" s="126">
        <v>25.19</v>
      </c>
      <c r="BC62" s="127">
        <v>35.144500000000001</v>
      </c>
      <c r="BD62" s="126">
        <v>53.47</v>
      </c>
      <c r="BE62" s="126">
        <v>23.41</v>
      </c>
      <c r="BF62" s="126">
        <v>8.27</v>
      </c>
      <c r="BG62" s="126">
        <v>0.01</v>
      </c>
      <c r="BH62" s="126">
        <v>0.09</v>
      </c>
      <c r="BI62" s="126">
        <v>82.59</v>
      </c>
      <c r="BJ62" s="126">
        <v>5.55</v>
      </c>
      <c r="BK62">
        <f t="shared" si="0"/>
        <v>5550</v>
      </c>
      <c r="BL62">
        <f t="shared" si="1"/>
        <v>346.88800830031124</v>
      </c>
      <c r="BN62" s="123">
        <v>5.0199999999999996</v>
      </c>
      <c r="BO62" s="123">
        <v>25.14</v>
      </c>
      <c r="BP62" s="124">
        <v>35.175699999999999</v>
      </c>
      <c r="BQ62" s="123">
        <v>53.46</v>
      </c>
      <c r="BR62" s="123">
        <v>23.45</v>
      </c>
      <c r="BS62" s="123">
        <v>8.24</v>
      </c>
      <c r="BT62" s="123">
        <v>0.01</v>
      </c>
      <c r="BU62" s="123">
        <v>0.13</v>
      </c>
      <c r="BV62" s="123">
        <v>84.16</v>
      </c>
      <c r="BW62" s="123">
        <v>5.66</v>
      </c>
      <c r="BX62" s="122">
        <v>690.58</v>
      </c>
      <c r="BY62" s="120">
        <v>5660</v>
      </c>
      <c r="BZ62" s="120">
        <v>353.88270601475551</v>
      </c>
    </row>
    <row r="63" spans="1:78" x14ac:dyDescent="0.2">
      <c r="A63" s="102">
        <v>5.18</v>
      </c>
      <c r="B63" s="104">
        <v>24.98</v>
      </c>
      <c r="C63" s="103">
        <v>35.053100000000001</v>
      </c>
      <c r="D63" s="104">
        <v>53.12</v>
      </c>
      <c r="E63" s="104">
        <v>23.41</v>
      </c>
      <c r="F63" s="104">
        <v>8.27</v>
      </c>
      <c r="G63" s="104">
        <v>-0.03</v>
      </c>
      <c r="H63" s="104">
        <v>0.02</v>
      </c>
      <c r="I63" s="104">
        <v>86.95</v>
      </c>
      <c r="J63" s="104">
        <v>5.87</v>
      </c>
      <c r="K63" s="102">
        <v>5870</v>
      </c>
      <c r="L63" s="107">
        <v>366.88875832843735</v>
      </c>
      <c r="N63" s="111">
        <v>5.27</v>
      </c>
      <c r="O63" s="111">
        <v>25.03</v>
      </c>
      <c r="P63" s="110">
        <v>35.074599999999997</v>
      </c>
      <c r="Q63" s="111">
        <v>53.2</v>
      </c>
      <c r="R63" s="111">
        <v>23.41</v>
      </c>
      <c r="S63" s="111">
        <v>8.26</v>
      </c>
      <c r="T63" s="111">
        <v>7.0000000000000007E-2</v>
      </c>
      <c r="U63" s="111">
        <v>0.04</v>
      </c>
      <c r="V63" s="111">
        <v>85.78</v>
      </c>
      <c r="W63" s="111">
        <v>5.78</v>
      </c>
      <c r="X63" s="108">
        <v>5780</v>
      </c>
      <c r="Y63" s="108">
        <v>361.26354738302689</v>
      </c>
      <c r="AA63" s="115">
        <v>6.47</v>
      </c>
      <c r="AB63" s="115">
        <v>25.07</v>
      </c>
      <c r="AC63" s="114">
        <v>35.105200000000004</v>
      </c>
      <c r="AD63" s="115">
        <v>53.29</v>
      </c>
      <c r="AE63" s="115">
        <v>23.43</v>
      </c>
      <c r="AF63" s="115">
        <v>8.26</v>
      </c>
      <c r="AG63" s="115">
        <v>0.1</v>
      </c>
      <c r="AH63" s="115">
        <v>0.04</v>
      </c>
      <c r="AI63" s="115">
        <v>87.61</v>
      </c>
      <c r="AJ63" s="115">
        <v>5.9</v>
      </c>
      <c r="AK63" s="112">
        <v>5900</v>
      </c>
      <c r="AL63" s="112">
        <v>368.76382864357413</v>
      </c>
      <c r="AN63" s="119">
        <v>4.66</v>
      </c>
      <c r="AO63" s="119">
        <v>25.15</v>
      </c>
      <c r="AP63" s="118">
        <v>35.122999999999998</v>
      </c>
      <c r="AQ63" s="119">
        <v>53.39</v>
      </c>
      <c r="AR63" s="119">
        <v>23.41</v>
      </c>
      <c r="AS63" s="119">
        <v>8.26</v>
      </c>
      <c r="AT63" s="119">
        <v>0.08</v>
      </c>
      <c r="AU63" s="119">
        <v>0.06</v>
      </c>
      <c r="AV63" s="119">
        <v>85.95</v>
      </c>
      <c r="AW63" s="119">
        <v>5.78</v>
      </c>
      <c r="AX63" s="116">
        <v>5780</v>
      </c>
      <c r="AY63" s="116">
        <v>361.26354738302689</v>
      </c>
      <c r="BA63" s="126">
        <v>4.95</v>
      </c>
      <c r="BB63" s="126">
        <v>25.19</v>
      </c>
      <c r="BC63" s="127">
        <v>35.145499999999998</v>
      </c>
      <c r="BD63" s="126">
        <v>53.47</v>
      </c>
      <c r="BE63" s="126">
        <v>23.41</v>
      </c>
      <c r="BF63" s="126">
        <v>8.27</v>
      </c>
      <c r="BG63" s="126">
        <v>0</v>
      </c>
      <c r="BH63" s="126">
        <v>0.09</v>
      </c>
      <c r="BI63" s="126">
        <v>82.58</v>
      </c>
      <c r="BJ63" s="126">
        <v>5.55</v>
      </c>
      <c r="BK63">
        <f t="shared" si="0"/>
        <v>5550</v>
      </c>
      <c r="BL63">
        <f t="shared" si="1"/>
        <v>346.88800830031124</v>
      </c>
      <c r="BN63" s="123">
        <v>5.12</v>
      </c>
      <c r="BO63" s="123">
        <v>25.14</v>
      </c>
      <c r="BP63" s="124">
        <v>35.173499999999997</v>
      </c>
      <c r="BQ63" s="123">
        <v>53.45</v>
      </c>
      <c r="BR63" s="123">
        <v>23.45</v>
      </c>
      <c r="BS63" s="123">
        <v>8.24</v>
      </c>
      <c r="BT63" s="123">
        <v>0.01</v>
      </c>
      <c r="BU63" s="123">
        <v>0.11</v>
      </c>
      <c r="BV63" s="123">
        <v>84.2</v>
      </c>
      <c r="BW63" s="123">
        <v>5.66</v>
      </c>
      <c r="BX63" s="122">
        <v>618.64</v>
      </c>
      <c r="BY63" s="120">
        <v>5660</v>
      </c>
      <c r="BZ63" s="120">
        <v>353.88270601475551</v>
      </c>
    </row>
    <row r="64" spans="1:78" x14ac:dyDescent="0.2">
      <c r="A64" s="102">
        <v>5.29</v>
      </c>
      <c r="B64" s="104">
        <v>24.98</v>
      </c>
      <c r="C64" s="103">
        <v>35.054099999999998</v>
      </c>
      <c r="D64" s="104">
        <v>53.13</v>
      </c>
      <c r="E64" s="104">
        <v>23.41</v>
      </c>
      <c r="F64" s="104">
        <v>8.27</v>
      </c>
      <c r="G64" s="104">
        <v>-0.03</v>
      </c>
      <c r="H64" s="104">
        <v>0.03</v>
      </c>
      <c r="I64" s="104">
        <v>86.93</v>
      </c>
      <c r="J64" s="104">
        <v>5.87</v>
      </c>
      <c r="K64" s="102">
        <v>5870</v>
      </c>
      <c r="L64" s="107">
        <v>366.88875832843735</v>
      </c>
      <c r="N64" s="111">
        <v>5.34</v>
      </c>
      <c r="O64" s="111">
        <v>25.03</v>
      </c>
      <c r="P64" s="110">
        <v>35.078299999999999</v>
      </c>
      <c r="Q64" s="111">
        <v>53.21</v>
      </c>
      <c r="R64" s="111">
        <v>23.41</v>
      </c>
      <c r="S64" s="111">
        <v>8.26</v>
      </c>
      <c r="T64" s="111">
        <v>0.06</v>
      </c>
      <c r="U64" s="111">
        <v>0.04</v>
      </c>
      <c r="V64" s="111">
        <v>85.79</v>
      </c>
      <c r="W64" s="111">
        <v>5.79</v>
      </c>
      <c r="X64" s="108">
        <v>5790</v>
      </c>
      <c r="Y64" s="108">
        <v>361.88857082140584</v>
      </c>
      <c r="AA64" s="115">
        <v>6.57</v>
      </c>
      <c r="AB64" s="115">
        <v>25.07</v>
      </c>
      <c r="AC64" s="114">
        <v>35.099899999999998</v>
      </c>
      <c r="AD64" s="115">
        <v>53.28</v>
      </c>
      <c r="AE64" s="115">
        <v>23.42</v>
      </c>
      <c r="AF64" s="115">
        <v>8.26</v>
      </c>
      <c r="AG64" s="115">
        <v>0.11</v>
      </c>
      <c r="AH64" s="115">
        <v>0.05</v>
      </c>
      <c r="AI64" s="115">
        <v>87.51</v>
      </c>
      <c r="AJ64" s="115">
        <v>5.9</v>
      </c>
      <c r="AK64" s="112">
        <v>5900</v>
      </c>
      <c r="AL64" s="112">
        <v>368.76382864357413</v>
      </c>
      <c r="AN64" s="119">
        <v>4.72</v>
      </c>
      <c r="AO64" s="119">
        <v>25.15</v>
      </c>
      <c r="AP64" s="118">
        <v>35.124499999999998</v>
      </c>
      <c r="AQ64" s="119">
        <v>53.4</v>
      </c>
      <c r="AR64" s="119">
        <v>23.41</v>
      </c>
      <c r="AS64" s="119">
        <v>8.26</v>
      </c>
      <c r="AT64" s="119">
        <v>0.12</v>
      </c>
      <c r="AU64" s="119">
        <v>0.06</v>
      </c>
      <c r="AV64" s="119">
        <v>85.95</v>
      </c>
      <c r="AW64" s="119">
        <v>5.78</v>
      </c>
      <c r="AX64" s="116">
        <v>5780</v>
      </c>
      <c r="AY64" s="116">
        <v>361.26354738302689</v>
      </c>
      <c r="BA64" s="126">
        <v>5</v>
      </c>
      <c r="BB64" s="126">
        <v>25.19</v>
      </c>
      <c r="BC64" s="127">
        <v>35.144599999999997</v>
      </c>
      <c r="BD64" s="126">
        <v>53.47</v>
      </c>
      <c r="BE64" s="126">
        <v>23.41</v>
      </c>
      <c r="BF64" s="126">
        <v>8.27</v>
      </c>
      <c r="BG64" s="126">
        <v>0</v>
      </c>
      <c r="BH64" s="126">
        <v>0.09</v>
      </c>
      <c r="BI64" s="126">
        <v>82.58</v>
      </c>
      <c r="BJ64" s="126">
        <v>5.55</v>
      </c>
      <c r="BK64">
        <f t="shared" si="0"/>
        <v>5550</v>
      </c>
      <c r="BL64">
        <f t="shared" si="1"/>
        <v>346.88800830031124</v>
      </c>
      <c r="BN64" s="123">
        <v>5.23</v>
      </c>
      <c r="BO64" s="123">
        <v>25.14</v>
      </c>
      <c r="BP64" s="124">
        <v>35.174999999999997</v>
      </c>
      <c r="BQ64" s="123">
        <v>53.46</v>
      </c>
      <c r="BR64" s="123">
        <v>23.45</v>
      </c>
      <c r="BS64" s="123">
        <v>8.24</v>
      </c>
      <c r="BT64" s="123">
        <v>0</v>
      </c>
      <c r="BU64" s="123">
        <v>0.13</v>
      </c>
      <c r="BV64" s="123">
        <v>84.23</v>
      </c>
      <c r="BW64" s="123">
        <v>5.67</v>
      </c>
      <c r="BX64" s="122">
        <v>598.09</v>
      </c>
      <c r="BY64" s="120">
        <v>5670</v>
      </c>
      <c r="BZ64" s="120">
        <v>354.50794047767914</v>
      </c>
    </row>
    <row r="65" spans="1:78" x14ac:dyDescent="0.2">
      <c r="A65" s="102">
        <v>5.4</v>
      </c>
      <c r="B65" s="104">
        <v>24.98</v>
      </c>
      <c r="C65" s="103">
        <v>35.055599999999998</v>
      </c>
      <c r="D65" s="104">
        <v>53.13</v>
      </c>
      <c r="E65" s="104">
        <v>23.41</v>
      </c>
      <c r="F65" s="104">
        <v>8.27</v>
      </c>
      <c r="G65" s="104">
        <v>-0.03</v>
      </c>
      <c r="H65" s="104">
        <v>0.02</v>
      </c>
      <c r="I65" s="104">
        <v>86.92</v>
      </c>
      <c r="J65" s="104">
        <v>5.87</v>
      </c>
      <c r="K65" s="102">
        <v>5870</v>
      </c>
      <c r="L65" s="107">
        <v>366.88875832843735</v>
      </c>
      <c r="N65" s="111">
        <v>5.39</v>
      </c>
      <c r="O65" s="111">
        <v>25.03</v>
      </c>
      <c r="P65" s="110">
        <v>35.0777</v>
      </c>
      <c r="Q65" s="111">
        <v>53.21</v>
      </c>
      <c r="R65" s="111">
        <v>23.41</v>
      </c>
      <c r="S65" s="111">
        <v>8.26</v>
      </c>
      <c r="T65" s="111">
        <v>0.06</v>
      </c>
      <c r="U65" s="111">
        <v>0.04</v>
      </c>
      <c r="V65" s="111">
        <v>85.79</v>
      </c>
      <c r="W65" s="111">
        <v>5.79</v>
      </c>
      <c r="X65" s="108">
        <v>5790</v>
      </c>
      <c r="Y65" s="108">
        <v>361.88857082140584</v>
      </c>
      <c r="AA65" s="115">
        <v>6.67</v>
      </c>
      <c r="AB65" s="115">
        <v>25.07</v>
      </c>
      <c r="AC65" s="114">
        <v>35.105899999999998</v>
      </c>
      <c r="AD65" s="115">
        <v>53.29</v>
      </c>
      <c r="AE65" s="115">
        <v>23.43</v>
      </c>
      <c r="AF65" s="115">
        <v>8.26</v>
      </c>
      <c r="AG65" s="115">
        <v>0.11</v>
      </c>
      <c r="AH65" s="115">
        <v>0.05</v>
      </c>
      <c r="AI65" s="115">
        <v>87.44</v>
      </c>
      <c r="AJ65" s="115">
        <v>5.89</v>
      </c>
      <c r="AK65" s="112">
        <v>5890</v>
      </c>
      <c r="AL65" s="112">
        <v>368.13880520519518</v>
      </c>
      <c r="AN65" s="119">
        <v>4.79</v>
      </c>
      <c r="AO65" s="119">
        <v>25.15</v>
      </c>
      <c r="AP65" s="118">
        <v>35.121699999999997</v>
      </c>
      <c r="AQ65" s="119">
        <v>53.39</v>
      </c>
      <c r="AR65" s="119">
        <v>23.41</v>
      </c>
      <c r="AS65" s="119">
        <v>8.26</v>
      </c>
      <c r="AT65" s="119">
        <v>0.11</v>
      </c>
      <c r="AU65" s="119">
        <v>0.06</v>
      </c>
      <c r="AV65" s="119">
        <v>85.94</v>
      </c>
      <c r="AW65" s="119">
        <v>5.78</v>
      </c>
      <c r="AX65" s="116">
        <v>5780</v>
      </c>
      <c r="AY65" s="116">
        <v>361.26354738302689</v>
      </c>
      <c r="BA65" s="126">
        <v>5.03</v>
      </c>
      <c r="BB65" s="126">
        <v>25.19</v>
      </c>
      <c r="BC65" s="127">
        <v>35.142000000000003</v>
      </c>
      <c r="BD65" s="126">
        <v>53.47</v>
      </c>
      <c r="BE65" s="126">
        <v>23.41</v>
      </c>
      <c r="BF65" s="126">
        <v>8.27</v>
      </c>
      <c r="BG65" s="126">
        <v>0</v>
      </c>
      <c r="BH65" s="126">
        <v>0.08</v>
      </c>
      <c r="BI65" s="126">
        <v>82.58</v>
      </c>
      <c r="BJ65" s="126">
        <v>5.55</v>
      </c>
      <c r="BK65">
        <f t="shared" si="0"/>
        <v>5550</v>
      </c>
      <c r="BL65">
        <f t="shared" si="1"/>
        <v>346.88800830031124</v>
      </c>
      <c r="BN65" s="123">
        <v>5.32</v>
      </c>
      <c r="BO65" s="123">
        <v>25.14</v>
      </c>
      <c r="BP65" s="124">
        <v>35.173900000000003</v>
      </c>
      <c r="BQ65" s="123">
        <v>53.45</v>
      </c>
      <c r="BR65" s="123">
        <v>23.45</v>
      </c>
      <c r="BS65" s="123">
        <v>8.24</v>
      </c>
      <c r="BT65" s="123">
        <v>0.01</v>
      </c>
      <c r="BU65" s="123">
        <v>0.12</v>
      </c>
      <c r="BV65" s="123">
        <v>84.26</v>
      </c>
      <c r="BW65" s="123">
        <v>5.67</v>
      </c>
      <c r="BX65" s="122">
        <v>611.19000000000005</v>
      </c>
      <c r="BY65" s="120">
        <v>5670</v>
      </c>
      <c r="BZ65" s="120">
        <v>354.50794047767914</v>
      </c>
    </row>
    <row r="66" spans="1:78" x14ac:dyDescent="0.2">
      <c r="A66" s="102">
        <v>5.53</v>
      </c>
      <c r="B66" s="104">
        <v>24.98</v>
      </c>
      <c r="C66" s="103">
        <v>35.054499999999997</v>
      </c>
      <c r="D66" s="104">
        <v>53.13</v>
      </c>
      <c r="E66" s="104">
        <v>23.41</v>
      </c>
      <c r="F66" s="104">
        <v>8.27</v>
      </c>
      <c r="G66" s="104">
        <v>-0.02</v>
      </c>
      <c r="H66" s="104">
        <v>0.03</v>
      </c>
      <c r="I66" s="104">
        <v>86.92</v>
      </c>
      <c r="J66" s="104">
        <v>5.87</v>
      </c>
      <c r="K66" s="102">
        <v>5870</v>
      </c>
      <c r="L66" s="107">
        <v>366.88875832843735</v>
      </c>
      <c r="N66" s="111">
        <v>5.44</v>
      </c>
      <c r="O66" s="111">
        <v>25.03</v>
      </c>
      <c r="P66" s="110">
        <v>35.080399999999997</v>
      </c>
      <c r="Q66" s="111">
        <v>53.21</v>
      </c>
      <c r="R66" s="111">
        <v>23.42</v>
      </c>
      <c r="S66" s="111">
        <v>8.26</v>
      </c>
      <c r="T66" s="111">
        <v>0.06</v>
      </c>
      <c r="U66" s="111">
        <v>0.04</v>
      </c>
      <c r="V66" s="111">
        <v>85.79</v>
      </c>
      <c r="W66" s="111">
        <v>5.78</v>
      </c>
      <c r="X66" s="108">
        <v>5780</v>
      </c>
      <c r="Y66" s="108">
        <v>361.26354738302689</v>
      </c>
      <c r="AA66" s="115">
        <v>6.75</v>
      </c>
      <c r="AB66" s="115">
        <v>25.07</v>
      </c>
      <c r="AC66" s="114">
        <v>35.102499999999999</v>
      </c>
      <c r="AD66" s="115">
        <v>53.28</v>
      </c>
      <c r="AE66" s="115">
        <v>23.43</v>
      </c>
      <c r="AF66" s="115">
        <v>8.26</v>
      </c>
      <c r="AG66" s="115">
        <v>0.11</v>
      </c>
      <c r="AH66" s="115">
        <v>0.05</v>
      </c>
      <c r="AI66" s="115">
        <v>87.39</v>
      </c>
      <c r="AJ66" s="115">
        <v>5.89</v>
      </c>
      <c r="AK66" s="112">
        <v>5890</v>
      </c>
      <c r="AL66" s="112">
        <v>368.13880520519518</v>
      </c>
      <c r="AN66" s="119">
        <v>4.8600000000000003</v>
      </c>
      <c r="AO66" s="119">
        <v>25.15</v>
      </c>
      <c r="AP66" s="118">
        <v>35.122399999999999</v>
      </c>
      <c r="AQ66" s="119">
        <v>53.4</v>
      </c>
      <c r="AR66" s="119">
        <v>23.41</v>
      </c>
      <c r="AS66" s="119">
        <v>8.26</v>
      </c>
      <c r="AT66" s="119">
        <v>7.0000000000000007E-2</v>
      </c>
      <c r="AU66" s="119">
        <v>0.06</v>
      </c>
      <c r="AV66" s="119">
        <v>85.93</v>
      </c>
      <c r="AW66" s="119">
        <v>5.78</v>
      </c>
      <c r="AX66" s="116">
        <v>5780</v>
      </c>
      <c r="AY66" s="116">
        <v>361.26354738302689</v>
      </c>
      <c r="BA66" s="126">
        <v>5.08</v>
      </c>
      <c r="BB66" s="126">
        <v>25.19</v>
      </c>
      <c r="BC66" s="127">
        <v>35.144199999999998</v>
      </c>
      <c r="BD66" s="126">
        <v>53.47</v>
      </c>
      <c r="BE66" s="126">
        <v>23.41</v>
      </c>
      <c r="BF66" s="126">
        <v>8.27</v>
      </c>
      <c r="BG66" s="126">
        <v>0</v>
      </c>
      <c r="BH66" s="126">
        <v>0.2</v>
      </c>
      <c r="BI66" s="126">
        <v>82.56</v>
      </c>
      <c r="BJ66" s="126">
        <v>5.55</v>
      </c>
      <c r="BK66">
        <f t="shared" si="0"/>
        <v>5550</v>
      </c>
      <c r="BL66">
        <f t="shared" si="1"/>
        <v>346.88800830031124</v>
      </c>
      <c r="BN66" s="123">
        <v>5.4</v>
      </c>
      <c r="BO66" s="123">
        <v>25.14</v>
      </c>
      <c r="BP66" s="124">
        <v>35.1738</v>
      </c>
      <c r="BQ66" s="123">
        <v>53.45</v>
      </c>
      <c r="BR66" s="123">
        <v>23.45</v>
      </c>
      <c r="BS66" s="123">
        <v>8.24</v>
      </c>
      <c r="BT66" s="123">
        <v>0</v>
      </c>
      <c r="BU66" s="123">
        <v>0.11</v>
      </c>
      <c r="BV66" s="123">
        <v>84.29</v>
      </c>
      <c r="BW66" s="123">
        <v>5.67</v>
      </c>
      <c r="BX66" s="122">
        <v>671.84</v>
      </c>
      <c r="BY66" s="120">
        <v>5670</v>
      </c>
      <c r="BZ66" s="120">
        <v>354.50794047767914</v>
      </c>
    </row>
    <row r="67" spans="1:78" x14ac:dyDescent="0.2">
      <c r="A67" s="102">
        <v>5.68</v>
      </c>
      <c r="B67" s="104">
        <v>24.98</v>
      </c>
      <c r="C67" s="103">
        <v>35.055599999999998</v>
      </c>
      <c r="D67" s="104">
        <v>53.13</v>
      </c>
      <c r="E67" s="104">
        <v>23.41</v>
      </c>
      <c r="F67" s="104">
        <v>8.27</v>
      </c>
      <c r="G67" s="104">
        <v>-0.02</v>
      </c>
      <c r="H67" s="104">
        <v>0.03</v>
      </c>
      <c r="I67" s="104">
        <v>86.94</v>
      </c>
      <c r="J67" s="104">
        <v>5.87</v>
      </c>
      <c r="K67" s="102">
        <v>5870</v>
      </c>
      <c r="L67" s="107">
        <v>366.88875832843735</v>
      </c>
      <c r="N67" s="111">
        <v>5.52</v>
      </c>
      <c r="O67" s="111">
        <v>25.03</v>
      </c>
      <c r="P67" s="110">
        <v>35.079000000000001</v>
      </c>
      <c r="Q67" s="111">
        <v>53.21</v>
      </c>
      <c r="R67" s="111">
        <v>23.42</v>
      </c>
      <c r="S67" s="111">
        <v>8.26</v>
      </c>
      <c r="T67" s="111">
        <v>7.0000000000000007E-2</v>
      </c>
      <c r="U67" s="111">
        <v>0.04</v>
      </c>
      <c r="V67" s="111">
        <v>85.79</v>
      </c>
      <c r="W67" s="111">
        <v>5.78</v>
      </c>
      <c r="X67" s="108">
        <v>5780</v>
      </c>
      <c r="Y67" s="108">
        <v>361.26354738302689</v>
      </c>
      <c r="AA67" s="115">
        <v>6.82</v>
      </c>
      <c r="AB67" s="115">
        <v>25.07</v>
      </c>
      <c r="AC67" s="114">
        <v>35.105200000000004</v>
      </c>
      <c r="AD67" s="115">
        <v>53.29</v>
      </c>
      <c r="AE67" s="115">
        <v>23.43</v>
      </c>
      <c r="AF67" s="115">
        <v>8.26</v>
      </c>
      <c r="AG67" s="115">
        <v>0.12</v>
      </c>
      <c r="AH67" s="115">
        <v>0.05</v>
      </c>
      <c r="AI67" s="115">
        <v>87.39</v>
      </c>
      <c r="AJ67" s="115">
        <v>5.89</v>
      </c>
      <c r="AK67" s="112">
        <v>5890</v>
      </c>
      <c r="AL67" s="112">
        <v>368.13880520519518</v>
      </c>
      <c r="AN67" s="119">
        <v>4.9400000000000004</v>
      </c>
      <c r="AO67" s="119">
        <v>25.15</v>
      </c>
      <c r="AP67" s="118">
        <v>35.122799999999998</v>
      </c>
      <c r="AQ67" s="119">
        <v>53.4</v>
      </c>
      <c r="AR67" s="119">
        <v>23.41</v>
      </c>
      <c r="AS67" s="119">
        <v>8.26</v>
      </c>
      <c r="AT67" s="119">
        <v>0.04</v>
      </c>
      <c r="AU67" s="119">
        <v>0.06</v>
      </c>
      <c r="AV67" s="119">
        <v>85.92</v>
      </c>
      <c r="AW67" s="119">
        <v>5.78</v>
      </c>
      <c r="AX67" s="116">
        <v>5780</v>
      </c>
      <c r="AY67" s="116">
        <v>361.26354738302689</v>
      </c>
      <c r="BA67" s="126">
        <v>5.15</v>
      </c>
      <c r="BB67" s="126">
        <v>25.2</v>
      </c>
      <c r="BC67" s="127">
        <v>35.142099999999999</v>
      </c>
      <c r="BD67" s="126">
        <v>53.47</v>
      </c>
      <c r="BE67" s="126">
        <v>23.41</v>
      </c>
      <c r="BF67" s="126">
        <v>8.27</v>
      </c>
      <c r="BG67" s="126">
        <v>0</v>
      </c>
      <c r="BH67" s="126">
        <v>0.11</v>
      </c>
      <c r="BI67" s="126">
        <v>82.54</v>
      </c>
      <c r="BJ67" s="126">
        <v>5.55</v>
      </c>
      <c r="BK67">
        <f t="shared" si="0"/>
        <v>5550</v>
      </c>
      <c r="BL67">
        <f t="shared" si="1"/>
        <v>346.88800830031124</v>
      </c>
      <c r="BN67" s="123">
        <v>5.46</v>
      </c>
      <c r="BO67" s="123">
        <v>25.14</v>
      </c>
      <c r="BP67" s="124">
        <v>35.174300000000002</v>
      </c>
      <c r="BQ67" s="123">
        <v>53.45</v>
      </c>
      <c r="BR67" s="123">
        <v>23.45</v>
      </c>
      <c r="BS67" s="123">
        <v>8.24</v>
      </c>
      <c r="BT67" s="123">
        <v>0</v>
      </c>
      <c r="BU67" s="123">
        <v>0.12</v>
      </c>
      <c r="BV67" s="123">
        <v>84.31</v>
      </c>
      <c r="BW67" s="123">
        <v>5.67</v>
      </c>
      <c r="BX67" s="122">
        <v>616.47</v>
      </c>
      <c r="BY67" s="120">
        <v>5670</v>
      </c>
      <c r="BZ67" s="120">
        <v>354.50794047767914</v>
      </c>
    </row>
    <row r="68" spans="1:78" x14ac:dyDescent="0.2">
      <c r="A68" s="102">
        <v>5.83</v>
      </c>
      <c r="B68" s="104">
        <v>24.98</v>
      </c>
      <c r="C68" s="103">
        <v>35.060099999999998</v>
      </c>
      <c r="D68" s="104">
        <v>53.14</v>
      </c>
      <c r="E68" s="104">
        <v>23.42</v>
      </c>
      <c r="F68" s="104">
        <v>8.27</v>
      </c>
      <c r="G68" s="104">
        <v>-0.02</v>
      </c>
      <c r="H68" s="104">
        <v>0.03</v>
      </c>
      <c r="I68" s="104">
        <v>86.96</v>
      </c>
      <c r="J68" s="104">
        <v>5.87</v>
      </c>
      <c r="K68" s="102">
        <v>5870</v>
      </c>
      <c r="L68" s="107">
        <v>366.88875832843735</v>
      </c>
      <c r="N68" s="111">
        <v>5.61</v>
      </c>
      <c r="O68" s="111">
        <v>25.03</v>
      </c>
      <c r="P68" s="110">
        <v>35.073999999999998</v>
      </c>
      <c r="Q68" s="111">
        <v>53.2</v>
      </c>
      <c r="R68" s="111">
        <v>23.41</v>
      </c>
      <c r="S68" s="111">
        <v>8.26</v>
      </c>
      <c r="T68" s="111">
        <v>0.06</v>
      </c>
      <c r="U68" s="111">
        <v>0.04</v>
      </c>
      <c r="V68" s="111">
        <v>85.77</v>
      </c>
      <c r="W68" s="111">
        <v>5.78</v>
      </c>
      <c r="X68" s="108">
        <v>5780</v>
      </c>
      <c r="Y68" s="108">
        <v>361.26354738302689</v>
      </c>
      <c r="AA68" s="115">
        <v>6.9</v>
      </c>
      <c r="AB68" s="115">
        <v>25.07</v>
      </c>
      <c r="AC68" s="114">
        <v>35.104300000000002</v>
      </c>
      <c r="AD68" s="115">
        <v>53.29</v>
      </c>
      <c r="AE68" s="115">
        <v>23.43</v>
      </c>
      <c r="AF68" s="115">
        <v>8.26</v>
      </c>
      <c r="AG68" s="115">
        <v>0.13</v>
      </c>
      <c r="AH68" s="115">
        <v>0.05</v>
      </c>
      <c r="AI68" s="115">
        <v>87.44</v>
      </c>
      <c r="AJ68" s="115">
        <v>5.89</v>
      </c>
      <c r="AK68" s="112">
        <v>5890</v>
      </c>
      <c r="AL68" s="112">
        <v>368.13880520519518</v>
      </c>
      <c r="AN68" s="119">
        <v>5.05</v>
      </c>
      <c r="AO68" s="119">
        <v>25.15</v>
      </c>
      <c r="AP68" s="118">
        <v>35.124400000000001</v>
      </c>
      <c r="AQ68" s="119">
        <v>53.4</v>
      </c>
      <c r="AR68" s="119">
        <v>23.41</v>
      </c>
      <c r="AS68" s="119">
        <v>8.26</v>
      </c>
      <c r="AT68" s="119">
        <v>0.03</v>
      </c>
      <c r="AU68" s="119">
        <v>0.06</v>
      </c>
      <c r="AV68" s="119">
        <v>85.9</v>
      </c>
      <c r="AW68" s="119">
        <v>5.78</v>
      </c>
      <c r="AX68" s="116">
        <v>5780</v>
      </c>
      <c r="AY68" s="116">
        <v>361.26354738302689</v>
      </c>
      <c r="BA68" s="126">
        <v>5.23</v>
      </c>
      <c r="BB68" s="126">
        <v>25.19</v>
      </c>
      <c r="BC68" s="127">
        <v>35.143900000000002</v>
      </c>
      <c r="BD68" s="126">
        <v>53.47</v>
      </c>
      <c r="BE68" s="126">
        <v>23.41</v>
      </c>
      <c r="BF68" s="126">
        <v>8.27</v>
      </c>
      <c r="BG68" s="126">
        <v>0</v>
      </c>
      <c r="BH68" s="126">
        <v>0.08</v>
      </c>
      <c r="BI68" s="126">
        <v>82.52</v>
      </c>
      <c r="BJ68" s="126">
        <v>5.55</v>
      </c>
      <c r="BK68">
        <f t="shared" si="0"/>
        <v>5550</v>
      </c>
      <c r="BL68">
        <f t="shared" si="1"/>
        <v>346.88800830031124</v>
      </c>
      <c r="BN68" s="123">
        <v>5.53</v>
      </c>
      <c r="BO68" s="123">
        <v>25.14</v>
      </c>
      <c r="BP68" s="124">
        <v>35.176699999999997</v>
      </c>
      <c r="BQ68" s="123">
        <v>53.46</v>
      </c>
      <c r="BR68" s="123">
        <v>23.46</v>
      </c>
      <c r="BS68" s="123">
        <v>8.24</v>
      </c>
      <c r="BT68" s="123">
        <v>0</v>
      </c>
      <c r="BU68" s="123">
        <v>0.12</v>
      </c>
      <c r="BV68" s="123">
        <v>84.33</v>
      </c>
      <c r="BW68" s="123">
        <v>5.67</v>
      </c>
      <c r="BX68" s="122">
        <v>540.91</v>
      </c>
      <c r="BY68" s="120">
        <v>5670</v>
      </c>
      <c r="BZ68" s="120">
        <v>354.50794047767914</v>
      </c>
    </row>
    <row r="69" spans="1:78" x14ac:dyDescent="0.2">
      <c r="A69" s="102">
        <v>5.98</v>
      </c>
      <c r="B69" s="104">
        <v>24.99</v>
      </c>
      <c r="C69" s="103">
        <v>35.054099999999998</v>
      </c>
      <c r="D69" s="104">
        <v>53.13</v>
      </c>
      <c r="E69" s="104">
        <v>23.41</v>
      </c>
      <c r="F69" s="104">
        <v>8.27</v>
      </c>
      <c r="G69" s="104">
        <v>-0.03</v>
      </c>
      <c r="H69" s="104">
        <v>0.02</v>
      </c>
      <c r="I69" s="104">
        <v>86.97</v>
      </c>
      <c r="J69" s="104">
        <v>5.87</v>
      </c>
      <c r="K69" s="102">
        <v>5870</v>
      </c>
      <c r="L69" s="107">
        <v>366.88875832843735</v>
      </c>
      <c r="N69" s="111">
        <v>5.72</v>
      </c>
      <c r="O69" s="111">
        <v>25.03</v>
      </c>
      <c r="P69" s="110">
        <v>35.0762</v>
      </c>
      <c r="Q69" s="111">
        <v>53.21</v>
      </c>
      <c r="R69" s="111">
        <v>23.41</v>
      </c>
      <c r="S69" s="111">
        <v>8.26</v>
      </c>
      <c r="T69" s="111">
        <v>0.05</v>
      </c>
      <c r="U69" s="111">
        <v>0.04</v>
      </c>
      <c r="V69" s="111">
        <v>85.76</v>
      </c>
      <c r="W69" s="111">
        <v>5.78</v>
      </c>
      <c r="X69" s="108">
        <v>5780</v>
      </c>
      <c r="Y69" s="108">
        <v>361.26354738302689</v>
      </c>
      <c r="AA69" s="115">
        <v>6.99</v>
      </c>
      <c r="AB69" s="115">
        <v>25.07</v>
      </c>
      <c r="AC69" s="114">
        <v>35.102899999999998</v>
      </c>
      <c r="AD69" s="115">
        <v>53.29</v>
      </c>
      <c r="AE69" s="115">
        <v>23.43</v>
      </c>
      <c r="AF69" s="115">
        <v>8.26</v>
      </c>
      <c r="AG69" s="115">
        <v>0.13</v>
      </c>
      <c r="AH69" s="115">
        <v>0.06</v>
      </c>
      <c r="AI69" s="115">
        <v>87.52</v>
      </c>
      <c r="AJ69" s="115">
        <v>5.9</v>
      </c>
      <c r="AK69" s="112">
        <v>5900</v>
      </c>
      <c r="AL69" s="112">
        <v>368.76382864357413</v>
      </c>
      <c r="AN69" s="119">
        <v>5.16</v>
      </c>
      <c r="AO69" s="119">
        <v>25.15</v>
      </c>
      <c r="AP69" s="118">
        <v>35.1252</v>
      </c>
      <c r="AQ69" s="119">
        <v>53.4</v>
      </c>
      <c r="AR69" s="119">
        <v>23.41</v>
      </c>
      <c r="AS69" s="119">
        <v>8.26</v>
      </c>
      <c r="AT69" s="119">
        <v>0.03</v>
      </c>
      <c r="AU69" s="119">
        <v>0.06</v>
      </c>
      <c r="AV69" s="119">
        <v>85.89</v>
      </c>
      <c r="AW69" s="119">
        <v>5.78</v>
      </c>
      <c r="AX69" s="116">
        <v>5780</v>
      </c>
      <c r="AY69" s="116">
        <v>361.26354738302689</v>
      </c>
      <c r="BA69" s="126">
        <v>5.33</v>
      </c>
      <c r="BB69" s="126">
        <v>25.19</v>
      </c>
      <c r="BC69" s="127">
        <v>35.147199999999998</v>
      </c>
      <c r="BD69" s="126">
        <v>53.47</v>
      </c>
      <c r="BE69" s="126">
        <v>23.42</v>
      </c>
      <c r="BF69" s="126">
        <v>8.27</v>
      </c>
      <c r="BG69" s="126">
        <v>0</v>
      </c>
      <c r="BH69" s="126">
        <v>0.08</v>
      </c>
      <c r="BI69" s="126">
        <v>82.5</v>
      </c>
      <c r="BJ69" s="126">
        <v>5.55</v>
      </c>
      <c r="BK69">
        <f t="shared" si="0"/>
        <v>5550</v>
      </c>
      <c r="BL69">
        <f t="shared" si="1"/>
        <v>346.88800830031124</v>
      </c>
      <c r="BN69" s="123">
        <v>5.59</v>
      </c>
      <c r="BO69" s="123">
        <v>25.14</v>
      </c>
      <c r="BP69" s="124">
        <v>35.174999999999997</v>
      </c>
      <c r="BQ69" s="123">
        <v>53.45</v>
      </c>
      <c r="BR69" s="123">
        <v>23.46</v>
      </c>
      <c r="BS69" s="123">
        <v>8.24</v>
      </c>
      <c r="BT69" s="123">
        <v>0</v>
      </c>
      <c r="BU69" s="123">
        <v>0.13</v>
      </c>
      <c r="BV69" s="123">
        <v>84.33</v>
      </c>
      <c r="BW69" s="123">
        <v>5.67</v>
      </c>
      <c r="BX69" s="122">
        <v>489.24</v>
      </c>
      <c r="BY69" s="120">
        <v>5670</v>
      </c>
      <c r="BZ69" s="120">
        <v>354.50794047767914</v>
      </c>
    </row>
    <row r="70" spans="1:78" x14ac:dyDescent="0.2">
      <c r="A70" s="102">
        <v>6.1</v>
      </c>
      <c r="B70" s="104">
        <v>24.98</v>
      </c>
      <c r="C70" s="103">
        <v>35.055</v>
      </c>
      <c r="D70" s="104">
        <v>53.13</v>
      </c>
      <c r="E70" s="104">
        <v>23.41</v>
      </c>
      <c r="F70" s="104">
        <v>8.27</v>
      </c>
      <c r="G70" s="104">
        <v>-0.04</v>
      </c>
      <c r="H70" s="104">
        <v>0.04</v>
      </c>
      <c r="I70" s="104">
        <v>86.99</v>
      </c>
      <c r="J70" s="104">
        <v>5.87</v>
      </c>
      <c r="K70" s="102">
        <v>5870</v>
      </c>
      <c r="L70" s="107">
        <v>366.88875832843735</v>
      </c>
      <c r="N70" s="111">
        <v>5.83</v>
      </c>
      <c r="O70" s="111">
        <v>25.03</v>
      </c>
      <c r="P70" s="110">
        <v>35.0807</v>
      </c>
      <c r="Q70" s="111">
        <v>53.21</v>
      </c>
      <c r="R70" s="111">
        <v>23.42</v>
      </c>
      <c r="S70" s="111">
        <v>8.26</v>
      </c>
      <c r="T70" s="111">
        <v>0.05</v>
      </c>
      <c r="U70" s="111">
        <v>0.04</v>
      </c>
      <c r="V70" s="111">
        <v>85.74</v>
      </c>
      <c r="W70" s="111">
        <v>5.78</v>
      </c>
      <c r="X70" s="108">
        <v>5780</v>
      </c>
      <c r="Y70" s="108">
        <v>361.26354738302689</v>
      </c>
      <c r="AA70" s="115">
        <v>7.1</v>
      </c>
      <c r="AB70" s="115">
        <v>25.07</v>
      </c>
      <c r="AC70" s="114">
        <v>35.103000000000002</v>
      </c>
      <c r="AD70" s="115">
        <v>53.29</v>
      </c>
      <c r="AE70" s="115">
        <v>23.43</v>
      </c>
      <c r="AF70" s="115">
        <v>8.26</v>
      </c>
      <c r="AG70" s="115">
        <v>0.12</v>
      </c>
      <c r="AH70" s="115">
        <v>0.06</v>
      </c>
      <c r="AI70" s="115">
        <v>87.61</v>
      </c>
      <c r="AJ70" s="115">
        <v>5.9</v>
      </c>
      <c r="AK70" s="112">
        <v>5900</v>
      </c>
      <c r="AL70" s="112">
        <v>368.76382864357413</v>
      </c>
      <c r="AN70" s="119">
        <v>5.27</v>
      </c>
      <c r="AO70" s="119">
        <v>25.15</v>
      </c>
      <c r="AP70" s="118">
        <v>35.122999999999998</v>
      </c>
      <c r="AQ70" s="119">
        <v>53.39</v>
      </c>
      <c r="AR70" s="119">
        <v>23.41</v>
      </c>
      <c r="AS70" s="119">
        <v>8.26</v>
      </c>
      <c r="AT70" s="119">
        <v>0.02</v>
      </c>
      <c r="AU70" s="119">
        <v>7.0000000000000007E-2</v>
      </c>
      <c r="AV70" s="119">
        <v>85.89</v>
      </c>
      <c r="AW70" s="119">
        <v>5.78</v>
      </c>
      <c r="AX70" s="116">
        <v>5780</v>
      </c>
      <c r="AY70" s="116">
        <v>361.26354738302689</v>
      </c>
      <c r="BA70" s="126">
        <v>5.42</v>
      </c>
      <c r="BB70" s="126">
        <v>25.2</v>
      </c>
      <c r="BC70" s="127">
        <v>35.142800000000001</v>
      </c>
      <c r="BD70" s="126">
        <v>53.47</v>
      </c>
      <c r="BE70" s="126">
        <v>23.41</v>
      </c>
      <c r="BF70" s="126">
        <v>8.27</v>
      </c>
      <c r="BG70" s="126">
        <v>0</v>
      </c>
      <c r="BH70" s="126">
        <v>7.0000000000000007E-2</v>
      </c>
      <c r="BI70" s="126">
        <v>82.48</v>
      </c>
      <c r="BJ70" s="126">
        <v>5.54</v>
      </c>
      <c r="BK70">
        <f t="shared" ref="BK70:BK133" si="2">BJ70*1000</f>
        <v>5540</v>
      </c>
      <c r="BL70">
        <f t="shared" ref="BL70:BL133" si="3">BK70/15.9994</f>
        <v>346.26298486193235</v>
      </c>
      <c r="BN70" s="123">
        <v>5.63</v>
      </c>
      <c r="BO70" s="123">
        <v>25.14</v>
      </c>
      <c r="BP70" s="124">
        <v>35.178400000000003</v>
      </c>
      <c r="BQ70" s="123">
        <v>53.46</v>
      </c>
      <c r="BR70" s="123">
        <v>23.46</v>
      </c>
      <c r="BS70" s="123">
        <v>8.24</v>
      </c>
      <c r="BT70" s="123">
        <v>-0.02</v>
      </c>
      <c r="BU70" s="123">
        <v>0.12</v>
      </c>
      <c r="BV70" s="123">
        <v>84.33</v>
      </c>
      <c r="BW70" s="123">
        <v>5.67</v>
      </c>
      <c r="BX70" s="122">
        <v>533.53</v>
      </c>
      <c r="BY70" s="120">
        <v>5670</v>
      </c>
      <c r="BZ70" s="120">
        <v>354.50794047767914</v>
      </c>
    </row>
    <row r="71" spans="1:78" x14ac:dyDescent="0.2">
      <c r="A71" s="102">
        <v>6.21</v>
      </c>
      <c r="B71" s="104">
        <v>24.98</v>
      </c>
      <c r="C71" s="103">
        <v>35.054200000000002</v>
      </c>
      <c r="D71" s="104">
        <v>53.13</v>
      </c>
      <c r="E71" s="104">
        <v>23.41</v>
      </c>
      <c r="F71" s="104">
        <v>8.27</v>
      </c>
      <c r="G71" s="104">
        <v>-0.03</v>
      </c>
      <c r="H71" s="104">
        <v>0.03</v>
      </c>
      <c r="I71" s="104">
        <v>87</v>
      </c>
      <c r="J71" s="104">
        <v>5.87</v>
      </c>
      <c r="K71" s="102">
        <v>5870</v>
      </c>
      <c r="L71" s="107">
        <v>366.88875832843735</v>
      </c>
      <c r="N71" s="111">
        <v>5.92</v>
      </c>
      <c r="O71" s="111">
        <v>25.03</v>
      </c>
      <c r="P71" s="110">
        <v>35.081099999999999</v>
      </c>
      <c r="Q71" s="111">
        <v>53.21</v>
      </c>
      <c r="R71" s="111">
        <v>23.42</v>
      </c>
      <c r="S71" s="111">
        <v>8.26</v>
      </c>
      <c r="T71" s="111">
        <v>0.04</v>
      </c>
      <c r="U71" s="111">
        <v>0.04</v>
      </c>
      <c r="V71" s="111">
        <v>85.74</v>
      </c>
      <c r="W71" s="111">
        <v>5.78</v>
      </c>
      <c r="X71" s="108">
        <v>5780</v>
      </c>
      <c r="Y71" s="108">
        <v>361.26354738302689</v>
      </c>
      <c r="AA71" s="115">
        <v>7.21</v>
      </c>
      <c r="AB71" s="115">
        <v>25.07</v>
      </c>
      <c r="AC71" s="114">
        <v>35.102499999999999</v>
      </c>
      <c r="AD71" s="115">
        <v>53.29</v>
      </c>
      <c r="AE71" s="115">
        <v>23.43</v>
      </c>
      <c r="AF71" s="115">
        <v>8.26</v>
      </c>
      <c r="AG71" s="115">
        <v>0.12</v>
      </c>
      <c r="AH71" s="115">
        <v>0.03</v>
      </c>
      <c r="AI71" s="115">
        <v>87.65</v>
      </c>
      <c r="AJ71" s="115">
        <v>5.91</v>
      </c>
      <c r="AK71" s="112">
        <v>5910</v>
      </c>
      <c r="AL71" s="112">
        <v>369.38885208195308</v>
      </c>
      <c r="AN71" s="119">
        <v>5.37</v>
      </c>
      <c r="AO71" s="119">
        <v>25.15</v>
      </c>
      <c r="AP71" s="118">
        <v>35.119700000000002</v>
      </c>
      <c r="AQ71" s="119">
        <v>53.39</v>
      </c>
      <c r="AR71" s="119">
        <v>23.41</v>
      </c>
      <c r="AS71" s="119">
        <v>8.26</v>
      </c>
      <c r="AT71" s="119">
        <v>0.02</v>
      </c>
      <c r="AU71" s="119">
        <v>0.06</v>
      </c>
      <c r="AV71" s="119">
        <v>85.89</v>
      </c>
      <c r="AW71" s="119">
        <v>5.78</v>
      </c>
      <c r="AX71" s="116">
        <v>5780</v>
      </c>
      <c r="AY71" s="116">
        <v>361.26354738302689</v>
      </c>
      <c r="BA71" s="126">
        <v>5.49</v>
      </c>
      <c r="BB71" s="126">
        <v>25.2</v>
      </c>
      <c r="BC71" s="127">
        <v>35.1404</v>
      </c>
      <c r="BD71" s="126">
        <v>53.47</v>
      </c>
      <c r="BE71" s="126">
        <v>23.41</v>
      </c>
      <c r="BF71" s="126">
        <v>8.27</v>
      </c>
      <c r="BG71" s="126">
        <v>0</v>
      </c>
      <c r="BH71" s="126">
        <v>0.08</v>
      </c>
      <c r="BI71" s="126">
        <v>82.47</v>
      </c>
      <c r="BJ71" s="126">
        <v>5.54</v>
      </c>
      <c r="BK71">
        <f t="shared" si="2"/>
        <v>5540</v>
      </c>
      <c r="BL71">
        <f t="shared" si="3"/>
        <v>346.26298486193235</v>
      </c>
      <c r="BN71" s="123">
        <v>5.68</v>
      </c>
      <c r="BO71" s="123">
        <v>25.14</v>
      </c>
      <c r="BP71" s="124">
        <v>35.175400000000003</v>
      </c>
      <c r="BQ71" s="123">
        <v>53.45</v>
      </c>
      <c r="BR71" s="123">
        <v>23.46</v>
      </c>
      <c r="BS71" s="123">
        <v>8.24</v>
      </c>
      <c r="BT71" s="123">
        <v>-0.03</v>
      </c>
      <c r="BU71" s="123">
        <v>0.12</v>
      </c>
      <c r="BV71" s="123">
        <v>84.32</v>
      </c>
      <c r="BW71" s="123">
        <v>5.67</v>
      </c>
      <c r="BX71" s="122">
        <v>528.54</v>
      </c>
      <c r="BY71" s="120">
        <v>5670</v>
      </c>
      <c r="BZ71" s="120">
        <v>354.50794047767914</v>
      </c>
    </row>
    <row r="72" spans="1:78" x14ac:dyDescent="0.2">
      <c r="A72" s="102">
        <v>6.29</v>
      </c>
      <c r="B72" s="104">
        <v>24.98</v>
      </c>
      <c r="C72" s="103">
        <v>35.049999999999997</v>
      </c>
      <c r="D72" s="104">
        <v>53.12</v>
      </c>
      <c r="E72" s="104">
        <v>23.41</v>
      </c>
      <c r="F72" s="104">
        <v>8.27</v>
      </c>
      <c r="G72" s="104">
        <v>-0.02</v>
      </c>
      <c r="H72" s="104">
        <v>0.03</v>
      </c>
      <c r="I72" s="104">
        <v>87.02</v>
      </c>
      <c r="J72" s="104">
        <v>5.87</v>
      </c>
      <c r="K72" s="102">
        <v>5870</v>
      </c>
      <c r="L72" s="107">
        <v>366.88875832843735</v>
      </c>
      <c r="N72" s="111">
        <v>5.99</v>
      </c>
      <c r="O72" s="111">
        <v>25.03</v>
      </c>
      <c r="P72" s="110">
        <v>35.075099999999999</v>
      </c>
      <c r="Q72" s="111">
        <v>53.2</v>
      </c>
      <c r="R72" s="111">
        <v>23.42</v>
      </c>
      <c r="S72" s="111">
        <v>8.26</v>
      </c>
      <c r="T72" s="111">
        <v>0.05</v>
      </c>
      <c r="U72" s="111">
        <v>0.04</v>
      </c>
      <c r="V72" s="111">
        <v>85.74</v>
      </c>
      <c r="W72" s="111">
        <v>5.78</v>
      </c>
      <c r="X72" s="108">
        <v>5780</v>
      </c>
      <c r="Y72" s="108">
        <v>361.26354738302689</v>
      </c>
      <c r="AA72" s="115">
        <v>7.32</v>
      </c>
      <c r="AB72" s="115">
        <v>25.07</v>
      </c>
      <c r="AC72" s="114">
        <v>35.102499999999999</v>
      </c>
      <c r="AD72" s="115">
        <v>53.29</v>
      </c>
      <c r="AE72" s="115">
        <v>23.43</v>
      </c>
      <c r="AF72" s="115">
        <v>8.26</v>
      </c>
      <c r="AG72" s="115">
        <v>0.11</v>
      </c>
      <c r="AH72" s="115">
        <v>0.04</v>
      </c>
      <c r="AI72" s="115">
        <v>87.63</v>
      </c>
      <c r="AJ72" s="115">
        <v>5.9</v>
      </c>
      <c r="AK72" s="112">
        <v>5900</v>
      </c>
      <c r="AL72" s="112">
        <v>368.76382864357413</v>
      </c>
      <c r="AN72" s="119">
        <v>5.47</v>
      </c>
      <c r="AO72" s="119">
        <v>25.15</v>
      </c>
      <c r="AP72" s="118">
        <v>35.118899999999996</v>
      </c>
      <c r="AQ72" s="119">
        <v>53.39</v>
      </c>
      <c r="AR72" s="119">
        <v>23.41</v>
      </c>
      <c r="AS72" s="119">
        <v>8.26</v>
      </c>
      <c r="AT72" s="119">
        <v>0.02</v>
      </c>
      <c r="AU72" s="119">
        <v>0.06</v>
      </c>
      <c r="AV72" s="119">
        <v>85.9</v>
      </c>
      <c r="AW72" s="119">
        <v>5.78</v>
      </c>
      <c r="AX72" s="116">
        <v>5780</v>
      </c>
      <c r="AY72" s="116">
        <v>361.26354738302689</v>
      </c>
      <c r="BA72" s="126">
        <v>5.57</v>
      </c>
      <c r="BB72" s="126">
        <v>25.19</v>
      </c>
      <c r="BC72" s="127">
        <v>35.140999999999998</v>
      </c>
      <c r="BD72" s="126">
        <v>53.47</v>
      </c>
      <c r="BE72" s="126">
        <v>23.41</v>
      </c>
      <c r="BF72" s="126">
        <v>8.27</v>
      </c>
      <c r="BG72" s="126">
        <v>0</v>
      </c>
      <c r="BH72" s="126">
        <v>0.08</v>
      </c>
      <c r="BI72" s="126">
        <v>82.46</v>
      </c>
      <c r="BJ72" s="126">
        <v>5.54</v>
      </c>
      <c r="BK72">
        <f t="shared" si="2"/>
        <v>5540</v>
      </c>
      <c r="BL72">
        <f t="shared" si="3"/>
        <v>346.26298486193235</v>
      </c>
      <c r="BN72" s="123">
        <v>5.74</v>
      </c>
      <c r="BO72" s="123">
        <v>25.14</v>
      </c>
      <c r="BP72" s="124">
        <v>35.172699999999999</v>
      </c>
      <c r="BQ72" s="123">
        <v>53.45</v>
      </c>
      <c r="BR72" s="123">
        <v>23.45</v>
      </c>
      <c r="BS72" s="123">
        <v>8.24</v>
      </c>
      <c r="BT72" s="123">
        <v>-0.03</v>
      </c>
      <c r="BU72" s="123">
        <v>0.13</v>
      </c>
      <c r="BV72" s="123">
        <v>84.3</v>
      </c>
      <c r="BW72" s="123">
        <v>5.67</v>
      </c>
      <c r="BX72" s="122">
        <v>635.29</v>
      </c>
      <c r="BY72" s="120">
        <v>5670</v>
      </c>
      <c r="BZ72" s="120">
        <v>354.50794047767914</v>
      </c>
    </row>
    <row r="73" spans="1:78" x14ac:dyDescent="0.2">
      <c r="A73" s="102">
        <v>6.34</v>
      </c>
      <c r="B73" s="104">
        <v>24.98</v>
      </c>
      <c r="C73" s="103">
        <v>35.052</v>
      </c>
      <c r="D73" s="104">
        <v>53.13</v>
      </c>
      <c r="E73" s="104">
        <v>23.41</v>
      </c>
      <c r="F73" s="104">
        <v>8.27</v>
      </c>
      <c r="G73" s="104">
        <v>-0.02</v>
      </c>
      <c r="H73" s="104">
        <v>0.03</v>
      </c>
      <c r="I73" s="104">
        <v>87.04</v>
      </c>
      <c r="J73" s="104">
        <v>5.87</v>
      </c>
      <c r="K73" s="102">
        <v>5870</v>
      </c>
      <c r="L73" s="107">
        <v>366.88875832843735</v>
      </c>
      <c r="N73" s="111">
        <v>6.05</v>
      </c>
      <c r="O73" s="111">
        <v>25.03</v>
      </c>
      <c r="P73" s="110">
        <v>35.077399999999997</v>
      </c>
      <c r="Q73" s="111">
        <v>53.21</v>
      </c>
      <c r="R73" s="111">
        <v>23.42</v>
      </c>
      <c r="S73" s="111">
        <v>8.26</v>
      </c>
      <c r="T73" s="111">
        <v>0.06</v>
      </c>
      <c r="U73" s="111">
        <v>0.04</v>
      </c>
      <c r="V73" s="111">
        <v>85.74</v>
      </c>
      <c r="W73" s="111">
        <v>5.78</v>
      </c>
      <c r="X73" s="108">
        <v>5780</v>
      </c>
      <c r="Y73" s="108">
        <v>361.26354738302689</v>
      </c>
      <c r="AA73" s="115">
        <v>7.41</v>
      </c>
      <c r="AB73" s="115">
        <v>25.07</v>
      </c>
      <c r="AC73" s="114">
        <v>35.103700000000003</v>
      </c>
      <c r="AD73" s="115">
        <v>53.29</v>
      </c>
      <c r="AE73" s="115">
        <v>23.43</v>
      </c>
      <c r="AF73" s="115">
        <v>8.26</v>
      </c>
      <c r="AG73" s="115">
        <v>0.1</v>
      </c>
      <c r="AH73" s="115">
        <v>0.06</v>
      </c>
      <c r="AI73" s="115">
        <v>87.6</v>
      </c>
      <c r="AJ73" s="115">
        <v>5.9</v>
      </c>
      <c r="AK73" s="112">
        <v>5900</v>
      </c>
      <c r="AL73" s="112">
        <v>368.76382864357413</v>
      </c>
      <c r="AN73" s="119">
        <v>5.59</v>
      </c>
      <c r="AO73" s="119">
        <v>25.15</v>
      </c>
      <c r="AP73" s="118">
        <v>35.122900000000001</v>
      </c>
      <c r="AQ73" s="119">
        <v>53.39</v>
      </c>
      <c r="AR73" s="119">
        <v>23.41</v>
      </c>
      <c r="AS73" s="119">
        <v>8.26</v>
      </c>
      <c r="AT73" s="119">
        <v>0.03</v>
      </c>
      <c r="AU73" s="119">
        <v>0.06</v>
      </c>
      <c r="AV73" s="119">
        <v>85.92</v>
      </c>
      <c r="AW73" s="119">
        <v>5.78</v>
      </c>
      <c r="AX73" s="116">
        <v>5780</v>
      </c>
      <c r="AY73" s="116">
        <v>361.26354738302689</v>
      </c>
      <c r="BA73" s="126">
        <v>5.65</v>
      </c>
      <c r="BB73" s="126">
        <v>25.19</v>
      </c>
      <c r="BC73" s="127">
        <v>35.141500000000001</v>
      </c>
      <c r="BD73" s="126">
        <v>53.47</v>
      </c>
      <c r="BE73" s="126">
        <v>23.41</v>
      </c>
      <c r="BF73" s="126">
        <v>8.27</v>
      </c>
      <c r="BG73" s="126">
        <v>-0.02</v>
      </c>
      <c r="BH73" s="126">
        <v>0.09</v>
      </c>
      <c r="BI73" s="126">
        <v>82.46</v>
      </c>
      <c r="BJ73" s="126">
        <v>5.54</v>
      </c>
      <c r="BK73">
        <f t="shared" si="2"/>
        <v>5540</v>
      </c>
      <c r="BL73">
        <f t="shared" si="3"/>
        <v>346.26298486193235</v>
      </c>
      <c r="BN73" s="123">
        <v>5.8</v>
      </c>
      <c r="BO73" s="123">
        <v>25.14</v>
      </c>
      <c r="BP73" s="124">
        <v>35.173900000000003</v>
      </c>
      <c r="BQ73" s="123">
        <v>53.45</v>
      </c>
      <c r="BR73" s="123">
        <v>23.46</v>
      </c>
      <c r="BS73" s="123">
        <v>8.24</v>
      </c>
      <c r="BT73" s="123">
        <v>-0.03</v>
      </c>
      <c r="BU73" s="123">
        <v>0.12</v>
      </c>
      <c r="BV73" s="123">
        <v>84.28</v>
      </c>
      <c r="BW73" s="123">
        <v>5.67</v>
      </c>
      <c r="BX73" s="122">
        <v>580.28</v>
      </c>
      <c r="BY73" s="120">
        <v>5670</v>
      </c>
      <c r="BZ73" s="120">
        <v>354.50794047767914</v>
      </c>
    </row>
    <row r="74" spans="1:78" x14ac:dyDescent="0.2">
      <c r="A74" s="102">
        <v>6.41</v>
      </c>
      <c r="B74" s="104">
        <v>24.98</v>
      </c>
      <c r="C74" s="103">
        <v>35.051499999999997</v>
      </c>
      <c r="D74" s="104">
        <v>53.13</v>
      </c>
      <c r="E74" s="104">
        <v>23.41</v>
      </c>
      <c r="F74" s="104">
        <v>8.27</v>
      </c>
      <c r="G74" s="104">
        <v>-0.02</v>
      </c>
      <c r="H74" s="104">
        <v>0.03</v>
      </c>
      <c r="I74" s="104">
        <v>87.06</v>
      </c>
      <c r="J74" s="104">
        <v>5.88</v>
      </c>
      <c r="K74" s="102">
        <v>5880</v>
      </c>
      <c r="L74" s="107">
        <v>367.51378176681624</v>
      </c>
      <c r="N74" s="111">
        <v>6.11</v>
      </c>
      <c r="O74" s="111">
        <v>25.03</v>
      </c>
      <c r="P74" s="110">
        <v>35.075600000000001</v>
      </c>
      <c r="Q74" s="111">
        <v>53.2</v>
      </c>
      <c r="R74" s="111">
        <v>23.42</v>
      </c>
      <c r="S74" s="111">
        <v>8.26</v>
      </c>
      <c r="T74" s="111">
        <v>7.0000000000000007E-2</v>
      </c>
      <c r="U74" s="111">
        <v>0.04</v>
      </c>
      <c r="V74" s="111">
        <v>85.75</v>
      </c>
      <c r="W74" s="111">
        <v>5.78</v>
      </c>
      <c r="X74" s="108">
        <v>5780</v>
      </c>
      <c r="Y74" s="108">
        <v>361.26354738302689</v>
      </c>
      <c r="AA74" s="115">
        <v>7.48</v>
      </c>
      <c r="AB74" s="115">
        <v>25.07</v>
      </c>
      <c r="AC74" s="114">
        <v>35.1021</v>
      </c>
      <c r="AD74" s="115">
        <v>53.29</v>
      </c>
      <c r="AE74" s="115">
        <v>23.43</v>
      </c>
      <c r="AF74" s="115">
        <v>8.26</v>
      </c>
      <c r="AG74" s="115">
        <v>0.09</v>
      </c>
      <c r="AH74" s="115">
        <v>0.04</v>
      </c>
      <c r="AI74" s="115">
        <v>87.59</v>
      </c>
      <c r="AJ74" s="115">
        <v>5.9</v>
      </c>
      <c r="AK74" s="112">
        <v>5900</v>
      </c>
      <c r="AL74" s="112">
        <v>368.76382864357413</v>
      </c>
      <c r="AN74" s="119">
        <v>5.71</v>
      </c>
      <c r="AO74" s="119">
        <v>25.15</v>
      </c>
      <c r="AP74" s="118">
        <v>35.125</v>
      </c>
      <c r="AQ74" s="119">
        <v>53.4</v>
      </c>
      <c r="AR74" s="119">
        <v>23.41</v>
      </c>
      <c r="AS74" s="119">
        <v>8.26</v>
      </c>
      <c r="AT74" s="119">
        <v>0.04</v>
      </c>
      <c r="AU74" s="119">
        <v>0.06</v>
      </c>
      <c r="AV74" s="119">
        <v>85.93</v>
      </c>
      <c r="AW74" s="119">
        <v>5.78</v>
      </c>
      <c r="AX74" s="116">
        <v>5780</v>
      </c>
      <c r="AY74" s="116">
        <v>361.26354738302689</v>
      </c>
      <c r="BA74" s="126">
        <v>5.72</v>
      </c>
      <c r="BB74" s="126">
        <v>25.19</v>
      </c>
      <c r="BC74" s="127">
        <v>35.1419</v>
      </c>
      <c r="BD74" s="126">
        <v>53.47</v>
      </c>
      <c r="BE74" s="126">
        <v>23.41</v>
      </c>
      <c r="BF74" s="126">
        <v>8.27</v>
      </c>
      <c r="BG74" s="126">
        <v>-0.02</v>
      </c>
      <c r="BH74" s="126">
        <v>0.08</v>
      </c>
      <c r="BI74" s="126">
        <v>82.47</v>
      </c>
      <c r="BJ74" s="126">
        <v>5.54</v>
      </c>
      <c r="BK74">
        <f t="shared" si="2"/>
        <v>5540</v>
      </c>
      <c r="BL74">
        <f t="shared" si="3"/>
        <v>346.26298486193235</v>
      </c>
      <c r="BN74" s="123">
        <v>5.87</v>
      </c>
      <c r="BO74" s="123">
        <v>25.14</v>
      </c>
      <c r="BP74" s="124">
        <v>35.173999999999999</v>
      </c>
      <c r="BQ74" s="123">
        <v>53.45</v>
      </c>
      <c r="BR74" s="123">
        <v>23.46</v>
      </c>
      <c r="BS74" s="123">
        <v>8.24</v>
      </c>
      <c r="BT74" s="123">
        <v>-0.02</v>
      </c>
      <c r="BU74" s="123">
        <v>0.12</v>
      </c>
      <c r="BV74" s="123">
        <v>84.26</v>
      </c>
      <c r="BW74" s="123">
        <v>5.67</v>
      </c>
      <c r="BX74" s="122">
        <v>590.34</v>
      </c>
      <c r="BY74" s="120">
        <v>5670</v>
      </c>
      <c r="BZ74" s="120">
        <v>354.50794047767914</v>
      </c>
    </row>
    <row r="75" spans="1:78" x14ac:dyDescent="0.2">
      <c r="A75" s="102">
        <v>6.52</v>
      </c>
      <c r="B75" s="104">
        <v>24.98</v>
      </c>
      <c r="C75" s="103">
        <v>35.052799999999998</v>
      </c>
      <c r="D75" s="104">
        <v>53.13</v>
      </c>
      <c r="E75" s="104">
        <v>23.41</v>
      </c>
      <c r="F75" s="104">
        <v>8.27</v>
      </c>
      <c r="G75" s="104">
        <v>-0.02</v>
      </c>
      <c r="H75" s="104">
        <v>0.03</v>
      </c>
      <c r="I75" s="104">
        <v>87.06</v>
      </c>
      <c r="J75" s="104">
        <v>5.88</v>
      </c>
      <c r="K75" s="102">
        <v>5880</v>
      </c>
      <c r="L75" s="107">
        <v>367.51378176681624</v>
      </c>
      <c r="N75" s="111">
        <v>6.16</v>
      </c>
      <c r="O75" s="111">
        <v>25.03</v>
      </c>
      <c r="P75" s="110">
        <v>35.077199999999998</v>
      </c>
      <c r="Q75" s="111">
        <v>53.21</v>
      </c>
      <c r="R75" s="111">
        <v>23.42</v>
      </c>
      <c r="S75" s="111">
        <v>8.26</v>
      </c>
      <c r="T75" s="111">
        <v>7.0000000000000007E-2</v>
      </c>
      <c r="U75" s="111">
        <v>0.04</v>
      </c>
      <c r="V75" s="111">
        <v>85.75</v>
      </c>
      <c r="W75" s="111">
        <v>5.78</v>
      </c>
      <c r="X75" s="108">
        <v>5780</v>
      </c>
      <c r="Y75" s="108">
        <v>361.26354738302689</v>
      </c>
      <c r="AA75" s="115">
        <v>7.56</v>
      </c>
      <c r="AB75" s="115">
        <v>25.07</v>
      </c>
      <c r="AC75" s="114">
        <v>35.102899999999998</v>
      </c>
      <c r="AD75" s="115">
        <v>53.29</v>
      </c>
      <c r="AE75" s="115">
        <v>23.43</v>
      </c>
      <c r="AF75" s="115">
        <v>8.26</v>
      </c>
      <c r="AG75" s="115">
        <v>0.08</v>
      </c>
      <c r="AH75" s="115">
        <v>0.06</v>
      </c>
      <c r="AI75" s="115">
        <v>87.54</v>
      </c>
      <c r="AJ75" s="115">
        <v>5.9</v>
      </c>
      <c r="AK75" s="112">
        <v>5900</v>
      </c>
      <c r="AL75" s="112">
        <v>368.76382864357413</v>
      </c>
      <c r="AN75" s="119">
        <v>5.84</v>
      </c>
      <c r="AO75" s="119">
        <v>25.15</v>
      </c>
      <c r="AP75" s="118">
        <v>35.121400000000001</v>
      </c>
      <c r="AQ75" s="119">
        <v>53.39</v>
      </c>
      <c r="AR75" s="119">
        <v>23.41</v>
      </c>
      <c r="AS75" s="119">
        <v>8.26</v>
      </c>
      <c r="AT75" s="119">
        <v>0.05</v>
      </c>
      <c r="AU75" s="119">
        <v>0.05</v>
      </c>
      <c r="AV75" s="119">
        <v>85.94</v>
      </c>
      <c r="AW75" s="119">
        <v>5.78</v>
      </c>
      <c r="AX75" s="116">
        <v>5780</v>
      </c>
      <c r="AY75" s="116">
        <v>361.26354738302689</v>
      </c>
      <c r="BA75" s="126">
        <v>5.8</v>
      </c>
      <c r="BB75" s="126">
        <v>25.19</v>
      </c>
      <c r="BC75" s="127">
        <v>35.141100000000002</v>
      </c>
      <c r="BD75" s="126">
        <v>53.47</v>
      </c>
      <c r="BE75" s="126">
        <v>23.41</v>
      </c>
      <c r="BF75" s="126">
        <v>8.27</v>
      </c>
      <c r="BG75" s="126">
        <v>-0.03</v>
      </c>
      <c r="BH75" s="126">
        <v>0.06</v>
      </c>
      <c r="BI75" s="126">
        <v>82.47</v>
      </c>
      <c r="BJ75" s="126">
        <v>5.54</v>
      </c>
      <c r="BK75">
        <f t="shared" si="2"/>
        <v>5540</v>
      </c>
      <c r="BL75">
        <f t="shared" si="3"/>
        <v>346.26298486193235</v>
      </c>
      <c r="BN75" s="123">
        <v>5.95</v>
      </c>
      <c r="BO75" s="123">
        <v>25.14</v>
      </c>
      <c r="BP75" s="124">
        <v>35.174399999999999</v>
      </c>
      <c r="BQ75" s="123">
        <v>53.45</v>
      </c>
      <c r="BR75" s="123">
        <v>23.46</v>
      </c>
      <c r="BS75" s="123">
        <v>8.24</v>
      </c>
      <c r="BT75" s="123">
        <v>0</v>
      </c>
      <c r="BU75" s="123">
        <v>0.11</v>
      </c>
      <c r="BV75" s="123">
        <v>84.23</v>
      </c>
      <c r="BW75" s="123">
        <v>5.67</v>
      </c>
      <c r="BX75" s="122">
        <v>591.07000000000005</v>
      </c>
      <c r="BY75" s="120">
        <v>5670</v>
      </c>
      <c r="BZ75" s="120">
        <v>354.50794047767914</v>
      </c>
    </row>
    <row r="76" spans="1:78" x14ac:dyDescent="0.2">
      <c r="A76" s="102">
        <v>6.65</v>
      </c>
      <c r="B76" s="104">
        <v>24.98</v>
      </c>
      <c r="C76" s="103">
        <v>35.0535</v>
      </c>
      <c r="D76" s="104">
        <v>53.13</v>
      </c>
      <c r="E76" s="104">
        <v>23.42</v>
      </c>
      <c r="F76" s="104">
        <v>8.27</v>
      </c>
      <c r="G76" s="104">
        <v>-0.02</v>
      </c>
      <c r="H76" s="104">
        <v>0.03</v>
      </c>
      <c r="I76" s="104">
        <v>87.06</v>
      </c>
      <c r="J76" s="104">
        <v>5.88</v>
      </c>
      <c r="K76" s="102">
        <v>5880</v>
      </c>
      <c r="L76" s="107">
        <v>367.51378176681624</v>
      </c>
      <c r="N76" s="111">
        <v>6.23</v>
      </c>
      <c r="O76" s="111">
        <v>25.03</v>
      </c>
      <c r="P76" s="110">
        <v>35.076799999999999</v>
      </c>
      <c r="Q76" s="111">
        <v>53.21</v>
      </c>
      <c r="R76" s="111">
        <v>23.42</v>
      </c>
      <c r="S76" s="111">
        <v>8.26</v>
      </c>
      <c r="T76" s="111">
        <v>7.0000000000000007E-2</v>
      </c>
      <c r="U76" s="111">
        <v>0.05</v>
      </c>
      <c r="V76" s="111">
        <v>85.75</v>
      </c>
      <c r="W76" s="111">
        <v>5.78</v>
      </c>
      <c r="X76" s="108">
        <v>5780</v>
      </c>
      <c r="Y76" s="108">
        <v>361.26354738302689</v>
      </c>
      <c r="AA76" s="115">
        <v>7.65</v>
      </c>
      <c r="AB76" s="115">
        <v>25.07</v>
      </c>
      <c r="AC76" s="114">
        <v>35.105899999999998</v>
      </c>
      <c r="AD76" s="115">
        <v>53.29</v>
      </c>
      <c r="AE76" s="115">
        <v>23.43</v>
      </c>
      <c r="AF76" s="115">
        <v>8.26</v>
      </c>
      <c r="AG76" s="115">
        <v>0.09</v>
      </c>
      <c r="AH76" s="115">
        <v>0.04</v>
      </c>
      <c r="AI76" s="115">
        <v>87.48</v>
      </c>
      <c r="AJ76" s="115">
        <v>5.89</v>
      </c>
      <c r="AK76" s="112">
        <v>5890</v>
      </c>
      <c r="AL76" s="112">
        <v>368.13880520519518</v>
      </c>
      <c r="AN76" s="119">
        <v>5.94</v>
      </c>
      <c r="AO76" s="119">
        <v>25.15</v>
      </c>
      <c r="AP76" s="118">
        <v>35.120899999999999</v>
      </c>
      <c r="AQ76" s="119">
        <v>53.39</v>
      </c>
      <c r="AR76" s="119">
        <v>23.41</v>
      </c>
      <c r="AS76" s="119">
        <v>8.26</v>
      </c>
      <c r="AT76" s="119">
        <v>0.04</v>
      </c>
      <c r="AU76" s="119">
        <v>0.05</v>
      </c>
      <c r="AV76" s="119">
        <v>85.96</v>
      </c>
      <c r="AW76" s="119">
        <v>5.78</v>
      </c>
      <c r="AX76" s="116">
        <v>5780</v>
      </c>
      <c r="AY76" s="116">
        <v>361.26354738302689</v>
      </c>
      <c r="BA76" s="126">
        <v>5.89</v>
      </c>
      <c r="BB76" s="126">
        <v>25.19</v>
      </c>
      <c r="BC76" s="127">
        <v>35.14</v>
      </c>
      <c r="BD76" s="126">
        <v>53.46</v>
      </c>
      <c r="BE76" s="126">
        <v>23.41</v>
      </c>
      <c r="BF76" s="126">
        <v>8.27</v>
      </c>
      <c r="BG76" s="126">
        <v>-0.02</v>
      </c>
      <c r="BH76" s="126">
        <v>7.0000000000000007E-2</v>
      </c>
      <c r="BI76" s="126">
        <v>82.46</v>
      </c>
      <c r="BJ76" s="126">
        <v>5.54</v>
      </c>
      <c r="BK76">
        <f t="shared" si="2"/>
        <v>5540</v>
      </c>
      <c r="BL76">
        <f t="shared" si="3"/>
        <v>346.26298486193235</v>
      </c>
      <c r="BN76" s="123">
        <v>6.03</v>
      </c>
      <c r="BO76" s="123">
        <v>25.14</v>
      </c>
      <c r="BP76" s="124">
        <v>35.175899999999999</v>
      </c>
      <c r="BQ76" s="123">
        <v>53.45</v>
      </c>
      <c r="BR76" s="123">
        <v>23.46</v>
      </c>
      <c r="BS76" s="123">
        <v>8.24</v>
      </c>
      <c r="BT76" s="123">
        <v>0</v>
      </c>
      <c r="BU76" s="123">
        <v>0.13</v>
      </c>
      <c r="BV76" s="123">
        <v>84.21</v>
      </c>
      <c r="BW76" s="123">
        <v>5.66</v>
      </c>
      <c r="BX76" s="122">
        <v>674.88</v>
      </c>
      <c r="BY76" s="120">
        <v>5660</v>
      </c>
      <c r="BZ76" s="120">
        <v>353.88270601475551</v>
      </c>
    </row>
    <row r="77" spans="1:78" x14ac:dyDescent="0.2">
      <c r="A77" s="102">
        <v>6.76</v>
      </c>
      <c r="B77" s="104">
        <v>24.98</v>
      </c>
      <c r="C77" s="103">
        <v>35.055199999999999</v>
      </c>
      <c r="D77" s="104">
        <v>53.13</v>
      </c>
      <c r="E77" s="104">
        <v>23.42</v>
      </c>
      <c r="F77" s="104">
        <v>8.27</v>
      </c>
      <c r="G77" s="104">
        <v>-0.02</v>
      </c>
      <c r="H77" s="104">
        <v>0.03</v>
      </c>
      <c r="I77" s="104">
        <v>87.06</v>
      </c>
      <c r="J77" s="104">
        <v>5.88</v>
      </c>
      <c r="K77" s="102">
        <v>5880</v>
      </c>
      <c r="L77" s="107">
        <v>367.51378176681624</v>
      </c>
      <c r="N77" s="111">
        <v>6.33</v>
      </c>
      <c r="O77" s="111">
        <v>25.03</v>
      </c>
      <c r="P77" s="110">
        <v>35.078600000000002</v>
      </c>
      <c r="Q77" s="111">
        <v>53.21</v>
      </c>
      <c r="R77" s="111">
        <v>23.42</v>
      </c>
      <c r="S77" s="111">
        <v>8.26</v>
      </c>
      <c r="T77" s="111">
        <v>7.0000000000000007E-2</v>
      </c>
      <c r="U77" s="111">
        <v>0.04</v>
      </c>
      <c r="V77" s="111">
        <v>85.74</v>
      </c>
      <c r="W77" s="111">
        <v>5.78</v>
      </c>
      <c r="X77" s="108">
        <v>5780</v>
      </c>
      <c r="Y77" s="108">
        <v>361.26354738302689</v>
      </c>
      <c r="AA77" s="115">
        <v>7.72</v>
      </c>
      <c r="AB77" s="115">
        <v>25.07</v>
      </c>
      <c r="AC77" s="114">
        <v>35.101599999999998</v>
      </c>
      <c r="AD77" s="115">
        <v>53.29</v>
      </c>
      <c r="AE77" s="115">
        <v>23.43</v>
      </c>
      <c r="AF77" s="115">
        <v>8.26</v>
      </c>
      <c r="AG77" s="115">
        <v>0.09</v>
      </c>
      <c r="AH77" s="115">
        <v>0.04</v>
      </c>
      <c r="AI77" s="115">
        <v>87.42</v>
      </c>
      <c r="AJ77" s="115">
        <v>5.89</v>
      </c>
      <c r="AK77" s="112">
        <v>5890</v>
      </c>
      <c r="AL77" s="112">
        <v>368.13880520519518</v>
      </c>
      <c r="AN77" s="119">
        <v>6.03</v>
      </c>
      <c r="AO77" s="119">
        <v>25.15</v>
      </c>
      <c r="AP77" s="118">
        <v>35.119700000000002</v>
      </c>
      <c r="AQ77" s="119">
        <v>53.39</v>
      </c>
      <c r="AR77" s="119">
        <v>23.41</v>
      </c>
      <c r="AS77" s="119">
        <v>8.26</v>
      </c>
      <c r="AT77" s="119">
        <v>0.03</v>
      </c>
      <c r="AU77" s="119">
        <v>0.06</v>
      </c>
      <c r="AV77" s="119">
        <v>85.97</v>
      </c>
      <c r="AW77" s="119">
        <v>5.78</v>
      </c>
      <c r="AX77" s="116">
        <v>5780</v>
      </c>
      <c r="AY77" s="116">
        <v>361.26354738302689</v>
      </c>
      <c r="BA77" s="126">
        <v>5.97</v>
      </c>
      <c r="BB77" s="126">
        <v>25.19</v>
      </c>
      <c r="BC77" s="127">
        <v>35.140700000000002</v>
      </c>
      <c r="BD77" s="126">
        <v>53.46</v>
      </c>
      <c r="BE77" s="126">
        <v>23.41</v>
      </c>
      <c r="BF77" s="126">
        <v>8.27</v>
      </c>
      <c r="BG77" s="126">
        <v>-0.01</v>
      </c>
      <c r="BH77" s="126">
        <v>7.0000000000000007E-2</v>
      </c>
      <c r="BI77" s="126">
        <v>82.46</v>
      </c>
      <c r="BJ77" s="126">
        <v>5.54</v>
      </c>
      <c r="BK77">
        <f t="shared" si="2"/>
        <v>5540</v>
      </c>
      <c r="BL77">
        <f t="shared" si="3"/>
        <v>346.26298486193235</v>
      </c>
      <c r="BN77" s="123">
        <v>6.1</v>
      </c>
      <c r="BO77" s="123">
        <v>25.13</v>
      </c>
      <c r="BP77" s="124">
        <v>35.176499999999997</v>
      </c>
      <c r="BQ77" s="123">
        <v>53.45</v>
      </c>
      <c r="BR77" s="123">
        <v>23.46</v>
      </c>
      <c r="BS77" s="123">
        <v>8.24</v>
      </c>
      <c r="BT77" s="123">
        <v>-0.02</v>
      </c>
      <c r="BU77" s="123">
        <v>0.13</v>
      </c>
      <c r="BV77" s="123">
        <v>84.2</v>
      </c>
      <c r="BW77" s="123">
        <v>5.66</v>
      </c>
      <c r="BX77" s="122">
        <v>567.33000000000004</v>
      </c>
      <c r="BY77" s="120">
        <v>5660</v>
      </c>
      <c r="BZ77" s="120">
        <v>353.88270601475551</v>
      </c>
    </row>
    <row r="78" spans="1:78" x14ac:dyDescent="0.2">
      <c r="A78" s="102">
        <v>6.87</v>
      </c>
      <c r="B78" s="104">
        <v>24.98</v>
      </c>
      <c r="C78" s="103">
        <v>35.059800000000003</v>
      </c>
      <c r="D78" s="104">
        <v>53.13</v>
      </c>
      <c r="E78" s="104">
        <v>23.42</v>
      </c>
      <c r="F78" s="104">
        <v>8.27</v>
      </c>
      <c r="G78" s="104">
        <v>-0.02</v>
      </c>
      <c r="H78" s="104">
        <v>0.03</v>
      </c>
      <c r="I78" s="104">
        <v>87.06</v>
      </c>
      <c r="J78" s="104">
        <v>5.88</v>
      </c>
      <c r="K78" s="102">
        <v>5880</v>
      </c>
      <c r="L78" s="107">
        <v>367.51378176681624</v>
      </c>
      <c r="N78" s="111">
        <v>6.43</v>
      </c>
      <c r="O78" s="111">
        <v>25.03</v>
      </c>
      <c r="P78" s="110">
        <v>35.0779</v>
      </c>
      <c r="Q78" s="111">
        <v>53.21</v>
      </c>
      <c r="R78" s="111">
        <v>23.42</v>
      </c>
      <c r="S78" s="111">
        <v>8.26</v>
      </c>
      <c r="T78" s="111">
        <v>0.08</v>
      </c>
      <c r="U78" s="111">
        <v>0.04</v>
      </c>
      <c r="V78" s="111">
        <v>85.73</v>
      </c>
      <c r="W78" s="111">
        <v>5.78</v>
      </c>
      <c r="X78" s="108">
        <v>5780</v>
      </c>
      <c r="Y78" s="108">
        <v>361.26354738302689</v>
      </c>
      <c r="AA78" s="115">
        <v>7.79</v>
      </c>
      <c r="AB78" s="115">
        <v>25.07</v>
      </c>
      <c r="AC78" s="114">
        <v>35.102800000000002</v>
      </c>
      <c r="AD78" s="115">
        <v>53.29</v>
      </c>
      <c r="AE78" s="115">
        <v>23.43</v>
      </c>
      <c r="AF78" s="115">
        <v>8.26</v>
      </c>
      <c r="AG78" s="115">
        <v>0.09</v>
      </c>
      <c r="AH78" s="115">
        <v>0.09</v>
      </c>
      <c r="AI78" s="115">
        <v>87.38</v>
      </c>
      <c r="AJ78" s="115">
        <v>5.89</v>
      </c>
      <c r="AK78" s="112">
        <v>5890</v>
      </c>
      <c r="AL78" s="112">
        <v>368.13880520519518</v>
      </c>
      <c r="AN78" s="119">
        <v>6.12</v>
      </c>
      <c r="AO78" s="119">
        <v>25.15</v>
      </c>
      <c r="AP78" s="118">
        <v>35.120899999999999</v>
      </c>
      <c r="AQ78" s="119">
        <v>53.39</v>
      </c>
      <c r="AR78" s="119">
        <v>23.41</v>
      </c>
      <c r="AS78" s="119">
        <v>8.26</v>
      </c>
      <c r="AT78" s="119">
        <v>0.04</v>
      </c>
      <c r="AU78" s="119">
        <v>0.06</v>
      </c>
      <c r="AV78" s="119">
        <v>85.99</v>
      </c>
      <c r="AW78" s="119">
        <v>5.78</v>
      </c>
      <c r="AX78" s="116">
        <v>5780</v>
      </c>
      <c r="AY78" s="116">
        <v>361.26354738302689</v>
      </c>
      <c r="BA78" s="126">
        <v>6.04</v>
      </c>
      <c r="BB78" s="126">
        <v>25.19</v>
      </c>
      <c r="BC78" s="127">
        <v>35.1432</v>
      </c>
      <c r="BD78" s="126">
        <v>53.47</v>
      </c>
      <c r="BE78" s="126">
        <v>23.42</v>
      </c>
      <c r="BF78" s="126">
        <v>8.27</v>
      </c>
      <c r="BG78" s="126">
        <v>0</v>
      </c>
      <c r="BH78" s="126">
        <v>0.08</v>
      </c>
      <c r="BI78" s="126">
        <v>82.46</v>
      </c>
      <c r="BJ78" s="126">
        <v>5.54</v>
      </c>
      <c r="BK78">
        <f t="shared" si="2"/>
        <v>5540</v>
      </c>
      <c r="BL78">
        <f t="shared" si="3"/>
        <v>346.26298486193235</v>
      </c>
      <c r="BN78" s="123">
        <v>6.17</v>
      </c>
      <c r="BO78" s="123">
        <v>25.14</v>
      </c>
      <c r="BP78" s="124">
        <v>35.1768</v>
      </c>
      <c r="BQ78" s="123">
        <v>53.45</v>
      </c>
      <c r="BR78" s="123">
        <v>23.46</v>
      </c>
      <c r="BS78" s="123">
        <v>8.24</v>
      </c>
      <c r="BT78" s="123">
        <v>-0.02</v>
      </c>
      <c r="BU78" s="123">
        <v>0.18</v>
      </c>
      <c r="BV78" s="123">
        <v>84.19</v>
      </c>
      <c r="BW78" s="123">
        <v>5.66</v>
      </c>
      <c r="BX78" s="122">
        <v>651.92999999999995</v>
      </c>
      <c r="BY78" s="120">
        <v>5660</v>
      </c>
      <c r="BZ78" s="120">
        <v>353.88270601475551</v>
      </c>
    </row>
    <row r="79" spans="1:78" x14ac:dyDescent="0.2">
      <c r="A79" s="102">
        <v>6.95</v>
      </c>
      <c r="B79" s="104">
        <v>24.99</v>
      </c>
      <c r="C79" s="103">
        <v>35.055300000000003</v>
      </c>
      <c r="D79" s="104">
        <v>53.13</v>
      </c>
      <c r="E79" s="104">
        <v>23.42</v>
      </c>
      <c r="F79" s="104">
        <v>8.27</v>
      </c>
      <c r="G79" s="104">
        <v>-0.02</v>
      </c>
      <c r="H79" s="104">
        <v>0.03</v>
      </c>
      <c r="I79" s="104">
        <v>87.07</v>
      </c>
      <c r="J79" s="104">
        <v>5.88</v>
      </c>
      <c r="K79" s="102">
        <v>5880</v>
      </c>
      <c r="L79" s="107">
        <v>367.51378176681624</v>
      </c>
      <c r="N79" s="111">
        <v>6.53</v>
      </c>
      <c r="O79" s="111">
        <v>25.03</v>
      </c>
      <c r="P79" s="110">
        <v>35.0794</v>
      </c>
      <c r="Q79" s="111">
        <v>53.21</v>
      </c>
      <c r="R79" s="111">
        <v>23.42</v>
      </c>
      <c r="S79" s="111">
        <v>8.26</v>
      </c>
      <c r="T79" s="111">
        <v>0.08</v>
      </c>
      <c r="U79" s="111">
        <v>0.13</v>
      </c>
      <c r="V79" s="111">
        <v>85.73</v>
      </c>
      <c r="W79" s="111">
        <v>5.78</v>
      </c>
      <c r="X79" s="108">
        <v>5780</v>
      </c>
      <c r="Y79" s="108">
        <v>361.26354738302689</v>
      </c>
      <c r="AA79" s="115">
        <v>7.89</v>
      </c>
      <c r="AB79" s="115">
        <v>25.07</v>
      </c>
      <c r="AC79" s="114">
        <v>35.101199999999999</v>
      </c>
      <c r="AD79" s="115">
        <v>53.28</v>
      </c>
      <c r="AE79" s="115">
        <v>23.43</v>
      </c>
      <c r="AF79" s="115">
        <v>8.26</v>
      </c>
      <c r="AG79" s="115">
        <v>0.09</v>
      </c>
      <c r="AH79" s="115">
        <v>0.05</v>
      </c>
      <c r="AI79" s="115">
        <v>87.35</v>
      </c>
      <c r="AJ79" s="115">
        <v>5.89</v>
      </c>
      <c r="AK79" s="112">
        <v>5890</v>
      </c>
      <c r="AL79" s="112">
        <v>368.13880520519518</v>
      </c>
      <c r="AN79" s="119">
        <v>6.2</v>
      </c>
      <c r="AO79" s="119">
        <v>25.15</v>
      </c>
      <c r="AP79" s="118">
        <v>35.122199999999999</v>
      </c>
      <c r="AQ79" s="119">
        <v>53.39</v>
      </c>
      <c r="AR79" s="119">
        <v>23.42</v>
      </c>
      <c r="AS79" s="119">
        <v>8.26</v>
      </c>
      <c r="AT79" s="119">
        <v>0.05</v>
      </c>
      <c r="AU79" s="119">
        <v>0.06</v>
      </c>
      <c r="AV79" s="119">
        <v>85.99</v>
      </c>
      <c r="AW79" s="119">
        <v>5.79</v>
      </c>
      <c r="AX79" s="116">
        <v>5790</v>
      </c>
      <c r="AY79" s="116">
        <v>361.88857082140584</v>
      </c>
      <c r="BA79" s="126">
        <v>6.13</v>
      </c>
      <c r="BB79" s="126">
        <v>25.19</v>
      </c>
      <c r="BC79" s="127">
        <v>35.142200000000003</v>
      </c>
      <c r="BD79" s="126">
        <v>53.47</v>
      </c>
      <c r="BE79" s="126">
        <v>23.42</v>
      </c>
      <c r="BF79" s="126">
        <v>8.27</v>
      </c>
      <c r="BG79" s="126">
        <v>0.01</v>
      </c>
      <c r="BH79" s="126">
        <v>0.08</v>
      </c>
      <c r="BI79" s="126">
        <v>82.45</v>
      </c>
      <c r="BJ79" s="126">
        <v>5.54</v>
      </c>
      <c r="BK79">
        <f t="shared" si="2"/>
        <v>5540</v>
      </c>
      <c r="BL79">
        <f t="shared" si="3"/>
        <v>346.26298486193235</v>
      </c>
      <c r="BN79" s="123">
        <v>6.23</v>
      </c>
      <c r="BO79" s="123">
        <v>25.13</v>
      </c>
      <c r="BP79" s="124">
        <v>35.175800000000002</v>
      </c>
      <c r="BQ79" s="123">
        <v>53.45</v>
      </c>
      <c r="BR79" s="123">
        <v>23.46</v>
      </c>
      <c r="BS79" s="123">
        <v>8.24</v>
      </c>
      <c r="BT79" s="123">
        <v>-0.02</v>
      </c>
      <c r="BU79" s="123">
        <v>0.12</v>
      </c>
      <c r="BV79" s="123">
        <v>84.2</v>
      </c>
      <c r="BW79" s="123">
        <v>5.66</v>
      </c>
      <c r="BX79" s="122">
        <v>542.14</v>
      </c>
      <c r="BY79" s="120">
        <v>5660</v>
      </c>
      <c r="BZ79" s="120">
        <v>353.88270601475551</v>
      </c>
    </row>
    <row r="80" spans="1:78" x14ac:dyDescent="0.2">
      <c r="A80" s="102">
        <v>7.02</v>
      </c>
      <c r="B80" s="104">
        <v>24.99</v>
      </c>
      <c r="C80" s="103">
        <v>35.051900000000003</v>
      </c>
      <c r="D80" s="104">
        <v>53.13</v>
      </c>
      <c r="E80" s="104">
        <v>23.41</v>
      </c>
      <c r="F80" s="104">
        <v>8.27</v>
      </c>
      <c r="G80" s="104">
        <v>-0.02</v>
      </c>
      <c r="H80" s="104">
        <v>0.03</v>
      </c>
      <c r="I80" s="104">
        <v>87.07</v>
      </c>
      <c r="J80" s="104">
        <v>5.88</v>
      </c>
      <c r="K80" s="102">
        <v>5880</v>
      </c>
      <c r="L80" s="107">
        <v>367.51378176681624</v>
      </c>
      <c r="N80" s="111">
        <v>6.61</v>
      </c>
      <c r="O80" s="111">
        <v>25.03</v>
      </c>
      <c r="P80" s="110">
        <v>35.078600000000002</v>
      </c>
      <c r="Q80" s="111">
        <v>53.21</v>
      </c>
      <c r="R80" s="111">
        <v>23.42</v>
      </c>
      <c r="S80" s="111">
        <v>8.26</v>
      </c>
      <c r="T80" s="111">
        <v>7.0000000000000007E-2</v>
      </c>
      <c r="U80" s="111">
        <v>0.05</v>
      </c>
      <c r="V80" s="111">
        <v>85.73</v>
      </c>
      <c r="W80" s="111">
        <v>5.78</v>
      </c>
      <c r="X80" s="108">
        <v>5780</v>
      </c>
      <c r="Y80" s="108">
        <v>361.26354738302689</v>
      </c>
      <c r="AA80" s="115">
        <v>7.98</v>
      </c>
      <c r="AB80" s="115">
        <v>25.07</v>
      </c>
      <c r="AC80" s="114">
        <v>35.102899999999998</v>
      </c>
      <c r="AD80" s="115">
        <v>53.29</v>
      </c>
      <c r="AE80" s="115">
        <v>23.43</v>
      </c>
      <c r="AF80" s="115">
        <v>8.26</v>
      </c>
      <c r="AG80" s="115">
        <v>0.09</v>
      </c>
      <c r="AH80" s="115">
        <v>0.02</v>
      </c>
      <c r="AI80" s="115">
        <v>87.34</v>
      </c>
      <c r="AJ80" s="115">
        <v>5.88</v>
      </c>
      <c r="AK80" s="112">
        <v>5880</v>
      </c>
      <c r="AL80" s="112">
        <v>367.51378176681624</v>
      </c>
      <c r="AN80" s="119">
        <v>6.28</v>
      </c>
      <c r="AO80" s="119">
        <v>25.15</v>
      </c>
      <c r="AP80" s="118">
        <v>35.121000000000002</v>
      </c>
      <c r="AQ80" s="119">
        <v>53.39</v>
      </c>
      <c r="AR80" s="119">
        <v>23.41</v>
      </c>
      <c r="AS80" s="119">
        <v>8.26</v>
      </c>
      <c r="AT80" s="119">
        <v>0.05</v>
      </c>
      <c r="AU80" s="119">
        <v>0.06</v>
      </c>
      <c r="AV80" s="119">
        <v>85.99</v>
      </c>
      <c r="AW80" s="119">
        <v>5.79</v>
      </c>
      <c r="AX80" s="116">
        <v>5790</v>
      </c>
      <c r="AY80" s="116">
        <v>361.88857082140584</v>
      </c>
      <c r="BA80" s="126">
        <v>6.2</v>
      </c>
      <c r="BB80" s="126">
        <v>25.19</v>
      </c>
      <c r="BC80" s="127">
        <v>35.142200000000003</v>
      </c>
      <c r="BD80" s="126">
        <v>53.47</v>
      </c>
      <c r="BE80" s="126">
        <v>23.42</v>
      </c>
      <c r="BF80" s="126">
        <v>8.27</v>
      </c>
      <c r="BG80" s="126">
        <v>0.02</v>
      </c>
      <c r="BH80" s="126">
        <v>0.08</v>
      </c>
      <c r="BI80" s="126">
        <v>82.46</v>
      </c>
      <c r="BJ80" s="126">
        <v>5.54</v>
      </c>
      <c r="BK80">
        <f t="shared" si="2"/>
        <v>5540</v>
      </c>
      <c r="BL80">
        <f t="shared" si="3"/>
        <v>346.26298486193235</v>
      </c>
      <c r="BN80" s="123">
        <v>6.3</v>
      </c>
      <c r="BO80" s="123">
        <v>25.13</v>
      </c>
      <c r="BP80" s="124">
        <v>35.175699999999999</v>
      </c>
      <c r="BQ80" s="123">
        <v>53.45</v>
      </c>
      <c r="BR80" s="123">
        <v>23.46</v>
      </c>
      <c r="BS80" s="123">
        <v>8.24</v>
      </c>
      <c r="BT80" s="123">
        <v>-0.02</v>
      </c>
      <c r="BU80" s="123">
        <v>0.11</v>
      </c>
      <c r="BV80" s="123">
        <v>84.2</v>
      </c>
      <c r="BW80" s="123">
        <v>5.66</v>
      </c>
      <c r="BX80" s="122">
        <v>552.78</v>
      </c>
      <c r="BY80" s="120">
        <v>5660</v>
      </c>
      <c r="BZ80" s="120">
        <v>353.88270601475551</v>
      </c>
    </row>
    <row r="81" spans="1:78" x14ac:dyDescent="0.2">
      <c r="A81" s="102">
        <v>7.08</v>
      </c>
      <c r="B81" s="104">
        <v>24.99</v>
      </c>
      <c r="C81" s="103">
        <v>35.055199999999999</v>
      </c>
      <c r="D81" s="104">
        <v>53.14</v>
      </c>
      <c r="E81" s="104">
        <v>23.42</v>
      </c>
      <c r="F81" s="104">
        <v>8.27</v>
      </c>
      <c r="G81" s="104">
        <v>-0.01</v>
      </c>
      <c r="H81" s="104">
        <v>0.03</v>
      </c>
      <c r="I81" s="104">
        <v>87.08</v>
      </c>
      <c r="J81" s="104">
        <v>5.88</v>
      </c>
      <c r="K81" s="102">
        <v>5880</v>
      </c>
      <c r="L81" s="107">
        <v>367.51378176681624</v>
      </c>
      <c r="N81" s="111">
        <v>6.67</v>
      </c>
      <c r="O81" s="111">
        <v>25.03</v>
      </c>
      <c r="P81" s="110">
        <v>35.077300000000001</v>
      </c>
      <c r="Q81" s="111">
        <v>53.21</v>
      </c>
      <c r="R81" s="111">
        <v>23.42</v>
      </c>
      <c r="S81" s="111">
        <v>8.26</v>
      </c>
      <c r="T81" s="111">
        <v>0.08</v>
      </c>
      <c r="U81" s="111">
        <v>0.04</v>
      </c>
      <c r="V81" s="111">
        <v>85.73</v>
      </c>
      <c r="W81" s="111">
        <v>5.78</v>
      </c>
      <c r="X81" s="108">
        <v>5780</v>
      </c>
      <c r="Y81" s="108">
        <v>361.26354738302689</v>
      </c>
      <c r="AA81" s="115">
        <v>8.07</v>
      </c>
      <c r="AB81" s="115">
        <v>25.07</v>
      </c>
      <c r="AC81" s="114">
        <v>35.106099999999998</v>
      </c>
      <c r="AD81" s="115">
        <v>53.29</v>
      </c>
      <c r="AE81" s="115">
        <v>23.44</v>
      </c>
      <c r="AF81" s="115">
        <v>8.26</v>
      </c>
      <c r="AG81" s="115">
        <v>0.09</v>
      </c>
      <c r="AH81" s="115">
        <v>0.06</v>
      </c>
      <c r="AI81" s="115">
        <v>87.33</v>
      </c>
      <c r="AJ81" s="115">
        <v>5.88</v>
      </c>
      <c r="AK81" s="112">
        <v>5880</v>
      </c>
      <c r="AL81" s="112">
        <v>367.51378176681624</v>
      </c>
      <c r="AN81" s="119">
        <v>6.37</v>
      </c>
      <c r="AO81" s="119">
        <v>25.15</v>
      </c>
      <c r="AP81" s="118">
        <v>35.124899999999997</v>
      </c>
      <c r="AQ81" s="119">
        <v>53.4</v>
      </c>
      <c r="AR81" s="119">
        <v>23.42</v>
      </c>
      <c r="AS81" s="119">
        <v>8.26</v>
      </c>
      <c r="AT81" s="119">
        <v>0.05</v>
      </c>
      <c r="AU81" s="119">
        <v>0.06</v>
      </c>
      <c r="AV81" s="119">
        <v>85.99</v>
      </c>
      <c r="AW81" s="119">
        <v>5.79</v>
      </c>
      <c r="AX81" s="116">
        <v>5790</v>
      </c>
      <c r="AY81" s="116">
        <v>361.88857082140584</v>
      </c>
      <c r="BA81" s="126">
        <v>6.28</v>
      </c>
      <c r="BB81" s="126">
        <v>25.19</v>
      </c>
      <c r="BC81" s="127">
        <v>35.142800000000001</v>
      </c>
      <c r="BD81" s="126">
        <v>53.47</v>
      </c>
      <c r="BE81" s="126">
        <v>23.42</v>
      </c>
      <c r="BF81" s="126">
        <v>8.27</v>
      </c>
      <c r="BG81" s="126">
        <v>0.02</v>
      </c>
      <c r="BH81" s="126">
        <v>0.08</v>
      </c>
      <c r="BI81" s="126">
        <v>82.46</v>
      </c>
      <c r="BJ81" s="126">
        <v>5.54</v>
      </c>
      <c r="BK81">
        <f t="shared" si="2"/>
        <v>5540</v>
      </c>
      <c r="BL81">
        <f t="shared" si="3"/>
        <v>346.26298486193235</v>
      </c>
      <c r="BN81" s="123">
        <v>6.36</v>
      </c>
      <c r="BO81" s="123">
        <v>25.14</v>
      </c>
      <c r="BP81" s="124">
        <v>35.173499999999997</v>
      </c>
      <c r="BQ81" s="123">
        <v>53.45</v>
      </c>
      <c r="BR81" s="123">
        <v>23.46</v>
      </c>
      <c r="BS81" s="123">
        <v>8.24</v>
      </c>
      <c r="BT81" s="123">
        <v>-0.03</v>
      </c>
      <c r="BU81" s="123">
        <v>0.14000000000000001</v>
      </c>
      <c r="BV81" s="123">
        <v>84.2</v>
      </c>
      <c r="BW81" s="123">
        <v>5.66</v>
      </c>
      <c r="BX81" s="122">
        <v>725.68</v>
      </c>
      <c r="BY81" s="120">
        <v>5660</v>
      </c>
      <c r="BZ81" s="120">
        <v>353.88270601475551</v>
      </c>
    </row>
    <row r="82" spans="1:78" x14ac:dyDescent="0.2">
      <c r="A82" s="102">
        <v>7.14</v>
      </c>
      <c r="B82" s="104">
        <v>24.99</v>
      </c>
      <c r="C82" s="103">
        <v>35.053600000000003</v>
      </c>
      <c r="D82" s="104">
        <v>53.14</v>
      </c>
      <c r="E82" s="104">
        <v>23.42</v>
      </c>
      <c r="F82" s="104">
        <v>8.27</v>
      </c>
      <c r="G82" s="104">
        <v>-0.01</v>
      </c>
      <c r="H82" s="104">
        <v>0.03</v>
      </c>
      <c r="I82" s="104">
        <v>87.09</v>
      </c>
      <c r="J82" s="104">
        <v>5.88</v>
      </c>
      <c r="K82" s="102">
        <v>5880</v>
      </c>
      <c r="L82" s="107">
        <v>367.51378176681624</v>
      </c>
      <c r="N82" s="111">
        <v>6.73</v>
      </c>
      <c r="O82" s="111">
        <v>25.03</v>
      </c>
      <c r="P82" s="110">
        <v>35.077399999999997</v>
      </c>
      <c r="Q82" s="111">
        <v>53.21</v>
      </c>
      <c r="R82" s="111">
        <v>23.42</v>
      </c>
      <c r="S82" s="111">
        <v>8.26</v>
      </c>
      <c r="T82" s="111">
        <v>0.09</v>
      </c>
      <c r="U82" s="111">
        <v>0.04</v>
      </c>
      <c r="V82" s="111">
        <v>85.74</v>
      </c>
      <c r="W82" s="111">
        <v>5.78</v>
      </c>
      <c r="X82" s="108">
        <v>5780</v>
      </c>
      <c r="Y82" s="108">
        <v>361.26354738302689</v>
      </c>
      <c r="AA82" s="115">
        <v>8.14</v>
      </c>
      <c r="AB82" s="115">
        <v>25.07</v>
      </c>
      <c r="AC82" s="114">
        <v>35.103299999999997</v>
      </c>
      <c r="AD82" s="115">
        <v>53.29</v>
      </c>
      <c r="AE82" s="115">
        <v>23.43</v>
      </c>
      <c r="AF82" s="115">
        <v>8.26</v>
      </c>
      <c r="AG82" s="115">
        <v>0.1</v>
      </c>
      <c r="AH82" s="115">
        <v>0.04</v>
      </c>
      <c r="AI82" s="115">
        <v>87.32</v>
      </c>
      <c r="AJ82" s="115">
        <v>5.88</v>
      </c>
      <c r="AK82" s="112">
        <v>5880</v>
      </c>
      <c r="AL82" s="112">
        <v>367.51378176681624</v>
      </c>
      <c r="AN82" s="119">
        <v>6.47</v>
      </c>
      <c r="AO82" s="119">
        <v>25.15</v>
      </c>
      <c r="AP82" s="118">
        <v>35.121200000000002</v>
      </c>
      <c r="AQ82" s="119">
        <v>53.39</v>
      </c>
      <c r="AR82" s="119">
        <v>23.42</v>
      </c>
      <c r="AS82" s="119">
        <v>8.26</v>
      </c>
      <c r="AT82" s="119">
        <v>0.05</v>
      </c>
      <c r="AU82" s="119">
        <v>0.06</v>
      </c>
      <c r="AV82" s="119">
        <v>85.99</v>
      </c>
      <c r="AW82" s="119">
        <v>5.79</v>
      </c>
      <c r="AX82" s="116">
        <v>5790</v>
      </c>
      <c r="AY82" s="116">
        <v>361.88857082140584</v>
      </c>
      <c r="BA82" s="126">
        <v>6.36</v>
      </c>
      <c r="BB82" s="126">
        <v>25.19</v>
      </c>
      <c r="BC82" s="127">
        <v>35.144599999999997</v>
      </c>
      <c r="BD82" s="126">
        <v>53.47</v>
      </c>
      <c r="BE82" s="126">
        <v>23.42</v>
      </c>
      <c r="BF82" s="126">
        <v>8.27</v>
      </c>
      <c r="BG82" s="126">
        <v>0.02</v>
      </c>
      <c r="BH82" s="126">
        <v>0.09</v>
      </c>
      <c r="BI82" s="126">
        <v>82.47</v>
      </c>
      <c r="BJ82" s="126">
        <v>5.54</v>
      </c>
      <c r="BK82">
        <f t="shared" si="2"/>
        <v>5540</v>
      </c>
      <c r="BL82">
        <f t="shared" si="3"/>
        <v>346.26298486193235</v>
      </c>
      <c r="BN82" s="123">
        <v>6.43</v>
      </c>
      <c r="BO82" s="123">
        <v>25.13</v>
      </c>
      <c r="BP82" s="124">
        <v>35.175600000000003</v>
      </c>
      <c r="BQ82" s="123">
        <v>53.45</v>
      </c>
      <c r="BR82" s="123">
        <v>23.46</v>
      </c>
      <c r="BS82" s="123">
        <v>8.24</v>
      </c>
      <c r="BT82" s="123">
        <v>-0.03</v>
      </c>
      <c r="BU82" s="123">
        <v>0.1</v>
      </c>
      <c r="BV82" s="123">
        <v>84.2</v>
      </c>
      <c r="BW82" s="123">
        <v>5.66</v>
      </c>
      <c r="BX82" s="122">
        <v>645.71</v>
      </c>
      <c r="BY82" s="120">
        <v>5660</v>
      </c>
      <c r="BZ82" s="120">
        <v>353.88270601475551</v>
      </c>
    </row>
    <row r="83" spans="1:78" x14ac:dyDescent="0.2">
      <c r="A83" s="102">
        <v>7.22</v>
      </c>
      <c r="B83" s="104">
        <v>24.99</v>
      </c>
      <c r="C83" s="103">
        <v>35.0533</v>
      </c>
      <c r="D83" s="104">
        <v>53.13</v>
      </c>
      <c r="E83" s="104">
        <v>23.42</v>
      </c>
      <c r="F83" s="104">
        <v>8.27</v>
      </c>
      <c r="G83" s="104">
        <v>-0.02</v>
      </c>
      <c r="H83" s="104">
        <v>0.02</v>
      </c>
      <c r="I83" s="104">
        <v>87.08</v>
      </c>
      <c r="J83" s="104">
        <v>5.88</v>
      </c>
      <c r="K83" s="102">
        <v>5880</v>
      </c>
      <c r="L83" s="107">
        <v>367.51378176681624</v>
      </c>
      <c r="N83" s="111">
        <v>6.81</v>
      </c>
      <c r="O83" s="111">
        <v>25.03</v>
      </c>
      <c r="P83" s="110">
        <v>35.075800000000001</v>
      </c>
      <c r="Q83" s="111">
        <v>53.21</v>
      </c>
      <c r="R83" s="111">
        <v>23.42</v>
      </c>
      <c r="S83" s="111">
        <v>8.26</v>
      </c>
      <c r="T83" s="111">
        <v>0.09</v>
      </c>
      <c r="U83" s="111">
        <v>0.03</v>
      </c>
      <c r="V83" s="111">
        <v>85.74</v>
      </c>
      <c r="W83" s="111">
        <v>5.78</v>
      </c>
      <c r="X83" s="108">
        <v>5780</v>
      </c>
      <c r="Y83" s="108">
        <v>361.26354738302689</v>
      </c>
      <c r="AA83" s="115">
        <v>8.1999999999999993</v>
      </c>
      <c r="AB83" s="115">
        <v>25.07</v>
      </c>
      <c r="AC83" s="114">
        <v>35.101500000000001</v>
      </c>
      <c r="AD83" s="115">
        <v>53.28</v>
      </c>
      <c r="AE83" s="115">
        <v>23.43</v>
      </c>
      <c r="AF83" s="115">
        <v>8.26</v>
      </c>
      <c r="AG83" s="115">
        <v>0.09</v>
      </c>
      <c r="AH83" s="115">
        <v>7.0000000000000007E-2</v>
      </c>
      <c r="AI83" s="115">
        <v>87.33</v>
      </c>
      <c r="AJ83" s="115">
        <v>5.88</v>
      </c>
      <c r="AK83" s="112">
        <v>5880</v>
      </c>
      <c r="AL83" s="112">
        <v>367.51378176681624</v>
      </c>
      <c r="AN83" s="119">
        <v>6.58</v>
      </c>
      <c r="AO83" s="119">
        <v>25.15</v>
      </c>
      <c r="AP83" s="118">
        <v>35.122399999999999</v>
      </c>
      <c r="AQ83" s="119">
        <v>53.39</v>
      </c>
      <c r="AR83" s="119">
        <v>23.42</v>
      </c>
      <c r="AS83" s="119">
        <v>8.26</v>
      </c>
      <c r="AT83" s="119">
        <v>0.04</v>
      </c>
      <c r="AU83" s="119">
        <v>0.06</v>
      </c>
      <c r="AV83" s="119">
        <v>85.98</v>
      </c>
      <c r="AW83" s="119">
        <v>5.78</v>
      </c>
      <c r="AX83" s="116">
        <v>5780</v>
      </c>
      <c r="AY83" s="116">
        <v>361.26354738302689</v>
      </c>
      <c r="BA83" s="126">
        <v>6.45</v>
      </c>
      <c r="BB83" s="126">
        <v>25.19</v>
      </c>
      <c r="BC83" s="127">
        <v>35.142699999999998</v>
      </c>
      <c r="BD83" s="126">
        <v>53.47</v>
      </c>
      <c r="BE83" s="126">
        <v>23.42</v>
      </c>
      <c r="BF83" s="126">
        <v>8.27</v>
      </c>
      <c r="BG83" s="126">
        <v>0</v>
      </c>
      <c r="BH83" s="126">
        <v>0.08</v>
      </c>
      <c r="BI83" s="126">
        <v>82.47</v>
      </c>
      <c r="BJ83" s="126">
        <v>5.54</v>
      </c>
      <c r="BK83">
        <f t="shared" si="2"/>
        <v>5540</v>
      </c>
      <c r="BL83">
        <f t="shared" si="3"/>
        <v>346.26298486193235</v>
      </c>
      <c r="BN83" s="123">
        <v>6.5</v>
      </c>
      <c r="BO83" s="123">
        <v>25.13</v>
      </c>
      <c r="BP83" s="124">
        <v>35.177300000000002</v>
      </c>
      <c r="BQ83" s="123">
        <v>53.45</v>
      </c>
      <c r="BR83" s="123">
        <v>23.46</v>
      </c>
      <c r="BS83" s="123">
        <v>8.24</v>
      </c>
      <c r="BT83" s="123">
        <v>-0.03</v>
      </c>
      <c r="BU83" s="123">
        <v>0.11</v>
      </c>
      <c r="BV83" s="123">
        <v>84.2</v>
      </c>
      <c r="BW83" s="123">
        <v>5.66</v>
      </c>
      <c r="BX83" s="122">
        <v>521.08000000000004</v>
      </c>
      <c r="BY83" s="120">
        <v>5660</v>
      </c>
      <c r="BZ83" s="120">
        <v>353.88270601475551</v>
      </c>
    </row>
    <row r="84" spans="1:78" x14ac:dyDescent="0.2">
      <c r="A84" s="102">
        <v>7.31</v>
      </c>
      <c r="B84" s="104">
        <v>24.99</v>
      </c>
      <c r="C84" s="103">
        <v>35.057600000000001</v>
      </c>
      <c r="D84" s="104">
        <v>53.14</v>
      </c>
      <c r="E84" s="104">
        <v>23.42</v>
      </c>
      <c r="F84" s="104">
        <v>8.27</v>
      </c>
      <c r="G84" s="104">
        <v>-0.03</v>
      </c>
      <c r="H84" s="104">
        <v>0.03</v>
      </c>
      <c r="I84" s="104">
        <v>87.07</v>
      </c>
      <c r="J84" s="104">
        <v>5.88</v>
      </c>
      <c r="K84" s="102">
        <v>5880</v>
      </c>
      <c r="L84" s="107">
        <v>367.51378176681624</v>
      </c>
      <c r="N84" s="111">
        <v>6.9</v>
      </c>
      <c r="O84" s="111">
        <v>25.03</v>
      </c>
      <c r="P84" s="110">
        <v>35.077199999999998</v>
      </c>
      <c r="Q84" s="111">
        <v>53.21</v>
      </c>
      <c r="R84" s="111">
        <v>23.42</v>
      </c>
      <c r="S84" s="111">
        <v>8.26</v>
      </c>
      <c r="T84" s="111">
        <v>0.08</v>
      </c>
      <c r="U84" s="111">
        <v>0.04</v>
      </c>
      <c r="V84" s="111">
        <v>85.74</v>
      </c>
      <c r="W84" s="111">
        <v>5.78</v>
      </c>
      <c r="X84" s="108">
        <v>5780</v>
      </c>
      <c r="Y84" s="108">
        <v>361.26354738302689</v>
      </c>
      <c r="AA84" s="115">
        <v>8.27</v>
      </c>
      <c r="AB84" s="115">
        <v>25.07</v>
      </c>
      <c r="AC84" s="114">
        <v>35.105499999999999</v>
      </c>
      <c r="AD84" s="115">
        <v>53.29</v>
      </c>
      <c r="AE84" s="115">
        <v>23.44</v>
      </c>
      <c r="AF84" s="115">
        <v>8.26</v>
      </c>
      <c r="AG84" s="115">
        <v>0.09</v>
      </c>
      <c r="AH84" s="115">
        <v>0.05</v>
      </c>
      <c r="AI84" s="115">
        <v>87.32</v>
      </c>
      <c r="AJ84" s="115">
        <v>5.88</v>
      </c>
      <c r="AK84" s="112">
        <v>5880</v>
      </c>
      <c r="AL84" s="112">
        <v>367.51378176681624</v>
      </c>
      <c r="AN84" s="119">
        <v>6.7</v>
      </c>
      <c r="AO84" s="119">
        <v>25.15</v>
      </c>
      <c r="AP84" s="118">
        <v>35.1205</v>
      </c>
      <c r="AQ84" s="119">
        <v>53.39</v>
      </c>
      <c r="AR84" s="119">
        <v>23.42</v>
      </c>
      <c r="AS84" s="119">
        <v>8.26</v>
      </c>
      <c r="AT84" s="119">
        <v>0.05</v>
      </c>
      <c r="AU84" s="119">
        <v>0.06</v>
      </c>
      <c r="AV84" s="119">
        <v>85.98</v>
      </c>
      <c r="AW84" s="119">
        <v>5.78</v>
      </c>
      <c r="AX84" s="116">
        <v>5780</v>
      </c>
      <c r="AY84" s="116">
        <v>361.26354738302689</v>
      </c>
      <c r="BA84" s="126">
        <v>6.53</v>
      </c>
      <c r="BB84" s="126">
        <v>25.19</v>
      </c>
      <c r="BC84" s="127">
        <v>35.138500000000001</v>
      </c>
      <c r="BD84" s="126">
        <v>53.46</v>
      </c>
      <c r="BE84" s="126">
        <v>23.42</v>
      </c>
      <c r="BF84" s="126">
        <v>8.27</v>
      </c>
      <c r="BG84" s="126">
        <v>0</v>
      </c>
      <c r="BH84" s="126">
        <v>0.08</v>
      </c>
      <c r="BI84" s="126">
        <v>82.48</v>
      </c>
      <c r="BJ84" s="126">
        <v>5.54</v>
      </c>
      <c r="BK84">
        <f t="shared" si="2"/>
        <v>5540</v>
      </c>
      <c r="BL84">
        <f t="shared" si="3"/>
        <v>346.26298486193235</v>
      </c>
      <c r="BN84" s="123">
        <v>6.59</v>
      </c>
      <c r="BO84" s="123">
        <v>25.13</v>
      </c>
      <c r="BP84" s="124">
        <v>35.174799999999998</v>
      </c>
      <c r="BQ84" s="123">
        <v>53.45</v>
      </c>
      <c r="BR84" s="123">
        <v>23.46</v>
      </c>
      <c r="BS84" s="123">
        <v>8.24</v>
      </c>
      <c r="BT84" s="123">
        <v>-0.03</v>
      </c>
      <c r="BU84" s="123">
        <v>0.11</v>
      </c>
      <c r="BV84" s="123">
        <v>84.21</v>
      </c>
      <c r="BW84" s="123">
        <v>5.66</v>
      </c>
      <c r="BX84" s="122">
        <v>497.99</v>
      </c>
      <c r="BY84" s="120">
        <v>5660</v>
      </c>
      <c r="BZ84" s="120">
        <v>353.88270601475551</v>
      </c>
    </row>
    <row r="85" spans="1:78" x14ac:dyDescent="0.2">
      <c r="A85" s="102">
        <v>7.4</v>
      </c>
      <c r="B85" s="104">
        <v>24.99</v>
      </c>
      <c r="C85" s="103">
        <v>35.052300000000002</v>
      </c>
      <c r="D85" s="104">
        <v>53.13</v>
      </c>
      <c r="E85" s="104">
        <v>23.42</v>
      </c>
      <c r="F85" s="104">
        <v>8.27</v>
      </c>
      <c r="G85" s="104">
        <v>-0.04</v>
      </c>
      <c r="H85" s="104">
        <v>0.02</v>
      </c>
      <c r="I85" s="104">
        <v>87.05</v>
      </c>
      <c r="J85" s="104">
        <v>5.88</v>
      </c>
      <c r="K85" s="102">
        <v>5880</v>
      </c>
      <c r="L85" s="107">
        <v>367.51378176681624</v>
      </c>
      <c r="N85" s="111">
        <v>7.01</v>
      </c>
      <c r="O85" s="111">
        <v>25.03</v>
      </c>
      <c r="P85" s="110">
        <v>35.078099999999999</v>
      </c>
      <c r="Q85" s="111">
        <v>53.21</v>
      </c>
      <c r="R85" s="111">
        <v>23.42</v>
      </c>
      <c r="S85" s="111">
        <v>8.26</v>
      </c>
      <c r="T85" s="111">
        <v>7.0000000000000007E-2</v>
      </c>
      <c r="U85" s="111">
        <v>0.05</v>
      </c>
      <c r="V85" s="111">
        <v>85.74</v>
      </c>
      <c r="W85" s="111">
        <v>5.78</v>
      </c>
      <c r="X85" s="108">
        <v>5780</v>
      </c>
      <c r="Y85" s="108">
        <v>361.26354738302689</v>
      </c>
      <c r="AA85" s="115">
        <v>8.33</v>
      </c>
      <c r="AB85" s="115">
        <v>25.07</v>
      </c>
      <c r="AC85" s="114">
        <v>35.102400000000003</v>
      </c>
      <c r="AD85" s="115">
        <v>53.28</v>
      </c>
      <c r="AE85" s="115">
        <v>23.43</v>
      </c>
      <c r="AF85" s="115">
        <v>8.26</v>
      </c>
      <c r="AG85" s="115">
        <v>0.08</v>
      </c>
      <c r="AH85" s="115">
        <v>0.03</v>
      </c>
      <c r="AI85" s="115">
        <v>87.3</v>
      </c>
      <c r="AJ85" s="115">
        <v>5.88</v>
      </c>
      <c r="AK85" s="112">
        <v>5880</v>
      </c>
      <c r="AL85" s="112">
        <v>367.51378176681624</v>
      </c>
      <c r="AN85" s="119">
        <v>6.82</v>
      </c>
      <c r="AO85" s="119">
        <v>25.15</v>
      </c>
      <c r="AP85" s="118">
        <v>35.122300000000003</v>
      </c>
      <c r="AQ85" s="119">
        <v>53.39</v>
      </c>
      <c r="AR85" s="119">
        <v>23.42</v>
      </c>
      <c r="AS85" s="119">
        <v>8.26</v>
      </c>
      <c r="AT85" s="119">
        <v>0.05</v>
      </c>
      <c r="AU85" s="119">
        <v>0.06</v>
      </c>
      <c r="AV85" s="119">
        <v>85.97</v>
      </c>
      <c r="AW85" s="119">
        <v>5.78</v>
      </c>
      <c r="AX85" s="116">
        <v>5780</v>
      </c>
      <c r="AY85" s="116">
        <v>361.26354738302689</v>
      </c>
      <c r="BA85" s="126">
        <v>6.61</v>
      </c>
      <c r="BB85" s="126">
        <v>25.19</v>
      </c>
      <c r="BC85" s="127">
        <v>35.142299999999999</v>
      </c>
      <c r="BD85" s="126">
        <v>53.46</v>
      </c>
      <c r="BE85" s="126">
        <v>23.42</v>
      </c>
      <c r="BF85" s="126">
        <v>8.27</v>
      </c>
      <c r="BG85" s="126">
        <v>0</v>
      </c>
      <c r="BH85" s="126">
        <v>0.08</v>
      </c>
      <c r="BI85" s="126">
        <v>82.48</v>
      </c>
      <c r="BJ85" s="126">
        <v>5.54</v>
      </c>
      <c r="BK85">
        <f t="shared" si="2"/>
        <v>5540</v>
      </c>
      <c r="BL85">
        <f t="shared" si="3"/>
        <v>346.26298486193235</v>
      </c>
      <c r="BN85" s="123">
        <v>6.68</v>
      </c>
      <c r="BO85" s="123">
        <v>25.13</v>
      </c>
      <c r="BP85" s="124">
        <v>35.177999999999997</v>
      </c>
      <c r="BQ85" s="123">
        <v>53.45</v>
      </c>
      <c r="BR85" s="123">
        <v>23.46</v>
      </c>
      <c r="BS85" s="123">
        <v>8.24</v>
      </c>
      <c r="BT85" s="123">
        <v>-0.02</v>
      </c>
      <c r="BU85" s="123">
        <v>0.14000000000000001</v>
      </c>
      <c r="BV85" s="123">
        <v>84.21</v>
      </c>
      <c r="BW85" s="123">
        <v>5.67</v>
      </c>
      <c r="BX85" s="122">
        <v>594.9</v>
      </c>
      <c r="BY85" s="120">
        <v>5670</v>
      </c>
      <c r="BZ85" s="120">
        <v>354.50794047767914</v>
      </c>
    </row>
    <row r="86" spans="1:78" x14ac:dyDescent="0.2">
      <c r="A86" s="102">
        <v>7.48</v>
      </c>
      <c r="B86" s="104">
        <v>24.99</v>
      </c>
      <c r="C86" s="103">
        <v>35.055599999999998</v>
      </c>
      <c r="D86" s="104">
        <v>53.14</v>
      </c>
      <c r="E86" s="104">
        <v>23.42</v>
      </c>
      <c r="F86" s="104">
        <v>8.27</v>
      </c>
      <c r="G86" s="104">
        <v>-0.05</v>
      </c>
      <c r="H86" s="104">
        <v>0.03</v>
      </c>
      <c r="I86" s="104">
        <v>87.04</v>
      </c>
      <c r="J86" s="104">
        <v>5.87</v>
      </c>
      <c r="K86" s="102">
        <v>5870</v>
      </c>
      <c r="L86" s="107">
        <v>366.88875832843735</v>
      </c>
      <c r="N86" s="111">
        <v>7.13</v>
      </c>
      <c r="O86" s="111">
        <v>25.03</v>
      </c>
      <c r="P86" s="110">
        <v>35.08</v>
      </c>
      <c r="Q86" s="111">
        <v>53.21</v>
      </c>
      <c r="R86" s="111">
        <v>23.42</v>
      </c>
      <c r="S86" s="111">
        <v>8.26</v>
      </c>
      <c r="T86" s="111">
        <v>7.0000000000000007E-2</v>
      </c>
      <c r="U86" s="111">
        <v>0.09</v>
      </c>
      <c r="V86" s="111">
        <v>85.74</v>
      </c>
      <c r="W86" s="111">
        <v>5.78</v>
      </c>
      <c r="X86" s="108">
        <v>5780</v>
      </c>
      <c r="Y86" s="108">
        <v>361.26354738302689</v>
      </c>
      <c r="AA86" s="115">
        <v>8.4</v>
      </c>
      <c r="AB86" s="115">
        <v>25.07</v>
      </c>
      <c r="AC86" s="114">
        <v>35.103999999999999</v>
      </c>
      <c r="AD86" s="115">
        <v>53.29</v>
      </c>
      <c r="AE86" s="115">
        <v>23.44</v>
      </c>
      <c r="AF86" s="115">
        <v>8.26</v>
      </c>
      <c r="AG86" s="115">
        <v>0.08</v>
      </c>
      <c r="AH86" s="115">
        <v>0.03</v>
      </c>
      <c r="AI86" s="115">
        <v>87.29</v>
      </c>
      <c r="AJ86" s="115">
        <v>5.88</v>
      </c>
      <c r="AK86" s="112">
        <v>5880</v>
      </c>
      <c r="AL86" s="112">
        <v>367.51378176681624</v>
      </c>
      <c r="AN86" s="119">
        <v>6.96</v>
      </c>
      <c r="AO86" s="119">
        <v>25.15</v>
      </c>
      <c r="AP86" s="118">
        <v>35.125500000000002</v>
      </c>
      <c r="AQ86" s="119">
        <v>53.4</v>
      </c>
      <c r="AR86" s="119">
        <v>23.42</v>
      </c>
      <c r="AS86" s="119">
        <v>8.26</v>
      </c>
      <c r="AT86" s="119">
        <v>0.04</v>
      </c>
      <c r="AU86" s="119">
        <v>0.06</v>
      </c>
      <c r="AV86" s="119">
        <v>85.97</v>
      </c>
      <c r="AW86" s="119">
        <v>5.78</v>
      </c>
      <c r="AX86" s="116">
        <v>5780</v>
      </c>
      <c r="AY86" s="116">
        <v>361.26354738302689</v>
      </c>
      <c r="BA86" s="126">
        <v>6.68</v>
      </c>
      <c r="BB86" s="126">
        <v>25.19</v>
      </c>
      <c r="BC86" s="127">
        <v>35.146599999999999</v>
      </c>
      <c r="BD86" s="126">
        <v>53.47</v>
      </c>
      <c r="BE86" s="126">
        <v>23.42</v>
      </c>
      <c r="BF86" s="126">
        <v>8.27</v>
      </c>
      <c r="BG86" s="126">
        <v>-0.01</v>
      </c>
      <c r="BH86" s="126">
        <v>0.08</v>
      </c>
      <c r="BI86" s="126">
        <v>82.49</v>
      </c>
      <c r="BJ86" s="126">
        <v>5.55</v>
      </c>
      <c r="BK86">
        <f t="shared" si="2"/>
        <v>5550</v>
      </c>
      <c r="BL86">
        <f t="shared" si="3"/>
        <v>346.88800830031124</v>
      </c>
      <c r="BN86" s="123">
        <v>6.79</v>
      </c>
      <c r="BO86" s="123">
        <v>25.13</v>
      </c>
      <c r="BP86" s="124">
        <v>35.176400000000001</v>
      </c>
      <c r="BQ86" s="123">
        <v>53.45</v>
      </c>
      <c r="BR86" s="123">
        <v>23.46</v>
      </c>
      <c r="BS86" s="123">
        <v>8.24</v>
      </c>
      <c r="BT86" s="123">
        <v>0</v>
      </c>
      <c r="BU86" s="123">
        <v>0.12</v>
      </c>
      <c r="BV86" s="123">
        <v>84.22</v>
      </c>
      <c r="BW86" s="123">
        <v>5.67</v>
      </c>
      <c r="BX86" s="122">
        <v>548.44000000000005</v>
      </c>
      <c r="BY86" s="120">
        <v>5670</v>
      </c>
      <c r="BZ86" s="120">
        <v>354.50794047767914</v>
      </c>
    </row>
    <row r="87" spans="1:78" x14ac:dyDescent="0.2">
      <c r="A87" s="102">
        <v>7.59</v>
      </c>
      <c r="B87" s="104">
        <v>24.99</v>
      </c>
      <c r="C87" s="103">
        <v>35.057200000000002</v>
      </c>
      <c r="D87" s="104">
        <v>53.14</v>
      </c>
      <c r="E87" s="104">
        <v>23.42</v>
      </c>
      <c r="F87" s="104">
        <v>8.27</v>
      </c>
      <c r="G87" s="104">
        <v>-0.05</v>
      </c>
      <c r="H87" s="104">
        <v>0.03</v>
      </c>
      <c r="I87" s="104">
        <v>87.03</v>
      </c>
      <c r="J87" s="104">
        <v>5.87</v>
      </c>
      <c r="K87" s="102">
        <v>5870</v>
      </c>
      <c r="L87" s="107">
        <v>366.88875832843735</v>
      </c>
      <c r="N87" s="111">
        <v>7.25</v>
      </c>
      <c r="O87" s="111">
        <v>25.03</v>
      </c>
      <c r="P87" s="110">
        <v>35.079700000000003</v>
      </c>
      <c r="Q87" s="111">
        <v>53.21</v>
      </c>
      <c r="R87" s="111">
        <v>23.42</v>
      </c>
      <c r="S87" s="111">
        <v>8.26</v>
      </c>
      <c r="T87" s="111">
        <v>0.06</v>
      </c>
      <c r="U87" s="111">
        <v>7.0000000000000007E-2</v>
      </c>
      <c r="V87" s="111">
        <v>85.75</v>
      </c>
      <c r="W87" s="111">
        <v>5.78</v>
      </c>
      <c r="X87" s="108">
        <v>5780</v>
      </c>
      <c r="Y87" s="108">
        <v>361.26354738302689</v>
      </c>
      <c r="AA87" s="115">
        <v>8.4700000000000006</v>
      </c>
      <c r="AB87" s="115">
        <v>25.07</v>
      </c>
      <c r="AC87" s="114">
        <v>35.103900000000003</v>
      </c>
      <c r="AD87" s="115">
        <v>53.29</v>
      </c>
      <c r="AE87" s="115">
        <v>23.44</v>
      </c>
      <c r="AF87" s="115">
        <v>8.26</v>
      </c>
      <c r="AG87" s="115">
        <v>0.08</v>
      </c>
      <c r="AH87" s="115">
        <v>0.08</v>
      </c>
      <c r="AI87" s="115">
        <v>87.29</v>
      </c>
      <c r="AJ87" s="115">
        <v>5.88</v>
      </c>
      <c r="AK87" s="112">
        <v>5880</v>
      </c>
      <c r="AL87" s="112">
        <v>367.51378176681624</v>
      </c>
      <c r="AN87" s="119">
        <v>7.08</v>
      </c>
      <c r="AO87" s="119">
        <v>25.15</v>
      </c>
      <c r="AP87" s="118">
        <v>35.125300000000003</v>
      </c>
      <c r="AQ87" s="119">
        <v>53.4</v>
      </c>
      <c r="AR87" s="119">
        <v>23.42</v>
      </c>
      <c r="AS87" s="119">
        <v>8.26</v>
      </c>
      <c r="AT87" s="119">
        <v>0.04</v>
      </c>
      <c r="AU87" s="119">
        <v>0.06</v>
      </c>
      <c r="AV87" s="119">
        <v>85.98</v>
      </c>
      <c r="AW87" s="119">
        <v>5.78</v>
      </c>
      <c r="AX87" s="116">
        <v>5780</v>
      </c>
      <c r="AY87" s="116">
        <v>361.26354738302689</v>
      </c>
      <c r="BA87" s="126">
        <v>6.76</v>
      </c>
      <c r="BB87" s="126">
        <v>25.19</v>
      </c>
      <c r="BC87" s="127">
        <v>35.140799999999999</v>
      </c>
      <c r="BD87" s="126">
        <v>53.46</v>
      </c>
      <c r="BE87" s="126">
        <v>23.42</v>
      </c>
      <c r="BF87" s="126">
        <v>8.27</v>
      </c>
      <c r="BG87" s="126">
        <v>-0.02</v>
      </c>
      <c r="BH87" s="126">
        <v>0.08</v>
      </c>
      <c r="BI87" s="126">
        <v>82.5</v>
      </c>
      <c r="BJ87" s="126">
        <v>5.55</v>
      </c>
      <c r="BK87">
        <f t="shared" si="2"/>
        <v>5550</v>
      </c>
      <c r="BL87">
        <f t="shared" si="3"/>
        <v>346.88800830031124</v>
      </c>
      <c r="BN87" s="123">
        <v>6.89</v>
      </c>
      <c r="BO87" s="123">
        <v>25.13</v>
      </c>
      <c r="BP87" s="124">
        <v>35.178199999999997</v>
      </c>
      <c r="BQ87" s="123">
        <v>53.45</v>
      </c>
      <c r="BR87" s="123">
        <v>23.46</v>
      </c>
      <c r="BS87" s="123">
        <v>8.23</v>
      </c>
      <c r="BT87" s="123">
        <v>0</v>
      </c>
      <c r="BU87" s="123">
        <v>0.11</v>
      </c>
      <c r="BV87" s="123">
        <v>84.22</v>
      </c>
      <c r="BW87" s="123">
        <v>5.67</v>
      </c>
      <c r="BX87" s="122">
        <v>490.69</v>
      </c>
      <c r="BY87" s="120">
        <v>5670</v>
      </c>
      <c r="BZ87" s="120">
        <v>354.50794047767914</v>
      </c>
    </row>
    <row r="88" spans="1:78" x14ac:dyDescent="0.2">
      <c r="A88" s="102">
        <v>7.69</v>
      </c>
      <c r="B88" s="104">
        <v>24.99</v>
      </c>
      <c r="C88" s="103">
        <v>35.053600000000003</v>
      </c>
      <c r="D88" s="104">
        <v>53.13</v>
      </c>
      <c r="E88" s="104">
        <v>23.42</v>
      </c>
      <c r="F88" s="104">
        <v>8.27</v>
      </c>
      <c r="G88" s="104">
        <v>-0.05</v>
      </c>
      <c r="H88" s="104">
        <v>0.04</v>
      </c>
      <c r="I88" s="104">
        <v>87.01</v>
      </c>
      <c r="J88" s="104">
        <v>5.87</v>
      </c>
      <c r="K88" s="102">
        <v>5870</v>
      </c>
      <c r="L88" s="107">
        <v>366.88875832843735</v>
      </c>
      <c r="N88" s="111">
        <v>7.37</v>
      </c>
      <c r="O88" s="111">
        <v>25.03</v>
      </c>
      <c r="P88" s="110">
        <v>35.0764</v>
      </c>
      <c r="Q88" s="111">
        <v>53.21</v>
      </c>
      <c r="R88" s="111">
        <v>23.42</v>
      </c>
      <c r="S88" s="111">
        <v>8.26</v>
      </c>
      <c r="T88" s="111">
        <v>0.04</v>
      </c>
      <c r="U88" s="111">
        <v>0.05</v>
      </c>
      <c r="V88" s="111">
        <v>85.76</v>
      </c>
      <c r="W88" s="111">
        <v>5.78</v>
      </c>
      <c r="X88" s="108">
        <v>5780</v>
      </c>
      <c r="Y88" s="108">
        <v>361.26354738302689</v>
      </c>
      <c r="AA88" s="115">
        <v>8.5299999999999994</v>
      </c>
      <c r="AB88" s="115">
        <v>25.07</v>
      </c>
      <c r="AC88" s="114">
        <v>35.104700000000001</v>
      </c>
      <c r="AD88" s="115">
        <v>53.29</v>
      </c>
      <c r="AE88" s="115">
        <v>23.44</v>
      </c>
      <c r="AF88" s="115">
        <v>8.26</v>
      </c>
      <c r="AG88" s="115">
        <v>7.0000000000000007E-2</v>
      </c>
      <c r="AH88" s="115">
        <v>0.04</v>
      </c>
      <c r="AI88" s="115">
        <v>87.28</v>
      </c>
      <c r="AJ88" s="115">
        <v>5.88</v>
      </c>
      <c r="AK88" s="112">
        <v>5880</v>
      </c>
      <c r="AL88" s="112">
        <v>367.51378176681624</v>
      </c>
      <c r="AN88" s="119">
        <v>7.19</v>
      </c>
      <c r="AO88" s="119">
        <v>25.15</v>
      </c>
      <c r="AP88" s="118">
        <v>35.122199999999999</v>
      </c>
      <c r="AQ88" s="119">
        <v>53.39</v>
      </c>
      <c r="AR88" s="119">
        <v>23.42</v>
      </c>
      <c r="AS88" s="119">
        <v>8.26</v>
      </c>
      <c r="AT88" s="119">
        <v>0.05</v>
      </c>
      <c r="AU88" s="119">
        <v>0.06</v>
      </c>
      <c r="AV88" s="119">
        <v>85.99</v>
      </c>
      <c r="AW88" s="119">
        <v>5.79</v>
      </c>
      <c r="AX88" s="116">
        <v>5790</v>
      </c>
      <c r="AY88" s="116">
        <v>361.88857082140584</v>
      </c>
      <c r="BA88" s="126">
        <v>6.85</v>
      </c>
      <c r="BB88" s="126">
        <v>25.19</v>
      </c>
      <c r="BC88" s="127">
        <v>35.141199999999998</v>
      </c>
      <c r="BD88" s="126">
        <v>53.47</v>
      </c>
      <c r="BE88" s="126">
        <v>23.42</v>
      </c>
      <c r="BF88" s="126">
        <v>8.27</v>
      </c>
      <c r="BG88" s="126">
        <v>-0.02</v>
      </c>
      <c r="BH88" s="126">
        <v>0.08</v>
      </c>
      <c r="BI88" s="126">
        <v>82.51</v>
      </c>
      <c r="BJ88" s="126">
        <v>5.55</v>
      </c>
      <c r="BK88">
        <f t="shared" si="2"/>
        <v>5550</v>
      </c>
      <c r="BL88">
        <f t="shared" si="3"/>
        <v>346.88800830031124</v>
      </c>
      <c r="BN88" s="123">
        <v>6.97</v>
      </c>
      <c r="BO88" s="123">
        <v>25.13</v>
      </c>
      <c r="BP88" s="124">
        <v>35.176200000000001</v>
      </c>
      <c r="BQ88" s="123">
        <v>53.45</v>
      </c>
      <c r="BR88" s="123">
        <v>23.46</v>
      </c>
      <c r="BS88" s="123">
        <v>8.23</v>
      </c>
      <c r="BT88" s="123">
        <v>0</v>
      </c>
      <c r="BU88" s="123">
        <v>0.12</v>
      </c>
      <c r="BV88" s="123">
        <v>84.24</v>
      </c>
      <c r="BW88" s="123">
        <v>5.67</v>
      </c>
      <c r="BX88" s="122">
        <v>482.72</v>
      </c>
      <c r="BY88" s="120">
        <v>5670</v>
      </c>
      <c r="BZ88" s="120">
        <v>354.50794047767914</v>
      </c>
    </row>
    <row r="89" spans="1:78" x14ac:dyDescent="0.2">
      <c r="A89" s="102">
        <v>7.78</v>
      </c>
      <c r="B89" s="104">
        <v>24.99</v>
      </c>
      <c r="C89" s="103">
        <v>35.055999999999997</v>
      </c>
      <c r="D89" s="104">
        <v>53.14</v>
      </c>
      <c r="E89" s="104">
        <v>23.42</v>
      </c>
      <c r="F89" s="104">
        <v>8.27</v>
      </c>
      <c r="G89" s="104">
        <v>-0.05</v>
      </c>
      <c r="H89" s="104">
        <v>0.03</v>
      </c>
      <c r="I89" s="104">
        <v>87</v>
      </c>
      <c r="J89" s="104">
        <v>5.87</v>
      </c>
      <c r="K89" s="102">
        <v>5870</v>
      </c>
      <c r="L89" s="107">
        <v>366.88875832843735</v>
      </c>
      <c r="N89" s="111">
        <v>7.49</v>
      </c>
      <c r="O89" s="111">
        <v>25.03</v>
      </c>
      <c r="P89" s="110">
        <v>35.076500000000003</v>
      </c>
      <c r="Q89" s="111">
        <v>53.21</v>
      </c>
      <c r="R89" s="111">
        <v>23.42</v>
      </c>
      <c r="S89" s="111">
        <v>8.26</v>
      </c>
      <c r="T89" s="111">
        <v>0.03</v>
      </c>
      <c r="U89" s="111">
        <v>-0.02</v>
      </c>
      <c r="V89" s="111">
        <v>85.77</v>
      </c>
      <c r="W89" s="111">
        <v>5.78</v>
      </c>
      <c r="X89" s="108">
        <v>5780</v>
      </c>
      <c r="Y89" s="108">
        <v>361.26354738302689</v>
      </c>
      <c r="AA89" s="115">
        <v>8.59</v>
      </c>
      <c r="AB89" s="115">
        <v>25.07</v>
      </c>
      <c r="AC89" s="114">
        <v>35.101599999999998</v>
      </c>
      <c r="AD89" s="115">
        <v>53.28</v>
      </c>
      <c r="AE89" s="115">
        <v>23.43</v>
      </c>
      <c r="AF89" s="115">
        <v>8.26</v>
      </c>
      <c r="AG89" s="115">
        <v>0.06</v>
      </c>
      <c r="AH89" s="115">
        <v>0.06</v>
      </c>
      <c r="AI89" s="115">
        <v>87.27</v>
      </c>
      <c r="AJ89" s="115">
        <v>5.88</v>
      </c>
      <c r="AK89" s="112">
        <v>5880</v>
      </c>
      <c r="AL89" s="112">
        <v>367.51378176681624</v>
      </c>
      <c r="AN89" s="119">
        <v>7.27</v>
      </c>
      <c r="AO89" s="119">
        <v>25.15</v>
      </c>
      <c r="AP89" s="118">
        <v>35.122300000000003</v>
      </c>
      <c r="AQ89" s="119">
        <v>53.39</v>
      </c>
      <c r="AR89" s="119">
        <v>23.42</v>
      </c>
      <c r="AS89" s="119">
        <v>8.26</v>
      </c>
      <c r="AT89" s="119">
        <v>0.05</v>
      </c>
      <c r="AU89" s="119">
        <v>0.06</v>
      </c>
      <c r="AV89" s="119">
        <v>85.99</v>
      </c>
      <c r="AW89" s="119">
        <v>5.79</v>
      </c>
      <c r="AX89" s="116">
        <v>5790</v>
      </c>
      <c r="AY89" s="116">
        <v>361.88857082140584</v>
      </c>
      <c r="BA89" s="126">
        <v>6.93</v>
      </c>
      <c r="BB89" s="126">
        <v>25.19</v>
      </c>
      <c r="BC89" s="127">
        <v>35.142099999999999</v>
      </c>
      <c r="BD89" s="126">
        <v>53.47</v>
      </c>
      <c r="BE89" s="126">
        <v>23.42</v>
      </c>
      <c r="BF89" s="126">
        <v>8.27</v>
      </c>
      <c r="BG89" s="126">
        <v>-0.02</v>
      </c>
      <c r="BH89" s="126">
        <v>0.08</v>
      </c>
      <c r="BI89" s="126">
        <v>82.52</v>
      </c>
      <c r="BJ89" s="126">
        <v>5.55</v>
      </c>
      <c r="BK89">
        <f t="shared" si="2"/>
        <v>5550</v>
      </c>
      <c r="BL89">
        <f t="shared" si="3"/>
        <v>346.88800830031124</v>
      </c>
      <c r="BN89" s="123">
        <v>7.06</v>
      </c>
      <c r="BO89" s="123">
        <v>25.13</v>
      </c>
      <c r="BP89" s="124">
        <v>35.173900000000003</v>
      </c>
      <c r="BQ89" s="123">
        <v>53.45</v>
      </c>
      <c r="BR89" s="123">
        <v>23.46</v>
      </c>
      <c r="BS89" s="123">
        <v>8.23</v>
      </c>
      <c r="BT89" s="123">
        <v>0</v>
      </c>
      <c r="BU89" s="123">
        <v>0.11</v>
      </c>
      <c r="BV89" s="123">
        <v>84.25</v>
      </c>
      <c r="BW89" s="123">
        <v>5.67</v>
      </c>
      <c r="BX89" s="122">
        <v>528.83000000000004</v>
      </c>
      <c r="BY89" s="120">
        <v>5670</v>
      </c>
      <c r="BZ89" s="120">
        <v>354.50794047767914</v>
      </c>
    </row>
    <row r="90" spans="1:78" x14ac:dyDescent="0.2">
      <c r="A90" s="102">
        <v>7.84</v>
      </c>
      <c r="B90" s="104">
        <v>24.99</v>
      </c>
      <c r="C90" s="103">
        <v>35.052300000000002</v>
      </c>
      <c r="D90" s="104">
        <v>53.14</v>
      </c>
      <c r="E90" s="104">
        <v>23.42</v>
      </c>
      <c r="F90" s="104">
        <v>8.27</v>
      </c>
      <c r="G90" s="104">
        <v>-0.05</v>
      </c>
      <c r="H90" s="104">
        <v>0.03</v>
      </c>
      <c r="I90" s="104">
        <v>87</v>
      </c>
      <c r="J90" s="104">
        <v>5.87</v>
      </c>
      <c r="K90" s="102">
        <v>5870</v>
      </c>
      <c r="L90" s="107">
        <v>366.88875832843735</v>
      </c>
      <c r="N90" s="111">
        <v>7.6</v>
      </c>
      <c r="O90" s="111">
        <v>25.03</v>
      </c>
      <c r="P90" s="110">
        <v>35.074199999999998</v>
      </c>
      <c r="Q90" s="111">
        <v>53.2</v>
      </c>
      <c r="R90" s="111">
        <v>23.42</v>
      </c>
      <c r="S90" s="111">
        <v>8.26</v>
      </c>
      <c r="T90" s="111">
        <v>0.03</v>
      </c>
      <c r="U90" s="111">
        <v>-0.01</v>
      </c>
      <c r="V90" s="111">
        <v>85.78</v>
      </c>
      <c r="W90" s="111">
        <v>5.78</v>
      </c>
      <c r="X90" s="108">
        <v>5780</v>
      </c>
      <c r="Y90" s="108">
        <v>361.26354738302689</v>
      </c>
      <c r="AA90" s="115">
        <v>8.65</v>
      </c>
      <c r="AB90" s="115">
        <v>25.07</v>
      </c>
      <c r="AC90" s="114">
        <v>35.102699999999999</v>
      </c>
      <c r="AD90" s="115">
        <v>53.29</v>
      </c>
      <c r="AE90" s="115">
        <v>23.43</v>
      </c>
      <c r="AF90" s="115">
        <v>8.26</v>
      </c>
      <c r="AG90" s="115">
        <v>0.05</v>
      </c>
      <c r="AH90" s="115">
        <v>0.04</v>
      </c>
      <c r="AI90" s="115">
        <v>87.26</v>
      </c>
      <c r="AJ90" s="115">
        <v>5.88</v>
      </c>
      <c r="AK90" s="112">
        <v>5880</v>
      </c>
      <c r="AL90" s="112">
        <v>367.51378176681624</v>
      </c>
      <c r="AN90" s="119">
        <v>7.34</v>
      </c>
      <c r="AO90" s="119">
        <v>25.15</v>
      </c>
      <c r="AP90" s="118">
        <v>35.122199999999999</v>
      </c>
      <c r="AQ90" s="119">
        <v>53.39</v>
      </c>
      <c r="AR90" s="119">
        <v>23.42</v>
      </c>
      <c r="AS90" s="119">
        <v>8.26</v>
      </c>
      <c r="AT90" s="119">
        <v>0.06</v>
      </c>
      <c r="AU90" s="119">
        <v>0.06</v>
      </c>
      <c r="AV90" s="119">
        <v>86</v>
      </c>
      <c r="AW90" s="119">
        <v>5.79</v>
      </c>
      <c r="AX90" s="116">
        <v>5790</v>
      </c>
      <c r="AY90" s="116">
        <v>361.88857082140584</v>
      </c>
      <c r="BA90" s="126">
        <v>7</v>
      </c>
      <c r="BB90" s="126">
        <v>25.19</v>
      </c>
      <c r="BC90" s="127">
        <v>35.143599999999999</v>
      </c>
      <c r="BD90" s="126">
        <v>53.47</v>
      </c>
      <c r="BE90" s="126">
        <v>23.42</v>
      </c>
      <c r="BF90" s="126">
        <v>8.27</v>
      </c>
      <c r="BG90" s="126">
        <v>-0.01</v>
      </c>
      <c r="BH90" s="126">
        <v>0.08</v>
      </c>
      <c r="BI90" s="126">
        <v>82.53</v>
      </c>
      <c r="BJ90" s="126">
        <v>5.55</v>
      </c>
      <c r="BK90">
        <f t="shared" si="2"/>
        <v>5550</v>
      </c>
      <c r="BL90">
        <f t="shared" si="3"/>
        <v>346.88800830031124</v>
      </c>
      <c r="BN90" s="123">
        <v>7.14</v>
      </c>
      <c r="BO90" s="123">
        <v>25.13</v>
      </c>
      <c r="BP90" s="124">
        <v>35.174500000000002</v>
      </c>
      <c r="BQ90" s="123">
        <v>53.45</v>
      </c>
      <c r="BR90" s="123">
        <v>23.46</v>
      </c>
      <c r="BS90" s="123">
        <v>8.24</v>
      </c>
      <c r="BT90" s="123">
        <v>0</v>
      </c>
      <c r="BU90" s="123">
        <v>0.12</v>
      </c>
      <c r="BV90" s="123">
        <v>84.26</v>
      </c>
      <c r="BW90" s="123">
        <v>5.67</v>
      </c>
      <c r="BX90" s="122">
        <v>573.99</v>
      </c>
      <c r="BY90" s="120">
        <v>5670</v>
      </c>
      <c r="BZ90" s="120">
        <v>354.50794047767914</v>
      </c>
    </row>
    <row r="91" spans="1:78" x14ac:dyDescent="0.2">
      <c r="A91" s="102">
        <v>7.93</v>
      </c>
      <c r="B91" s="104">
        <v>24.99</v>
      </c>
      <c r="C91" s="103">
        <v>35.052900000000001</v>
      </c>
      <c r="D91" s="104">
        <v>53.14</v>
      </c>
      <c r="E91" s="104">
        <v>23.42</v>
      </c>
      <c r="F91" s="104">
        <v>8.27</v>
      </c>
      <c r="G91" s="104">
        <v>-0.05</v>
      </c>
      <c r="H91" s="104">
        <v>0.03</v>
      </c>
      <c r="I91" s="104">
        <v>87</v>
      </c>
      <c r="J91" s="104">
        <v>5.87</v>
      </c>
      <c r="K91" s="102">
        <v>5870</v>
      </c>
      <c r="L91" s="107">
        <v>366.88875832843735</v>
      </c>
      <c r="N91" s="111">
        <v>7.71</v>
      </c>
      <c r="O91" s="111">
        <v>25.03</v>
      </c>
      <c r="P91" s="110">
        <v>35.0764</v>
      </c>
      <c r="Q91" s="111">
        <v>53.21</v>
      </c>
      <c r="R91" s="111">
        <v>23.42</v>
      </c>
      <c r="S91" s="111">
        <v>8.26</v>
      </c>
      <c r="T91" s="111">
        <v>0.03</v>
      </c>
      <c r="U91" s="111">
        <v>0.03</v>
      </c>
      <c r="V91" s="111">
        <v>85.8</v>
      </c>
      <c r="W91" s="111">
        <v>5.79</v>
      </c>
      <c r="X91" s="108">
        <v>5790</v>
      </c>
      <c r="Y91" s="108">
        <v>361.88857082140584</v>
      </c>
      <c r="AA91" s="115">
        <v>8.7200000000000006</v>
      </c>
      <c r="AB91" s="115">
        <v>25.07</v>
      </c>
      <c r="AC91" s="114">
        <v>35.103200000000001</v>
      </c>
      <c r="AD91" s="115">
        <v>53.28</v>
      </c>
      <c r="AE91" s="115">
        <v>23.44</v>
      </c>
      <c r="AF91" s="115">
        <v>8.26</v>
      </c>
      <c r="AG91" s="115">
        <v>0.06</v>
      </c>
      <c r="AH91" s="115">
        <v>-0.02</v>
      </c>
      <c r="AI91" s="115">
        <v>87.25</v>
      </c>
      <c r="AJ91" s="115">
        <v>5.88</v>
      </c>
      <c r="AK91" s="112">
        <v>5880</v>
      </c>
      <c r="AL91" s="112">
        <v>367.51378176681624</v>
      </c>
      <c r="AN91" s="119">
        <v>7.4</v>
      </c>
      <c r="AO91" s="119">
        <v>25.15</v>
      </c>
      <c r="AP91" s="118">
        <v>35.1235</v>
      </c>
      <c r="AQ91" s="119">
        <v>53.4</v>
      </c>
      <c r="AR91" s="119">
        <v>23.42</v>
      </c>
      <c r="AS91" s="119">
        <v>8.26</v>
      </c>
      <c r="AT91" s="119">
        <v>7.0000000000000007E-2</v>
      </c>
      <c r="AU91" s="119">
        <v>7.0000000000000007E-2</v>
      </c>
      <c r="AV91" s="119">
        <v>86</v>
      </c>
      <c r="AW91" s="119">
        <v>5.79</v>
      </c>
      <c r="AX91" s="116">
        <v>5790</v>
      </c>
      <c r="AY91" s="116">
        <v>361.88857082140584</v>
      </c>
      <c r="BA91" s="126">
        <v>7.08</v>
      </c>
      <c r="BB91" s="126">
        <v>25.19</v>
      </c>
      <c r="BC91" s="127">
        <v>35.141300000000001</v>
      </c>
      <c r="BD91" s="126">
        <v>53.46</v>
      </c>
      <c r="BE91" s="126">
        <v>23.42</v>
      </c>
      <c r="BF91" s="126">
        <v>8.27</v>
      </c>
      <c r="BG91" s="126">
        <v>-0.01</v>
      </c>
      <c r="BH91" s="126">
        <v>0.08</v>
      </c>
      <c r="BI91" s="126">
        <v>82.54</v>
      </c>
      <c r="BJ91" s="126">
        <v>5.55</v>
      </c>
      <c r="BK91">
        <f t="shared" si="2"/>
        <v>5550</v>
      </c>
      <c r="BL91">
        <f t="shared" si="3"/>
        <v>346.88800830031124</v>
      </c>
      <c r="BN91" s="123">
        <v>7.21</v>
      </c>
      <c r="BO91" s="123">
        <v>25.13</v>
      </c>
      <c r="BP91" s="124">
        <v>35.172899999999998</v>
      </c>
      <c r="BQ91" s="123">
        <v>53.45</v>
      </c>
      <c r="BR91" s="123">
        <v>23.46</v>
      </c>
      <c r="BS91" s="123">
        <v>8.24</v>
      </c>
      <c r="BT91" s="123">
        <v>0</v>
      </c>
      <c r="BU91" s="123">
        <v>0.13</v>
      </c>
      <c r="BV91" s="123">
        <v>84.27</v>
      </c>
      <c r="BW91" s="123">
        <v>5.67</v>
      </c>
      <c r="BX91" s="122">
        <v>577.97</v>
      </c>
      <c r="BY91" s="120">
        <v>5670</v>
      </c>
      <c r="BZ91" s="120">
        <v>354.50794047767914</v>
      </c>
    </row>
    <row r="92" spans="1:78" x14ac:dyDescent="0.2">
      <c r="A92" s="102">
        <v>8.0399999999999991</v>
      </c>
      <c r="B92" s="104">
        <v>24.99</v>
      </c>
      <c r="C92" s="103">
        <v>35.054400000000001</v>
      </c>
      <c r="D92" s="104">
        <v>53.14</v>
      </c>
      <c r="E92" s="104">
        <v>23.42</v>
      </c>
      <c r="F92" s="104">
        <v>8.27</v>
      </c>
      <c r="G92" s="104">
        <v>-0.05</v>
      </c>
      <c r="H92" s="104">
        <v>0.02</v>
      </c>
      <c r="I92" s="104">
        <v>87.01</v>
      </c>
      <c r="J92" s="104">
        <v>5.87</v>
      </c>
      <c r="K92" s="102">
        <v>5870</v>
      </c>
      <c r="L92" s="107">
        <v>366.88875832843735</v>
      </c>
      <c r="N92" s="111">
        <v>7.8</v>
      </c>
      <c r="O92" s="111">
        <v>25.03</v>
      </c>
      <c r="P92" s="110">
        <v>35.077300000000001</v>
      </c>
      <c r="Q92" s="111">
        <v>53.21</v>
      </c>
      <c r="R92" s="111">
        <v>23.43</v>
      </c>
      <c r="S92" s="111">
        <v>8.26</v>
      </c>
      <c r="T92" s="111">
        <v>0.03</v>
      </c>
      <c r="U92" s="111">
        <v>0</v>
      </c>
      <c r="V92" s="111">
        <v>85.81</v>
      </c>
      <c r="W92" s="111">
        <v>5.79</v>
      </c>
      <c r="X92" s="108">
        <v>5790</v>
      </c>
      <c r="Y92" s="108">
        <v>361.88857082140584</v>
      </c>
      <c r="AA92" s="115">
        <v>8.82</v>
      </c>
      <c r="AB92" s="115">
        <v>25.07</v>
      </c>
      <c r="AC92" s="114">
        <v>35.106099999999998</v>
      </c>
      <c r="AD92" s="115">
        <v>53.29</v>
      </c>
      <c r="AE92" s="115">
        <v>23.44</v>
      </c>
      <c r="AF92" s="115">
        <v>8.26</v>
      </c>
      <c r="AG92" s="115">
        <v>0.06</v>
      </c>
      <c r="AH92" s="115">
        <v>-0.02</v>
      </c>
      <c r="AI92" s="115">
        <v>87.23</v>
      </c>
      <c r="AJ92" s="115">
        <v>5.88</v>
      </c>
      <c r="AK92" s="112">
        <v>5880</v>
      </c>
      <c r="AL92" s="112">
        <v>367.51378176681624</v>
      </c>
      <c r="AN92" s="119">
        <v>7.46</v>
      </c>
      <c r="AO92" s="119">
        <v>25.15</v>
      </c>
      <c r="AP92" s="118">
        <v>35.121400000000001</v>
      </c>
      <c r="AQ92" s="119">
        <v>53.39</v>
      </c>
      <c r="AR92" s="119">
        <v>23.42</v>
      </c>
      <c r="AS92" s="119">
        <v>8.26</v>
      </c>
      <c r="AT92" s="119">
        <v>7.0000000000000007E-2</v>
      </c>
      <c r="AU92" s="119">
        <v>7.0000000000000007E-2</v>
      </c>
      <c r="AV92" s="119">
        <v>85.99</v>
      </c>
      <c r="AW92" s="119">
        <v>5.79</v>
      </c>
      <c r="AX92" s="116">
        <v>5790</v>
      </c>
      <c r="AY92" s="116">
        <v>361.88857082140584</v>
      </c>
      <c r="BA92" s="126">
        <v>7.16</v>
      </c>
      <c r="BB92" s="126">
        <v>25.19</v>
      </c>
      <c r="BC92" s="127">
        <v>35.144799999999996</v>
      </c>
      <c r="BD92" s="126">
        <v>53.47</v>
      </c>
      <c r="BE92" s="126">
        <v>23.42</v>
      </c>
      <c r="BF92" s="126">
        <v>8.27</v>
      </c>
      <c r="BG92" s="126">
        <v>0</v>
      </c>
      <c r="BH92" s="126">
        <v>0.08</v>
      </c>
      <c r="BI92" s="126">
        <v>82.55</v>
      </c>
      <c r="BJ92" s="126">
        <v>5.55</v>
      </c>
      <c r="BK92">
        <f t="shared" si="2"/>
        <v>5550</v>
      </c>
      <c r="BL92">
        <f t="shared" si="3"/>
        <v>346.88800830031124</v>
      </c>
      <c r="BN92" s="123">
        <v>7.27</v>
      </c>
      <c r="BO92" s="123">
        <v>25.13</v>
      </c>
      <c r="BP92" s="124">
        <v>35.173200000000001</v>
      </c>
      <c r="BQ92" s="123">
        <v>53.45</v>
      </c>
      <c r="BR92" s="123">
        <v>23.46</v>
      </c>
      <c r="BS92" s="123">
        <v>8.24</v>
      </c>
      <c r="BT92" s="123">
        <v>0.01</v>
      </c>
      <c r="BU92" s="123">
        <v>0.12</v>
      </c>
      <c r="BV92" s="123">
        <v>84.28</v>
      </c>
      <c r="BW92" s="123">
        <v>5.67</v>
      </c>
      <c r="BX92" s="122">
        <v>571.74</v>
      </c>
      <c r="BY92" s="120">
        <v>5670</v>
      </c>
      <c r="BZ92" s="120">
        <v>354.50794047767914</v>
      </c>
    </row>
    <row r="93" spans="1:78" x14ac:dyDescent="0.2">
      <c r="A93" s="102">
        <v>8.16</v>
      </c>
      <c r="B93" s="104">
        <v>24.99</v>
      </c>
      <c r="C93" s="103">
        <v>35.050600000000003</v>
      </c>
      <c r="D93" s="104">
        <v>53.14</v>
      </c>
      <c r="E93" s="104">
        <v>23.42</v>
      </c>
      <c r="F93" s="104">
        <v>8.27</v>
      </c>
      <c r="G93" s="104">
        <v>-0.05</v>
      </c>
      <c r="H93" s="104">
        <v>0.02</v>
      </c>
      <c r="I93" s="104">
        <v>87.01</v>
      </c>
      <c r="J93" s="104">
        <v>5.87</v>
      </c>
      <c r="K93" s="102">
        <v>5870</v>
      </c>
      <c r="L93" s="107">
        <v>366.88875832843735</v>
      </c>
      <c r="N93" s="111">
        <v>7.89</v>
      </c>
      <c r="O93" s="111">
        <v>25.03</v>
      </c>
      <c r="P93" s="110">
        <v>35.078800000000001</v>
      </c>
      <c r="Q93" s="111">
        <v>53.21</v>
      </c>
      <c r="R93" s="111">
        <v>23.43</v>
      </c>
      <c r="S93" s="111">
        <v>8.26</v>
      </c>
      <c r="T93" s="111">
        <v>0.03</v>
      </c>
      <c r="U93" s="111">
        <v>0.08</v>
      </c>
      <c r="V93" s="111">
        <v>85.83</v>
      </c>
      <c r="W93" s="111">
        <v>5.79</v>
      </c>
      <c r="X93" s="108">
        <v>5790</v>
      </c>
      <c r="Y93" s="108">
        <v>361.88857082140584</v>
      </c>
      <c r="AA93" s="115">
        <v>8.93</v>
      </c>
      <c r="AB93" s="115">
        <v>25.07</v>
      </c>
      <c r="AC93" s="114">
        <v>35.107500000000002</v>
      </c>
      <c r="AD93" s="115">
        <v>53.29</v>
      </c>
      <c r="AE93" s="115">
        <v>23.44</v>
      </c>
      <c r="AF93" s="115">
        <v>8.26</v>
      </c>
      <c r="AG93" s="115">
        <v>7.0000000000000007E-2</v>
      </c>
      <c r="AH93" s="115">
        <v>0.01</v>
      </c>
      <c r="AI93" s="115">
        <v>87.22</v>
      </c>
      <c r="AJ93" s="115">
        <v>5.88</v>
      </c>
      <c r="AK93" s="112">
        <v>5880</v>
      </c>
      <c r="AL93" s="112">
        <v>367.51378176681624</v>
      </c>
      <c r="AN93" s="119">
        <v>7.51</v>
      </c>
      <c r="AO93" s="119">
        <v>25.15</v>
      </c>
      <c r="AP93" s="118">
        <v>35.116599999999998</v>
      </c>
      <c r="AQ93" s="119">
        <v>53.39</v>
      </c>
      <c r="AR93" s="119">
        <v>23.42</v>
      </c>
      <c r="AS93" s="119">
        <v>8.26</v>
      </c>
      <c r="AT93" s="119">
        <v>7.0000000000000007E-2</v>
      </c>
      <c r="AU93" s="119">
        <v>0.06</v>
      </c>
      <c r="AV93" s="119">
        <v>85.98</v>
      </c>
      <c r="AW93" s="119">
        <v>5.78</v>
      </c>
      <c r="AX93" s="116">
        <v>5780</v>
      </c>
      <c r="AY93" s="116">
        <v>361.26354738302689</v>
      </c>
      <c r="BA93" s="126">
        <v>7.24</v>
      </c>
      <c r="BB93" s="126">
        <v>25.19</v>
      </c>
      <c r="BC93" s="127">
        <v>35.140300000000003</v>
      </c>
      <c r="BD93" s="126">
        <v>53.46</v>
      </c>
      <c r="BE93" s="126">
        <v>23.42</v>
      </c>
      <c r="BF93" s="126">
        <v>8.27</v>
      </c>
      <c r="BG93" s="126">
        <v>0</v>
      </c>
      <c r="BH93" s="126">
        <v>0.08</v>
      </c>
      <c r="BI93" s="126">
        <v>82.55</v>
      </c>
      <c r="BJ93" s="126">
        <v>5.55</v>
      </c>
      <c r="BK93">
        <f t="shared" si="2"/>
        <v>5550</v>
      </c>
      <c r="BL93">
        <f t="shared" si="3"/>
        <v>346.88800830031124</v>
      </c>
      <c r="BN93" s="123">
        <v>7.32</v>
      </c>
      <c r="BO93" s="123">
        <v>25.13</v>
      </c>
      <c r="BP93" s="124">
        <v>35.173299999999998</v>
      </c>
      <c r="BQ93" s="123">
        <v>53.45</v>
      </c>
      <c r="BR93" s="123">
        <v>23.46</v>
      </c>
      <c r="BS93" s="123">
        <v>8.24</v>
      </c>
      <c r="BT93" s="123">
        <v>0.01</v>
      </c>
      <c r="BU93" s="123">
        <v>0.12</v>
      </c>
      <c r="BV93" s="123">
        <v>84.28</v>
      </c>
      <c r="BW93" s="123">
        <v>5.67</v>
      </c>
      <c r="BX93" s="122">
        <v>565.23</v>
      </c>
      <c r="BY93" s="120">
        <v>5670</v>
      </c>
      <c r="BZ93" s="120">
        <v>354.50794047767914</v>
      </c>
    </row>
    <row r="94" spans="1:78" x14ac:dyDescent="0.2">
      <c r="A94" s="102">
        <v>8.26</v>
      </c>
      <c r="B94" s="104">
        <v>24.99</v>
      </c>
      <c r="C94" s="103">
        <v>35.056100000000001</v>
      </c>
      <c r="D94" s="104">
        <v>53.14</v>
      </c>
      <c r="E94" s="104">
        <v>23.42</v>
      </c>
      <c r="F94" s="104">
        <v>8.27</v>
      </c>
      <c r="G94" s="104">
        <v>-0.05</v>
      </c>
      <c r="H94" s="104">
        <v>0.03</v>
      </c>
      <c r="I94" s="104">
        <v>87.01</v>
      </c>
      <c r="J94" s="104">
        <v>5.87</v>
      </c>
      <c r="K94" s="102">
        <v>5870</v>
      </c>
      <c r="L94" s="107">
        <v>366.88875832843735</v>
      </c>
      <c r="N94" s="111">
        <v>8</v>
      </c>
      <c r="O94" s="111">
        <v>25.03</v>
      </c>
      <c r="P94" s="110">
        <v>35.0749</v>
      </c>
      <c r="Q94" s="111">
        <v>53.2</v>
      </c>
      <c r="R94" s="111">
        <v>23.42</v>
      </c>
      <c r="S94" s="111">
        <v>8.26</v>
      </c>
      <c r="T94" s="111">
        <v>0.04</v>
      </c>
      <c r="U94" s="111">
        <v>0.04</v>
      </c>
      <c r="V94" s="111">
        <v>85.85</v>
      </c>
      <c r="W94" s="111">
        <v>5.79</v>
      </c>
      <c r="X94" s="108">
        <v>5790</v>
      </c>
      <c r="Y94" s="108">
        <v>361.88857082140584</v>
      </c>
      <c r="AA94" s="115">
        <v>9.06</v>
      </c>
      <c r="AB94" s="115">
        <v>25.07</v>
      </c>
      <c r="AC94" s="114">
        <v>35.104100000000003</v>
      </c>
      <c r="AD94" s="115">
        <v>53.29</v>
      </c>
      <c r="AE94" s="115">
        <v>23.44</v>
      </c>
      <c r="AF94" s="115">
        <v>8.26</v>
      </c>
      <c r="AG94" s="115">
        <v>7.0000000000000007E-2</v>
      </c>
      <c r="AH94" s="115">
        <v>0.04</v>
      </c>
      <c r="AI94" s="115">
        <v>87.24</v>
      </c>
      <c r="AJ94" s="115">
        <v>5.88</v>
      </c>
      <c r="AK94" s="112">
        <v>5880</v>
      </c>
      <c r="AL94" s="112">
        <v>367.51378176681624</v>
      </c>
      <c r="AN94" s="119">
        <v>7.57</v>
      </c>
      <c r="AO94" s="119">
        <v>25.15</v>
      </c>
      <c r="AP94" s="118">
        <v>35.119500000000002</v>
      </c>
      <c r="AQ94" s="119">
        <v>53.39</v>
      </c>
      <c r="AR94" s="119">
        <v>23.42</v>
      </c>
      <c r="AS94" s="119">
        <v>8.26</v>
      </c>
      <c r="AT94" s="119">
        <v>7.0000000000000007E-2</v>
      </c>
      <c r="AU94" s="119">
        <v>0.06</v>
      </c>
      <c r="AV94" s="119">
        <v>85.95</v>
      </c>
      <c r="AW94" s="119">
        <v>5.78</v>
      </c>
      <c r="AX94" s="116">
        <v>5780</v>
      </c>
      <c r="AY94" s="116">
        <v>361.26354738302689</v>
      </c>
      <c r="BA94" s="126">
        <v>7.33</v>
      </c>
      <c r="BB94" s="126">
        <v>25.19</v>
      </c>
      <c r="BC94" s="127">
        <v>35.139200000000002</v>
      </c>
      <c r="BD94" s="126">
        <v>53.46</v>
      </c>
      <c r="BE94" s="126">
        <v>23.42</v>
      </c>
      <c r="BF94" s="126">
        <v>8.27</v>
      </c>
      <c r="BG94" s="126">
        <v>-0.01</v>
      </c>
      <c r="BH94" s="126">
        <v>7.0000000000000007E-2</v>
      </c>
      <c r="BI94" s="126">
        <v>82.55</v>
      </c>
      <c r="BJ94" s="126">
        <v>5.55</v>
      </c>
      <c r="BK94">
        <f t="shared" si="2"/>
        <v>5550</v>
      </c>
      <c r="BL94">
        <f t="shared" si="3"/>
        <v>346.88800830031124</v>
      </c>
      <c r="BN94" s="123">
        <v>7.38</v>
      </c>
      <c r="BO94" s="123">
        <v>25.13</v>
      </c>
      <c r="BP94" s="124">
        <v>35.174399999999999</v>
      </c>
      <c r="BQ94" s="123">
        <v>53.45</v>
      </c>
      <c r="BR94" s="123">
        <v>23.46</v>
      </c>
      <c r="BS94" s="123">
        <v>8.24</v>
      </c>
      <c r="BT94" s="123">
        <v>0</v>
      </c>
      <c r="BU94" s="123">
        <v>0.12</v>
      </c>
      <c r="BV94" s="123">
        <v>84.28</v>
      </c>
      <c r="BW94" s="123">
        <v>5.67</v>
      </c>
      <c r="BX94" s="122">
        <v>534.69000000000005</v>
      </c>
      <c r="BY94" s="120">
        <v>5670</v>
      </c>
      <c r="BZ94" s="120">
        <v>354.50794047767914</v>
      </c>
    </row>
    <row r="95" spans="1:78" x14ac:dyDescent="0.2">
      <c r="A95" s="102">
        <v>8.36</v>
      </c>
      <c r="B95" s="104">
        <v>25</v>
      </c>
      <c r="C95" s="103">
        <v>35.051000000000002</v>
      </c>
      <c r="D95" s="104">
        <v>53.14</v>
      </c>
      <c r="E95" s="104">
        <v>23.42</v>
      </c>
      <c r="F95" s="104">
        <v>8.27</v>
      </c>
      <c r="G95" s="104">
        <v>-0.05</v>
      </c>
      <c r="H95" s="104">
        <v>0.02</v>
      </c>
      <c r="I95" s="104">
        <v>87.02</v>
      </c>
      <c r="J95" s="104">
        <v>5.87</v>
      </c>
      <c r="K95" s="102">
        <v>5870</v>
      </c>
      <c r="L95" s="107">
        <v>366.88875832843735</v>
      </c>
      <c r="N95" s="111">
        <v>8.11</v>
      </c>
      <c r="O95" s="111">
        <v>25.03</v>
      </c>
      <c r="P95" s="110">
        <v>35.075699999999998</v>
      </c>
      <c r="Q95" s="111">
        <v>53.2</v>
      </c>
      <c r="R95" s="111">
        <v>23.43</v>
      </c>
      <c r="S95" s="111">
        <v>8.26</v>
      </c>
      <c r="T95" s="111">
        <v>0.05</v>
      </c>
      <c r="U95" s="111">
        <v>0.04</v>
      </c>
      <c r="V95" s="111">
        <v>85.86</v>
      </c>
      <c r="W95" s="111">
        <v>5.79</v>
      </c>
      <c r="X95" s="108">
        <v>5790</v>
      </c>
      <c r="Y95" s="108">
        <v>361.88857082140584</v>
      </c>
      <c r="AA95" s="115">
        <v>9.2100000000000009</v>
      </c>
      <c r="AB95" s="115">
        <v>25.07</v>
      </c>
      <c r="AC95" s="114">
        <v>35.103099999999998</v>
      </c>
      <c r="AD95" s="115">
        <v>53.29</v>
      </c>
      <c r="AE95" s="115">
        <v>23.44</v>
      </c>
      <c r="AF95" s="115">
        <v>8.26</v>
      </c>
      <c r="AG95" s="115">
        <v>7.0000000000000007E-2</v>
      </c>
      <c r="AH95" s="115">
        <v>0.05</v>
      </c>
      <c r="AI95" s="115">
        <v>87.3</v>
      </c>
      <c r="AJ95" s="115">
        <v>5.88</v>
      </c>
      <c r="AK95" s="112">
        <v>5880</v>
      </c>
      <c r="AL95" s="112">
        <v>367.51378176681624</v>
      </c>
      <c r="AN95" s="119">
        <v>7.64</v>
      </c>
      <c r="AO95" s="119">
        <v>25.15</v>
      </c>
      <c r="AP95" s="118">
        <v>35.122999999999998</v>
      </c>
      <c r="AQ95" s="119">
        <v>53.39</v>
      </c>
      <c r="AR95" s="119">
        <v>23.42</v>
      </c>
      <c r="AS95" s="119">
        <v>8.26</v>
      </c>
      <c r="AT95" s="119">
        <v>0.06</v>
      </c>
      <c r="AU95" s="119">
        <v>0.06</v>
      </c>
      <c r="AV95" s="119">
        <v>85.93</v>
      </c>
      <c r="AW95" s="119">
        <v>5.78</v>
      </c>
      <c r="AX95" s="116">
        <v>5780</v>
      </c>
      <c r="AY95" s="116">
        <v>361.26354738302689</v>
      </c>
      <c r="BA95" s="126">
        <v>7.4</v>
      </c>
      <c r="BB95" s="126">
        <v>25.19</v>
      </c>
      <c r="BC95" s="127">
        <v>35.140900000000002</v>
      </c>
      <c r="BD95" s="126">
        <v>53.46</v>
      </c>
      <c r="BE95" s="126">
        <v>23.42</v>
      </c>
      <c r="BF95" s="126">
        <v>8.27</v>
      </c>
      <c r="BG95" s="126">
        <v>-0.01</v>
      </c>
      <c r="BH95" s="126">
        <v>0.08</v>
      </c>
      <c r="BI95" s="126">
        <v>82.55</v>
      </c>
      <c r="BJ95" s="126">
        <v>5.55</v>
      </c>
      <c r="BK95">
        <f t="shared" si="2"/>
        <v>5550</v>
      </c>
      <c r="BL95">
        <f t="shared" si="3"/>
        <v>346.88800830031124</v>
      </c>
      <c r="BN95" s="123">
        <v>7.45</v>
      </c>
      <c r="BO95" s="123">
        <v>25.13</v>
      </c>
      <c r="BP95" s="124">
        <v>35.174100000000003</v>
      </c>
      <c r="BQ95" s="123">
        <v>53.45</v>
      </c>
      <c r="BR95" s="123">
        <v>23.46</v>
      </c>
      <c r="BS95" s="123">
        <v>8.24</v>
      </c>
      <c r="BT95" s="123">
        <v>-0.01</v>
      </c>
      <c r="BU95" s="123">
        <v>0.13</v>
      </c>
      <c r="BV95" s="123">
        <v>84.28</v>
      </c>
      <c r="BW95" s="123">
        <v>5.67</v>
      </c>
      <c r="BX95" s="122">
        <v>498.14</v>
      </c>
      <c r="BY95" s="120">
        <v>5670</v>
      </c>
      <c r="BZ95" s="120">
        <v>354.50794047767914</v>
      </c>
    </row>
    <row r="96" spans="1:78" x14ac:dyDescent="0.2">
      <c r="A96" s="102">
        <v>8.4499999999999993</v>
      </c>
      <c r="B96" s="104">
        <v>24.99</v>
      </c>
      <c r="C96" s="103">
        <v>35.055700000000002</v>
      </c>
      <c r="D96" s="104">
        <v>53.14</v>
      </c>
      <c r="E96" s="104">
        <v>23.42</v>
      </c>
      <c r="F96" s="104">
        <v>8.27</v>
      </c>
      <c r="G96" s="104">
        <v>-0.05</v>
      </c>
      <c r="H96" s="104">
        <v>0.03</v>
      </c>
      <c r="I96" s="104">
        <v>87.03</v>
      </c>
      <c r="J96" s="104">
        <v>5.87</v>
      </c>
      <c r="K96" s="102">
        <v>5870</v>
      </c>
      <c r="L96" s="107">
        <v>366.88875832843735</v>
      </c>
      <c r="N96" s="111">
        <v>8.1999999999999993</v>
      </c>
      <c r="O96" s="111">
        <v>25.03</v>
      </c>
      <c r="P96" s="110">
        <v>35.076900000000002</v>
      </c>
      <c r="Q96" s="111">
        <v>53.21</v>
      </c>
      <c r="R96" s="111">
        <v>23.43</v>
      </c>
      <c r="S96" s="111">
        <v>8.26</v>
      </c>
      <c r="T96" s="111">
        <v>0.05</v>
      </c>
      <c r="U96" s="111">
        <v>0.05</v>
      </c>
      <c r="V96" s="111">
        <v>85.86</v>
      </c>
      <c r="W96" s="111">
        <v>5.79</v>
      </c>
      <c r="X96" s="108">
        <v>5790</v>
      </c>
      <c r="Y96" s="108">
        <v>361.88857082140584</v>
      </c>
      <c r="AA96" s="115">
        <v>9.35</v>
      </c>
      <c r="AB96" s="115">
        <v>25.07</v>
      </c>
      <c r="AC96" s="114">
        <v>35.101199999999999</v>
      </c>
      <c r="AD96" s="115">
        <v>53.29</v>
      </c>
      <c r="AE96" s="115">
        <v>23.44</v>
      </c>
      <c r="AF96" s="115">
        <v>8.26</v>
      </c>
      <c r="AG96" s="115">
        <v>0.08</v>
      </c>
      <c r="AH96" s="115">
        <v>0.05</v>
      </c>
      <c r="AI96" s="115">
        <v>87.35</v>
      </c>
      <c r="AJ96" s="115">
        <v>5.88</v>
      </c>
      <c r="AK96" s="112">
        <v>5880</v>
      </c>
      <c r="AL96" s="112">
        <v>367.51378176681624</v>
      </c>
      <c r="AN96" s="119">
        <v>7.72</v>
      </c>
      <c r="AO96" s="119">
        <v>25.15</v>
      </c>
      <c r="AP96" s="118">
        <v>35.122799999999998</v>
      </c>
      <c r="AQ96" s="119">
        <v>53.39</v>
      </c>
      <c r="AR96" s="119">
        <v>23.42</v>
      </c>
      <c r="AS96" s="119">
        <v>8.26</v>
      </c>
      <c r="AT96" s="119">
        <v>0.05</v>
      </c>
      <c r="AU96" s="119">
        <v>0.06</v>
      </c>
      <c r="AV96" s="119">
        <v>85.9</v>
      </c>
      <c r="AW96" s="119">
        <v>5.78</v>
      </c>
      <c r="AX96" s="116">
        <v>5780</v>
      </c>
      <c r="AY96" s="116">
        <v>361.26354738302689</v>
      </c>
      <c r="BA96" s="126">
        <v>7.5</v>
      </c>
      <c r="BB96" s="126">
        <v>25.19</v>
      </c>
      <c r="BC96" s="127">
        <v>35.1419</v>
      </c>
      <c r="BD96" s="126">
        <v>53.47</v>
      </c>
      <c r="BE96" s="126">
        <v>23.42</v>
      </c>
      <c r="BF96" s="126">
        <v>8.27</v>
      </c>
      <c r="BG96" s="126">
        <v>0</v>
      </c>
      <c r="BH96" s="126">
        <v>0.08</v>
      </c>
      <c r="BI96" s="126">
        <v>82.55</v>
      </c>
      <c r="BJ96" s="126">
        <v>5.55</v>
      </c>
      <c r="BK96">
        <f t="shared" si="2"/>
        <v>5550</v>
      </c>
      <c r="BL96">
        <f t="shared" si="3"/>
        <v>346.88800830031124</v>
      </c>
      <c r="BN96" s="123">
        <v>7.51</v>
      </c>
      <c r="BO96" s="123">
        <v>25.13</v>
      </c>
      <c r="BP96" s="124">
        <v>35.173400000000001</v>
      </c>
      <c r="BQ96" s="123">
        <v>53.45</v>
      </c>
      <c r="BR96" s="123">
        <v>23.46</v>
      </c>
      <c r="BS96" s="123">
        <v>8.24</v>
      </c>
      <c r="BT96" s="123">
        <v>-0.01</v>
      </c>
      <c r="BU96" s="123">
        <v>0.13</v>
      </c>
      <c r="BV96" s="123">
        <v>84.27</v>
      </c>
      <c r="BW96" s="123">
        <v>5.67</v>
      </c>
      <c r="BX96" s="122">
        <v>458.33</v>
      </c>
      <c r="BY96" s="120">
        <v>5670</v>
      </c>
      <c r="BZ96" s="120">
        <v>354.50794047767914</v>
      </c>
    </row>
    <row r="97" spans="1:78" x14ac:dyDescent="0.2">
      <c r="A97" s="102">
        <v>8.5399999999999991</v>
      </c>
      <c r="B97" s="104">
        <v>25</v>
      </c>
      <c r="C97" s="103">
        <v>35.049999999999997</v>
      </c>
      <c r="D97" s="104">
        <v>53.14</v>
      </c>
      <c r="E97" s="104">
        <v>23.42</v>
      </c>
      <c r="F97" s="104">
        <v>8.27</v>
      </c>
      <c r="G97" s="104">
        <v>-0.04</v>
      </c>
      <c r="H97" s="104">
        <v>0.02</v>
      </c>
      <c r="I97" s="104">
        <v>87.02</v>
      </c>
      <c r="J97" s="104">
        <v>5.87</v>
      </c>
      <c r="K97" s="102">
        <v>5870</v>
      </c>
      <c r="L97" s="107">
        <v>366.88875832843735</v>
      </c>
      <c r="N97" s="111">
        <v>8.2899999999999991</v>
      </c>
      <c r="O97" s="111">
        <v>25.03</v>
      </c>
      <c r="P97" s="110">
        <v>35.0792</v>
      </c>
      <c r="Q97" s="111">
        <v>53.21</v>
      </c>
      <c r="R97" s="111">
        <v>23.43</v>
      </c>
      <c r="S97" s="111">
        <v>8.26</v>
      </c>
      <c r="T97" s="111">
        <v>0.04</v>
      </c>
      <c r="U97" s="111">
        <v>0.05</v>
      </c>
      <c r="V97" s="111">
        <v>85.86</v>
      </c>
      <c r="W97" s="111">
        <v>5.79</v>
      </c>
      <c r="X97" s="108">
        <v>5790</v>
      </c>
      <c r="Y97" s="108">
        <v>361.88857082140584</v>
      </c>
      <c r="AA97" s="115">
        <v>9.48</v>
      </c>
      <c r="AB97" s="115">
        <v>25.07</v>
      </c>
      <c r="AC97" s="114">
        <v>35.105200000000004</v>
      </c>
      <c r="AD97" s="115">
        <v>53.29</v>
      </c>
      <c r="AE97" s="115">
        <v>23.44</v>
      </c>
      <c r="AF97" s="115">
        <v>8.26</v>
      </c>
      <c r="AG97" s="115">
        <v>0.08</v>
      </c>
      <c r="AH97" s="115">
        <v>7.0000000000000007E-2</v>
      </c>
      <c r="AI97" s="115">
        <v>87.41</v>
      </c>
      <c r="AJ97" s="115">
        <v>5.89</v>
      </c>
      <c r="AK97" s="112">
        <v>5890</v>
      </c>
      <c r="AL97" s="112">
        <v>368.13880520519518</v>
      </c>
      <c r="AN97" s="119">
        <v>7.82</v>
      </c>
      <c r="AO97" s="119">
        <v>25.15</v>
      </c>
      <c r="AP97" s="118">
        <v>35.124600000000001</v>
      </c>
      <c r="AQ97" s="119">
        <v>53.4</v>
      </c>
      <c r="AR97" s="119">
        <v>23.42</v>
      </c>
      <c r="AS97" s="119">
        <v>8.26</v>
      </c>
      <c r="AT97" s="119">
        <v>0.06</v>
      </c>
      <c r="AU97" s="119">
        <v>0.08</v>
      </c>
      <c r="AV97" s="119">
        <v>85.88</v>
      </c>
      <c r="AW97" s="119">
        <v>5.78</v>
      </c>
      <c r="AX97" s="116">
        <v>5780</v>
      </c>
      <c r="AY97" s="116">
        <v>361.26354738302689</v>
      </c>
      <c r="BA97" s="126">
        <v>7.59</v>
      </c>
      <c r="BB97" s="126">
        <v>25.19</v>
      </c>
      <c r="BC97" s="127">
        <v>35.1417</v>
      </c>
      <c r="BD97" s="126">
        <v>53.46</v>
      </c>
      <c r="BE97" s="126">
        <v>23.42</v>
      </c>
      <c r="BF97" s="126">
        <v>8.27</v>
      </c>
      <c r="BG97" s="126">
        <v>0.01</v>
      </c>
      <c r="BH97" s="126">
        <v>0.08</v>
      </c>
      <c r="BI97" s="126">
        <v>82.54</v>
      </c>
      <c r="BJ97" s="126">
        <v>5.55</v>
      </c>
      <c r="BK97">
        <f t="shared" si="2"/>
        <v>5550</v>
      </c>
      <c r="BL97">
        <f t="shared" si="3"/>
        <v>346.88800830031124</v>
      </c>
      <c r="BN97" s="123">
        <v>7.57</v>
      </c>
      <c r="BO97" s="123">
        <v>25.13</v>
      </c>
      <c r="BP97" s="124">
        <v>35.173400000000001</v>
      </c>
      <c r="BQ97" s="123">
        <v>53.45</v>
      </c>
      <c r="BR97" s="123">
        <v>23.46</v>
      </c>
      <c r="BS97" s="123">
        <v>8.24</v>
      </c>
      <c r="BT97" s="123">
        <v>0</v>
      </c>
      <c r="BU97" s="123">
        <v>0.12</v>
      </c>
      <c r="BV97" s="123">
        <v>84.26</v>
      </c>
      <c r="BW97" s="123">
        <v>5.67</v>
      </c>
      <c r="BX97" s="122">
        <v>501.98</v>
      </c>
      <c r="BY97" s="120">
        <v>5670</v>
      </c>
      <c r="BZ97" s="120">
        <v>354.50794047767914</v>
      </c>
    </row>
    <row r="98" spans="1:78" x14ac:dyDescent="0.2">
      <c r="A98" s="102">
        <v>8.6300000000000008</v>
      </c>
      <c r="B98" s="104">
        <v>25</v>
      </c>
      <c r="C98" s="103">
        <v>35.050899999999999</v>
      </c>
      <c r="D98" s="104">
        <v>53.14</v>
      </c>
      <c r="E98" s="104">
        <v>23.42</v>
      </c>
      <c r="F98" s="104">
        <v>8.27</v>
      </c>
      <c r="G98" s="104">
        <v>-0.04</v>
      </c>
      <c r="H98" s="104">
        <v>0.03</v>
      </c>
      <c r="I98" s="104">
        <v>87.03</v>
      </c>
      <c r="J98" s="104">
        <v>5.87</v>
      </c>
      <c r="K98" s="102">
        <v>5870</v>
      </c>
      <c r="L98" s="107">
        <v>366.88875832843735</v>
      </c>
      <c r="N98" s="111">
        <v>8.3699999999999992</v>
      </c>
      <c r="O98" s="111">
        <v>25.03</v>
      </c>
      <c r="P98" s="110">
        <v>35.075699999999998</v>
      </c>
      <c r="Q98" s="111">
        <v>53.2</v>
      </c>
      <c r="R98" s="111">
        <v>23.43</v>
      </c>
      <c r="S98" s="111">
        <v>8.26</v>
      </c>
      <c r="T98" s="111">
        <v>0.04</v>
      </c>
      <c r="U98" s="111">
        <v>0.04</v>
      </c>
      <c r="V98" s="111">
        <v>85.85</v>
      </c>
      <c r="W98" s="111">
        <v>5.79</v>
      </c>
      <c r="X98" s="108">
        <v>5790</v>
      </c>
      <c r="Y98" s="108">
        <v>361.88857082140584</v>
      </c>
      <c r="AA98" s="115">
        <v>9.58</v>
      </c>
      <c r="AB98" s="115">
        <v>25.07</v>
      </c>
      <c r="AC98" s="114">
        <v>35.100499999999997</v>
      </c>
      <c r="AD98" s="115">
        <v>53.29</v>
      </c>
      <c r="AE98" s="115">
        <v>23.44</v>
      </c>
      <c r="AF98" s="115">
        <v>8.26</v>
      </c>
      <c r="AG98" s="115">
        <v>0.08</v>
      </c>
      <c r="AH98" s="115">
        <v>0.06</v>
      </c>
      <c r="AI98" s="115">
        <v>87.53</v>
      </c>
      <c r="AJ98" s="115">
        <v>5.9</v>
      </c>
      <c r="AK98" s="112">
        <v>5900</v>
      </c>
      <c r="AL98" s="112">
        <v>368.76382864357413</v>
      </c>
      <c r="AN98" s="119">
        <v>7.91</v>
      </c>
      <c r="AO98" s="119">
        <v>25.15</v>
      </c>
      <c r="AP98" s="118">
        <v>35.120600000000003</v>
      </c>
      <c r="AQ98" s="119">
        <v>53.39</v>
      </c>
      <c r="AR98" s="119">
        <v>23.42</v>
      </c>
      <c r="AS98" s="119">
        <v>8.26</v>
      </c>
      <c r="AT98" s="119">
        <v>7.0000000000000007E-2</v>
      </c>
      <c r="AU98" s="119">
        <v>0.06</v>
      </c>
      <c r="AV98" s="119">
        <v>85.85</v>
      </c>
      <c r="AW98" s="119">
        <v>5.78</v>
      </c>
      <c r="AX98" s="116">
        <v>5780</v>
      </c>
      <c r="AY98" s="116">
        <v>361.26354738302689</v>
      </c>
      <c r="BA98" s="126">
        <v>7.67</v>
      </c>
      <c r="BB98" s="126">
        <v>25.19</v>
      </c>
      <c r="BC98" s="127">
        <v>35.143900000000002</v>
      </c>
      <c r="BD98" s="126">
        <v>53.47</v>
      </c>
      <c r="BE98" s="126">
        <v>23.43</v>
      </c>
      <c r="BF98" s="126">
        <v>8.27</v>
      </c>
      <c r="BG98" s="126">
        <v>0.01</v>
      </c>
      <c r="BH98" s="126">
        <v>0.09</v>
      </c>
      <c r="BI98" s="126">
        <v>82.54</v>
      </c>
      <c r="BJ98" s="126">
        <v>5.55</v>
      </c>
      <c r="BK98">
        <f t="shared" si="2"/>
        <v>5550</v>
      </c>
      <c r="BL98">
        <f t="shared" si="3"/>
        <v>346.88800830031124</v>
      </c>
      <c r="BN98" s="123">
        <v>7.62</v>
      </c>
      <c r="BO98" s="123">
        <v>25.13</v>
      </c>
      <c r="BP98" s="124">
        <v>35.1706</v>
      </c>
      <c r="BQ98" s="123">
        <v>53.44</v>
      </c>
      <c r="BR98" s="123">
        <v>23.46</v>
      </c>
      <c r="BS98" s="123">
        <v>8.24</v>
      </c>
      <c r="BT98" s="123">
        <v>0.01</v>
      </c>
      <c r="BU98" s="123">
        <v>0.11</v>
      </c>
      <c r="BV98" s="123">
        <v>84.25</v>
      </c>
      <c r="BW98" s="123">
        <v>5.67</v>
      </c>
      <c r="BX98" s="122">
        <v>565.52</v>
      </c>
      <c r="BY98" s="120">
        <v>5670</v>
      </c>
      <c r="BZ98" s="120">
        <v>354.50794047767914</v>
      </c>
    </row>
    <row r="99" spans="1:78" x14ac:dyDescent="0.2">
      <c r="A99" s="102">
        <v>8.7100000000000009</v>
      </c>
      <c r="B99" s="104">
        <v>25</v>
      </c>
      <c r="C99" s="103">
        <v>35.050899999999999</v>
      </c>
      <c r="D99" s="104">
        <v>53.14</v>
      </c>
      <c r="E99" s="104">
        <v>23.42</v>
      </c>
      <c r="F99" s="104">
        <v>8.27</v>
      </c>
      <c r="G99" s="104">
        <v>-0.04</v>
      </c>
      <c r="H99" s="104">
        <v>0.03</v>
      </c>
      <c r="I99" s="104">
        <v>87.03</v>
      </c>
      <c r="J99" s="104">
        <v>5.87</v>
      </c>
      <c r="K99" s="102">
        <v>5870</v>
      </c>
      <c r="L99" s="107">
        <v>366.88875832843735</v>
      </c>
      <c r="N99" s="111">
        <v>8.4499999999999993</v>
      </c>
      <c r="O99" s="111">
        <v>25.03</v>
      </c>
      <c r="P99" s="110">
        <v>35.0762</v>
      </c>
      <c r="Q99" s="111">
        <v>53.2</v>
      </c>
      <c r="R99" s="111">
        <v>23.43</v>
      </c>
      <c r="S99" s="111">
        <v>8.26</v>
      </c>
      <c r="T99" s="111">
        <v>0.05</v>
      </c>
      <c r="U99" s="111">
        <v>0.04</v>
      </c>
      <c r="V99" s="111">
        <v>85.85</v>
      </c>
      <c r="W99" s="111">
        <v>5.79</v>
      </c>
      <c r="X99" s="108">
        <v>5790</v>
      </c>
      <c r="Y99" s="108">
        <v>361.88857082140584</v>
      </c>
      <c r="AA99" s="115">
        <v>9.66</v>
      </c>
      <c r="AB99" s="115">
        <v>25.07</v>
      </c>
      <c r="AC99" s="114">
        <v>35.101599999999998</v>
      </c>
      <c r="AD99" s="115">
        <v>53.29</v>
      </c>
      <c r="AE99" s="115">
        <v>23.44</v>
      </c>
      <c r="AF99" s="115">
        <v>8.26</v>
      </c>
      <c r="AG99" s="115">
        <v>0.09</v>
      </c>
      <c r="AH99" s="115">
        <v>0.05</v>
      </c>
      <c r="AI99" s="115">
        <v>87.73</v>
      </c>
      <c r="AJ99" s="115">
        <v>5.91</v>
      </c>
      <c r="AK99" s="112">
        <v>5910</v>
      </c>
      <c r="AL99" s="112">
        <v>369.38885208195308</v>
      </c>
      <c r="AN99" s="119">
        <v>8</v>
      </c>
      <c r="AO99" s="119">
        <v>25.15</v>
      </c>
      <c r="AP99" s="118">
        <v>35.122599999999998</v>
      </c>
      <c r="AQ99" s="119">
        <v>53.39</v>
      </c>
      <c r="AR99" s="119">
        <v>23.42</v>
      </c>
      <c r="AS99" s="119">
        <v>8.26</v>
      </c>
      <c r="AT99" s="119">
        <v>7.0000000000000007E-2</v>
      </c>
      <c r="AU99" s="119">
        <v>7.0000000000000007E-2</v>
      </c>
      <c r="AV99" s="119">
        <v>85.84</v>
      </c>
      <c r="AW99" s="119">
        <v>5.78</v>
      </c>
      <c r="AX99" s="116">
        <v>5780</v>
      </c>
      <c r="AY99" s="116">
        <v>361.26354738302689</v>
      </c>
      <c r="BA99" s="126">
        <v>7.74</v>
      </c>
      <c r="BB99" s="126">
        <v>25.19</v>
      </c>
      <c r="BC99" s="127">
        <v>35.141100000000002</v>
      </c>
      <c r="BD99" s="126">
        <v>53.46</v>
      </c>
      <c r="BE99" s="126">
        <v>23.42</v>
      </c>
      <c r="BF99" s="126">
        <v>8.27</v>
      </c>
      <c r="BG99" s="126">
        <v>-0.01</v>
      </c>
      <c r="BH99" s="126">
        <v>0.08</v>
      </c>
      <c r="BI99" s="126">
        <v>82.53</v>
      </c>
      <c r="BJ99" s="126">
        <v>5.55</v>
      </c>
      <c r="BK99">
        <f t="shared" si="2"/>
        <v>5550</v>
      </c>
      <c r="BL99">
        <f t="shared" si="3"/>
        <v>346.88800830031124</v>
      </c>
      <c r="BN99" s="123">
        <v>7.66</v>
      </c>
      <c r="BO99" s="123">
        <v>25.13</v>
      </c>
      <c r="BP99" s="124">
        <v>35.173499999999997</v>
      </c>
      <c r="BQ99" s="123">
        <v>53.45</v>
      </c>
      <c r="BR99" s="123">
        <v>23.46</v>
      </c>
      <c r="BS99" s="123">
        <v>8.24</v>
      </c>
      <c r="BT99" s="123">
        <v>0</v>
      </c>
      <c r="BU99" s="123">
        <v>0.1</v>
      </c>
      <c r="BV99" s="123">
        <v>84.24</v>
      </c>
      <c r="BW99" s="123">
        <v>5.67</v>
      </c>
      <c r="BX99" s="122">
        <v>584.04999999999995</v>
      </c>
      <c r="BY99" s="120">
        <v>5670</v>
      </c>
      <c r="BZ99" s="120">
        <v>354.50794047767914</v>
      </c>
    </row>
    <row r="100" spans="1:78" x14ac:dyDescent="0.2">
      <c r="A100" s="102">
        <v>8.82</v>
      </c>
      <c r="B100" s="104">
        <v>25</v>
      </c>
      <c r="C100" s="103">
        <v>35.051099999999998</v>
      </c>
      <c r="D100" s="104">
        <v>53.14</v>
      </c>
      <c r="E100" s="104">
        <v>23.42</v>
      </c>
      <c r="F100" s="104">
        <v>8.27</v>
      </c>
      <c r="G100" s="104">
        <v>-0.04</v>
      </c>
      <c r="H100" s="104">
        <v>0.03</v>
      </c>
      <c r="I100" s="104">
        <v>87.03</v>
      </c>
      <c r="J100" s="104">
        <v>5.87</v>
      </c>
      <c r="K100" s="102">
        <v>5870</v>
      </c>
      <c r="L100" s="107">
        <v>366.88875832843735</v>
      </c>
      <c r="N100" s="111">
        <v>8.5399999999999991</v>
      </c>
      <c r="O100" s="111">
        <v>25.03</v>
      </c>
      <c r="P100" s="110">
        <v>35.078499999999998</v>
      </c>
      <c r="Q100" s="111">
        <v>53.21</v>
      </c>
      <c r="R100" s="111">
        <v>23.43</v>
      </c>
      <c r="S100" s="111">
        <v>8.26</v>
      </c>
      <c r="T100" s="111">
        <v>0.05</v>
      </c>
      <c r="U100" s="111">
        <v>0.04</v>
      </c>
      <c r="V100" s="111">
        <v>85.84</v>
      </c>
      <c r="W100" s="111">
        <v>5.79</v>
      </c>
      <c r="X100" s="108">
        <v>5790</v>
      </c>
      <c r="Y100" s="108">
        <v>361.88857082140584</v>
      </c>
      <c r="AA100" s="115">
        <v>9.74</v>
      </c>
      <c r="AB100" s="115">
        <v>25.07</v>
      </c>
      <c r="AC100" s="114">
        <v>35.100900000000003</v>
      </c>
      <c r="AD100" s="115">
        <v>53.29</v>
      </c>
      <c r="AE100" s="115">
        <v>23.44</v>
      </c>
      <c r="AF100" s="115">
        <v>8.26</v>
      </c>
      <c r="AG100" s="115">
        <v>0.13</v>
      </c>
      <c r="AH100" s="115">
        <v>0.05</v>
      </c>
      <c r="AI100" s="115">
        <v>87.97</v>
      </c>
      <c r="AJ100" s="115">
        <v>5.93</v>
      </c>
      <c r="AK100" s="112">
        <v>5930</v>
      </c>
      <c r="AL100" s="112">
        <v>370.63889895871097</v>
      </c>
      <c r="AN100" s="119">
        <v>8.09</v>
      </c>
      <c r="AO100" s="119">
        <v>25.15</v>
      </c>
      <c r="AP100" s="118">
        <v>35.122700000000002</v>
      </c>
      <c r="AQ100" s="119">
        <v>53.39</v>
      </c>
      <c r="AR100" s="119">
        <v>23.42</v>
      </c>
      <c r="AS100" s="119">
        <v>8.26</v>
      </c>
      <c r="AT100" s="119">
        <v>7.0000000000000007E-2</v>
      </c>
      <c r="AU100" s="119">
        <v>0.06</v>
      </c>
      <c r="AV100" s="119">
        <v>85.83</v>
      </c>
      <c r="AW100" s="119">
        <v>5.77</v>
      </c>
      <c r="AX100" s="116">
        <v>5770</v>
      </c>
      <c r="AY100" s="116">
        <v>360.63852394464794</v>
      </c>
      <c r="BA100" s="126">
        <v>7.82</v>
      </c>
      <c r="BB100" s="126">
        <v>25.19</v>
      </c>
      <c r="BC100" s="127">
        <v>35.14</v>
      </c>
      <c r="BD100" s="126">
        <v>53.46</v>
      </c>
      <c r="BE100" s="126">
        <v>23.42</v>
      </c>
      <c r="BF100" s="126">
        <v>8.27</v>
      </c>
      <c r="BG100" s="126">
        <v>-0.01</v>
      </c>
      <c r="BH100" s="126">
        <v>0.08</v>
      </c>
      <c r="BI100" s="126">
        <v>82.53</v>
      </c>
      <c r="BJ100" s="126">
        <v>5.55</v>
      </c>
      <c r="BK100">
        <f t="shared" si="2"/>
        <v>5550</v>
      </c>
      <c r="BL100">
        <f t="shared" si="3"/>
        <v>346.88800830031124</v>
      </c>
      <c r="BN100" s="123">
        <v>7.7</v>
      </c>
      <c r="BO100" s="123">
        <v>25.13</v>
      </c>
      <c r="BP100" s="124">
        <v>35.171700000000001</v>
      </c>
      <c r="BQ100" s="123">
        <v>53.44</v>
      </c>
      <c r="BR100" s="123">
        <v>23.46</v>
      </c>
      <c r="BS100" s="123">
        <v>8.24</v>
      </c>
      <c r="BT100" s="123">
        <v>-0.01</v>
      </c>
      <c r="BU100" s="123">
        <v>0.11</v>
      </c>
      <c r="BV100" s="123">
        <v>84.22</v>
      </c>
      <c r="BW100" s="123">
        <v>5.67</v>
      </c>
      <c r="BX100" s="122">
        <v>542.79</v>
      </c>
      <c r="BY100" s="120">
        <v>5670</v>
      </c>
      <c r="BZ100" s="120">
        <v>354.50794047767914</v>
      </c>
    </row>
    <row r="101" spans="1:78" x14ac:dyDescent="0.2">
      <c r="A101" s="102">
        <v>8.94</v>
      </c>
      <c r="B101" s="104">
        <v>24.99</v>
      </c>
      <c r="C101" s="103">
        <v>35.052799999999998</v>
      </c>
      <c r="D101" s="104">
        <v>53.14</v>
      </c>
      <c r="E101" s="104">
        <v>23.42</v>
      </c>
      <c r="F101" s="104">
        <v>8.27</v>
      </c>
      <c r="G101" s="104">
        <v>-0.04</v>
      </c>
      <c r="H101" s="104">
        <v>0.04</v>
      </c>
      <c r="I101" s="104">
        <v>87.04</v>
      </c>
      <c r="J101" s="104">
        <v>5.87</v>
      </c>
      <c r="K101" s="102">
        <v>5870</v>
      </c>
      <c r="L101" s="107">
        <v>366.88875832843735</v>
      </c>
      <c r="N101" s="111">
        <v>8.6300000000000008</v>
      </c>
      <c r="O101" s="111">
        <v>25.03</v>
      </c>
      <c r="P101" s="110">
        <v>35.076099999999997</v>
      </c>
      <c r="Q101" s="111">
        <v>53.2</v>
      </c>
      <c r="R101" s="111">
        <v>23.43</v>
      </c>
      <c r="S101" s="111">
        <v>8.26</v>
      </c>
      <c r="T101" s="111">
        <v>0.05</v>
      </c>
      <c r="U101" s="111">
        <v>0.04</v>
      </c>
      <c r="V101" s="111">
        <v>85.84</v>
      </c>
      <c r="W101" s="111">
        <v>5.79</v>
      </c>
      <c r="X101" s="108">
        <v>5790</v>
      </c>
      <c r="Y101" s="108">
        <v>361.88857082140584</v>
      </c>
      <c r="AA101" s="115">
        <v>9.84</v>
      </c>
      <c r="AB101" s="115">
        <v>25.07</v>
      </c>
      <c r="AC101" s="114">
        <v>35.103499999999997</v>
      </c>
      <c r="AD101" s="115">
        <v>53.29</v>
      </c>
      <c r="AE101" s="115">
        <v>23.44</v>
      </c>
      <c r="AF101" s="115">
        <v>8.26</v>
      </c>
      <c r="AG101" s="115">
        <v>0.14000000000000001</v>
      </c>
      <c r="AH101" s="115">
        <v>0.03</v>
      </c>
      <c r="AI101" s="115">
        <v>88.18</v>
      </c>
      <c r="AJ101" s="115">
        <v>5.94</v>
      </c>
      <c r="AK101" s="112">
        <v>5940</v>
      </c>
      <c r="AL101" s="112">
        <v>371.26392239708991</v>
      </c>
      <c r="AN101" s="119">
        <v>8.19</v>
      </c>
      <c r="AO101" s="119">
        <v>25.15</v>
      </c>
      <c r="AP101" s="118">
        <v>35.119</v>
      </c>
      <c r="AQ101" s="119">
        <v>53.39</v>
      </c>
      <c r="AR101" s="119">
        <v>23.42</v>
      </c>
      <c r="AS101" s="119">
        <v>8.26</v>
      </c>
      <c r="AT101" s="119">
        <v>7.0000000000000007E-2</v>
      </c>
      <c r="AU101" s="119">
        <v>0.06</v>
      </c>
      <c r="AV101" s="119">
        <v>85.84</v>
      </c>
      <c r="AW101" s="119">
        <v>5.78</v>
      </c>
      <c r="AX101" s="116">
        <v>5780</v>
      </c>
      <c r="AY101" s="116">
        <v>361.26354738302689</v>
      </c>
      <c r="BA101" s="126">
        <v>7.9</v>
      </c>
      <c r="BB101" s="126">
        <v>25.19</v>
      </c>
      <c r="BC101" s="127">
        <v>35.142699999999998</v>
      </c>
      <c r="BD101" s="126">
        <v>53.47</v>
      </c>
      <c r="BE101" s="126">
        <v>23.43</v>
      </c>
      <c r="BF101" s="126">
        <v>8.27</v>
      </c>
      <c r="BG101" s="126">
        <v>-0.01</v>
      </c>
      <c r="BH101" s="126">
        <v>0.08</v>
      </c>
      <c r="BI101" s="126">
        <v>82.53</v>
      </c>
      <c r="BJ101" s="126">
        <v>5.55</v>
      </c>
      <c r="BK101">
        <f t="shared" si="2"/>
        <v>5550</v>
      </c>
      <c r="BL101">
        <f t="shared" si="3"/>
        <v>346.88800830031124</v>
      </c>
      <c r="BN101" s="123">
        <v>7.74</v>
      </c>
      <c r="BO101" s="123">
        <v>25.13</v>
      </c>
      <c r="BP101" s="124">
        <v>35.175699999999999</v>
      </c>
      <c r="BQ101" s="123">
        <v>53.45</v>
      </c>
      <c r="BR101" s="123">
        <v>23.47</v>
      </c>
      <c r="BS101" s="123">
        <v>8.24</v>
      </c>
      <c r="BT101" s="123">
        <v>-0.02</v>
      </c>
      <c r="BU101" s="123">
        <v>0.15</v>
      </c>
      <c r="BV101" s="123">
        <v>84.21</v>
      </c>
      <c r="BW101" s="123">
        <v>5.67</v>
      </c>
      <c r="BX101" s="122">
        <v>501.25</v>
      </c>
      <c r="BY101" s="120">
        <v>5670</v>
      </c>
      <c r="BZ101" s="120">
        <v>354.50794047767914</v>
      </c>
    </row>
    <row r="102" spans="1:78" x14ac:dyDescent="0.2">
      <c r="A102" s="102">
        <v>9.07</v>
      </c>
      <c r="B102" s="104">
        <v>24.99</v>
      </c>
      <c r="C102" s="103">
        <v>35.051699999999997</v>
      </c>
      <c r="D102" s="104">
        <v>53.14</v>
      </c>
      <c r="E102" s="104">
        <v>23.42</v>
      </c>
      <c r="F102" s="104">
        <v>8.27</v>
      </c>
      <c r="G102" s="104">
        <v>-0.04</v>
      </c>
      <c r="H102" s="104">
        <v>0.03</v>
      </c>
      <c r="I102" s="104">
        <v>87.05</v>
      </c>
      <c r="J102" s="104">
        <v>5.87</v>
      </c>
      <c r="K102" s="102">
        <v>5870</v>
      </c>
      <c r="L102" s="107">
        <v>366.88875832843735</v>
      </c>
      <c r="N102" s="111">
        <v>8.7200000000000006</v>
      </c>
      <c r="O102" s="111">
        <v>25.03</v>
      </c>
      <c r="P102" s="110">
        <v>35.0764</v>
      </c>
      <c r="Q102" s="111">
        <v>53.2</v>
      </c>
      <c r="R102" s="111">
        <v>23.43</v>
      </c>
      <c r="S102" s="111">
        <v>8.26</v>
      </c>
      <c r="T102" s="111">
        <v>0.05</v>
      </c>
      <c r="U102" s="111">
        <v>0.04</v>
      </c>
      <c r="V102" s="111">
        <v>85.84</v>
      </c>
      <c r="W102" s="111">
        <v>5.79</v>
      </c>
      <c r="X102" s="108">
        <v>5790</v>
      </c>
      <c r="Y102" s="108">
        <v>361.88857082140584</v>
      </c>
      <c r="AA102" s="115">
        <v>9.94</v>
      </c>
      <c r="AB102" s="115">
        <v>25.07</v>
      </c>
      <c r="AC102" s="114">
        <v>35.102600000000002</v>
      </c>
      <c r="AD102" s="115">
        <v>53.29</v>
      </c>
      <c r="AE102" s="115">
        <v>23.44</v>
      </c>
      <c r="AF102" s="115">
        <v>8.26</v>
      </c>
      <c r="AG102" s="115">
        <v>0.14000000000000001</v>
      </c>
      <c r="AH102" s="115">
        <v>0.08</v>
      </c>
      <c r="AI102" s="115">
        <v>88.34</v>
      </c>
      <c r="AJ102" s="115">
        <v>5.95</v>
      </c>
      <c r="AK102" s="112">
        <v>5950</v>
      </c>
      <c r="AL102" s="112">
        <v>371.88894583546886</v>
      </c>
      <c r="AN102" s="119">
        <v>8.3000000000000007</v>
      </c>
      <c r="AO102" s="119">
        <v>25.15</v>
      </c>
      <c r="AP102" s="118">
        <v>35.117100000000001</v>
      </c>
      <c r="AQ102" s="119">
        <v>53.39</v>
      </c>
      <c r="AR102" s="119">
        <v>23.42</v>
      </c>
      <c r="AS102" s="119">
        <v>8.26</v>
      </c>
      <c r="AT102" s="119">
        <v>7.0000000000000007E-2</v>
      </c>
      <c r="AU102" s="119">
        <v>0.06</v>
      </c>
      <c r="AV102" s="119">
        <v>85.84</v>
      </c>
      <c r="AW102" s="119">
        <v>5.78</v>
      </c>
      <c r="AX102" s="116">
        <v>5780</v>
      </c>
      <c r="AY102" s="116">
        <v>361.26354738302689</v>
      </c>
      <c r="BA102" s="126">
        <v>8</v>
      </c>
      <c r="BB102" s="126">
        <v>25.19</v>
      </c>
      <c r="BC102" s="127">
        <v>35.140500000000003</v>
      </c>
      <c r="BD102" s="126">
        <v>53.46</v>
      </c>
      <c r="BE102" s="126">
        <v>23.42</v>
      </c>
      <c r="BF102" s="126">
        <v>8.27</v>
      </c>
      <c r="BG102" s="126">
        <v>-0.01</v>
      </c>
      <c r="BH102" s="126">
        <v>0.08</v>
      </c>
      <c r="BI102" s="126">
        <v>82.53</v>
      </c>
      <c r="BJ102" s="126">
        <v>5.55</v>
      </c>
      <c r="BK102">
        <f t="shared" si="2"/>
        <v>5550</v>
      </c>
      <c r="BL102">
        <f t="shared" si="3"/>
        <v>346.88800830031124</v>
      </c>
      <c r="BN102" s="123">
        <v>7.79</v>
      </c>
      <c r="BO102" s="123">
        <v>25.13</v>
      </c>
      <c r="BP102" s="124">
        <v>35.173000000000002</v>
      </c>
      <c r="BQ102" s="123">
        <v>53.45</v>
      </c>
      <c r="BR102" s="123">
        <v>23.46</v>
      </c>
      <c r="BS102" s="123">
        <v>8.24</v>
      </c>
      <c r="BT102" s="123">
        <v>-0.03</v>
      </c>
      <c r="BU102" s="123">
        <v>0.12</v>
      </c>
      <c r="BV102" s="123">
        <v>84.18</v>
      </c>
      <c r="BW102" s="123">
        <v>5.66</v>
      </c>
      <c r="BX102" s="122">
        <v>495.1</v>
      </c>
      <c r="BY102" s="120">
        <v>5660</v>
      </c>
      <c r="BZ102" s="120">
        <v>353.88270601475551</v>
      </c>
    </row>
    <row r="103" spans="1:78" x14ac:dyDescent="0.2">
      <c r="A103" s="102">
        <v>9.1999999999999993</v>
      </c>
      <c r="B103" s="104">
        <v>24.99</v>
      </c>
      <c r="C103" s="103">
        <v>35.050899999999999</v>
      </c>
      <c r="D103" s="104">
        <v>53.14</v>
      </c>
      <c r="E103" s="104">
        <v>23.42</v>
      </c>
      <c r="F103" s="104">
        <v>8.27</v>
      </c>
      <c r="G103" s="104">
        <v>-0.04</v>
      </c>
      <c r="H103" s="104">
        <v>0.03</v>
      </c>
      <c r="I103" s="104">
        <v>87.06</v>
      </c>
      <c r="J103" s="104">
        <v>5.88</v>
      </c>
      <c r="K103" s="102">
        <v>5880</v>
      </c>
      <c r="L103" s="107">
        <v>367.51378176681624</v>
      </c>
      <c r="N103" s="111">
        <v>8.82</v>
      </c>
      <c r="O103" s="111">
        <v>25.02</v>
      </c>
      <c r="P103" s="110">
        <v>35.076999999999998</v>
      </c>
      <c r="Q103" s="111">
        <v>53.2</v>
      </c>
      <c r="R103" s="111">
        <v>23.43</v>
      </c>
      <c r="S103" s="111">
        <v>8.26</v>
      </c>
      <c r="T103" s="111">
        <v>0.06</v>
      </c>
      <c r="U103" s="111">
        <v>0.04</v>
      </c>
      <c r="V103" s="111">
        <v>85.85</v>
      </c>
      <c r="W103" s="111">
        <v>5.79</v>
      </c>
      <c r="X103" s="108">
        <v>5790</v>
      </c>
      <c r="Y103" s="108">
        <v>361.88857082140584</v>
      </c>
      <c r="AA103" s="115">
        <v>10.039999999999999</v>
      </c>
      <c r="AB103" s="115">
        <v>25.07</v>
      </c>
      <c r="AC103" s="114">
        <v>35.102400000000003</v>
      </c>
      <c r="AD103" s="115">
        <v>53.29</v>
      </c>
      <c r="AE103" s="115">
        <v>23.44</v>
      </c>
      <c r="AF103" s="115">
        <v>8.26</v>
      </c>
      <c r="AG103" s="115">
        <v>0.12</v>
      </c>
      <c r="AH103" s="115">
        <v>0.04</v>
      </c>
      <c r="AI103" s="115">
        <v>88.45</v>
      </c>
      <c r="AJ103" s="115">
        <v>5.96</v>
      </c>
      <c r="AK103" s="112">
        <v>5960</v>
      </c>
      <c r="AL103" s="112">
        <v>372.51396927384781</v>
      </c>
      <c r="AN103" s="119">
        <v>8.4</v>
      </c>
      <c r="AO103" s="119">
        <v>25.15</v>
      </c>
      <c r="AP103" s="118">
        <v>35.122999999999998</v>
      </c>
      <c r="AQ103" s="119">
        <v>53.39</v>
      </c>
      <c r="AR103" s="119">
        <v>23.43</v>
      </c>
      <c r="AS103" s="119">
        <v>8.26</v>
      </c>
      <c r="AT103" s="119">
        <v>0.08</v>
      </c>
      <c r="AU103" s="119">
        <v>0.05</v>
      </c>
      <c r="AV103" s="119">
        <v>85.86</v>
      </c>
      <c r="AW103" s="119">
        <v>5.78</v>
      </c>
      <c r="AX103" s="116">
        <v>5780</v>
      </c>
      <c r="AY103" s="116">
        <v>361.26354738302689</v>
      </c>
      <c r="BA103" s="126">
        <v>8.09</v>
      </c>
      <c r="BB103" s="126">
        <v>25.19</v>
      </c>
      <c r="BC103" s="127">
        <v>35.139899999999997</v>
      </c>
      <c r="BD103" s="126">
        <v>53.46</v>
      </c>
      <c r="BE103" s="126">
        <v>23.42</v>
      </c>
      <c r="BF103" s="126">
        <v>8.27</v>
      </c>
      <c r="BG103" s="126">
        <v>-0.01</v>
      </c>
      <c r="BH103" s="126">
        <v>0.08</v>
      </c>
      <c r="BI103" s="126">
        <v>82.53</v>
      </c>
      <c r="BJ103" s="126">
        <v>5.55</v>
      </c>
      <c r="BK103">
        <f t="shared" si="2"/>
        <v>5550</v>
      </c>
      <c r="BL103">
        <f t="shared" si="3"/>
        <v>346.88800830031124</v>
      </c>
      <c r="BN103" s="123">
        <v>7.86</v>
      </c>
      <c r="BO103" s="123">
        <v>25.13</v>
      </c>
      <c r="BP103" s="124">
        <v>35.170099999999998</v>
      </c>
      <c r="BQ103" s="123">
        <v>53.44</v>
      </c>
      <c r="BR103" s="123">
        <v>23.46</v>
      </c>
      <c r="BS103" s="123">
        <v>8.24</v>
      </c>
      <c r="BT103" s="123">
        <v>-0.03</v>
      </c>
      <c r="BU103" s="123">
        <v>0.12</v>
      </c>
      <c r="BV103" s="123">
        <v>84.14</v>
      </c>
      <c r="BW103" s="123">
        <v>5.66</v>
      </c>
      <c r="BX103" s="122">
        <v>519.91999999999996</v>
      </c>
      <c r="BY103" s="120">
        <v>5660</v>
      </c>
      <c r="BZ103" s="120">
        <v>353.88270601475551</v>
      </c>
    </row>
    <row r="104" spans="1:78" x14ac:dyDescent="0.2">
      <c r="A104" s="102">
        <v>9.31</v>
      </c>
      <c r="B104" s="104">
        <v>24.99</v>
      </c>
      <c r="C104" s="103">
        <v>35.051699999999997</v>
      </c>
      <c r="D104" s="104">
        <v>53.14</v>
      </c>
      <c r="E104" s="104">
        <v>23.42</v>
      </c>
      <c r="F104" s="104">
        <v>8.27</v>
      </c>
      <c r="G104" s="104">
        <v>-0.04</v>
      </c>
      <c r="H104" s="104">
        <v>0.03</v>
      </c>
      <c r="I104" s="104">
        <v>87.07</v>
      </c>
      <c r="J104" s="104">
        <v>5.88</v>
      </c>
      <c r="K104" s="102">
        <v>5880</v>
      </c>
      <c r="L104" s="107">
        <v>367.51378176681624</v>
      </c>
      <c r="N104" s="111">
        <v>8.9</v>
      </c>
      <c r="O104" s="111">
        <v>25.03</v>
      </c>
      <c r="P104" s="110">
        <v>35.078600000000002</v>
      </c>
      <c r="Q104" s="111">
        <v>53.21</v>
      </c>
      <c r="R104" s="111">
        <v>23.43</v>
      </c>
      <c r="S104" s="111">
        <v>8.26</v>
      </c>
      <c r="T104" s="111">
        <v>0.05</v>
      </c>
      <c r="U104" s="111">
        <v>0.06</v>
      </c>
      <c r="V104" s="111">
        <v>85.87</v>
      </c>
      <c r="W104" s="111">
        <v>5.79</v>
      </c>
      <c r="X104" s="108">
        <v>5790</v>
      </c>
      <c r="Y104" s="108">
        <v>361.88857082140584</v>
      </c>
      <c r="AA104" s="115">
        <v>10.16</v>
      </c>
      <c r="AB104" s="115">
        <v>25.07</v>
      </c>
      <c r="AC104" s="114">
        <v>35.1053</v>
      </c>
      <c r="AD104" s="115">
        <v>53.29</v>
      </c>
      <c r="AE104" s="115">
        <v>23.44</v>
      </c>
      <c r="AF104" s="115">
        <v>8.26</v>
      </c>
      <c r="AG104" s="115">
        <v>0.11</v>
      </c>
      <c r="AH104" s="115">
        <v>0.03</v>
      </c>
      <c r="AI104" s="115">
        <v>88.51</v>
      </c>
      <c r="AJ104" s="115">
        <v>5.96</v>
      </c>
      <c r="AK104" s="112">
        <v>5960</v>
      </c>
      <c r="AL104" s="112">
        <v>372.51396927384781</v>
      </c>
      <c r="AN104" s="119">
        <v>8.48</v>
      </c>
      <c r="AO104" s="119">
        <v>25.15</v>
      </c>
      <c r="AP104" s="118">
        <v>35.121600000000001</v>
      </c>
      <c r="AQ104" s="119">
        <v>53.39</v>
      </c>
      <c r="AR104" s="119">
        <v>23.42</v>
      </c>
      <c r="AS104" s="119">
        <v>8.26</v>
      </c>
      <c r="AT104" s="119">
        <v>0.09</v>
      </c>
      <c r="AU104" s="119">
        <v>0.05</v>
      </c>
      <c r="AV104" s="119">
        <v>85.86</v>
      </c>
      <c r="AW104" s="119">
        <v>5.78</v>
      </c>
      <c r="AX104" s="116">
        <v>5780</v>
      </c>
      <c r="AY104" s="116">
        <v>361.26354738302689</v>
      </c>
      <c r="BA104" s="126">
        <v>8.17</v>
      </c>
      <c r="BB104" s="126">
        <v>25.19</v>
      </c>
      <c r="BC104" s="127">
        <v>35.138300000000001</v>
      </c>
      <c r="BD104" s="126">
        <v>53.46</v>
      </c>
      <c r="BE104" s="126">
        <v>23.42</v>
      </c>
      <c r="BF104" s="126">
        <v>8.27</v>
      </c>
      <c r="BG104" s="126">
        <v>-0.01</v>
      </c>
      <c r="BH104" s="126">
        <v>0.08</v>
      </c>
      <c r="BI104" s="126">
        <v>82.54</v>
      </c>
      <c r="BJ104" s="126">
        <v>5.55</v>
      </c>
      <c r="BK104">
        <f t="shared" si="2"/>
        <v>5550</v>
      </c>
      <c r="BL104">
        <f t="shared" si="3"/>
        <v>346.88800830031124</v>
      </c>
      <c r="BN104" s="123">
        <v>7.95</v>
      </c>
      <c r="BO104" s="123">
        <v>25.13</v>
      </c>
      <c r="BP104" s="124">
        <v>35.1736</v>
      </c>
      <c r="BQ104" s="123">
        <v>53.45</v>
      </c>
      <c r="BR104" s="123">
        <v>23.47</v>
      </c>
      <c r="BS104" s="123">
        <v>8.23</v>
      </c>
      <c r="BT104" s="123">
        <v>-0.03</v>
      </c>
      <c r="BU104" s="123">
        <v>0.12</v>
      </c>
      <c r="BV104" s="123">
        <v>84.11</v>
      </c>
      <c r="BW104" s="123">
        <v>5.66</v>
      </c>
      <c r="BX104" s="122">
        <v>586.36</v>
      </c>
      <c r="BY104" s="120">
        <v>5660</v>
      </c>
      <c r="BZ104" s="120">
        <v>353.88270601475551</v>
      </c>
    </row>
    <row r="105" spans="1:78" x14ac:dyDescent="0.2">
      <c r="A105" s="102">
        <v>9.39</v>
      </c>
      <c r="B105" s="104">
        <v>24.99</v>
      </c>
      <c r="C105" s="103">
        <v>35.051299999999998</v>
      </c>
      <c r="D105" s="104">
        <v>53.14</v>
      </c>
      <c r="E105" s="104">
        <v>23.42</v>
      </c>
      <c r="F105" s="104">
        <v>8.27</v>
      </c>
      <c r="G105" s="104">
        <v>-0.02</v>
      </c>
      <c r="H105" s="104">
        <v>0.03</v>
      </c>
      <c r="I105" s="104">
        <v>87.09</v>
      </c>
      <c r="J105" s="104">
        <v>5.88</v>
      </c>
      <c r="K105" s="102">
        <v>5880</v>
      </c>
      <c r="L105" s="107">
        <v>367.51378176681624</v>
      </c>
      <c r="N105" s="111">
        <v>8.98</v>
      </c>
      <c r="O105" s="111">
        <v>25.03</v>
      </c>
      <c r="P105" s="110">
        <v>35.078499999999998</v>
      </c>
      <c r="Q105" s="111">
        <v>53.21</v>
      </c>
      <c r="R105" s="111">
        <v>23.43</v>
      </c>
      <c r="S105" s="111">
        <v>8.26</v>
      </c>
      <c r="T105" s="111">
        <v>0.05</v>
      </c>
      <c r="U105" s="111">
        <v>0.04</v>
      </c>
      <c r="V105" s="111">
        <v>85.88</v>
      </c>
      <c r="W105" s="111">
        <v>5.79</v>
      </c>
      <c r="X105" s="108">
        <v>5790</v>
      </c>
      <c r="Y105" s="108">
        <v>361.88857082140584</v>
      </c>
      <c r="AA105" s="115">
        <v>10.27</v>
      </c>
      <c r="AB105" s="115">
        <v>25.07</v>
      </c>
      <c r="AC105" s="114">
        <v>35.103400000000001</v>
      </c>
      <c r="AD105" s="115">
        <v>53.29</v>
      </c>
      <c r="AE105" s="115">
        <v>23.44</v>
      </c>
      <c r="AF105" s="115">
        <v>8.26</v>
      </c>
      <c r="AG105" s="115">
        <v>0.1</v>
      </c>
      <c r="AH105" s="115">
        <v>0.05</v>
      </c>
      <c r="AI105" s="115">
        <v>88.53</v>
      </c>
      <c r="AJ105" s="115">
        <v>5.96</v>
      </c>
      <c r="AK105" s="112">
        <v>5960</v>
      </c>
      <c r="AL105" s="112">
        <v>372.51396927384781</v>
      </c>
      <c r="AN105" s="119">
        <v>8.56</v>
      </c>
      <c r="AO105" s="119">
        <v>25.15</v>
      </c>
      <c r="AP105" s="118">
        <v>35.120100000000001</v>
      </c>
      <c r="AQ105" s="119">
        <v>53.39</v>
      </c>
      <c r="AR105" s="119">
        <v>23.42</v>
      </c>
      <c r="AS105" s="119">
        <v>8.26</v>
      </c>
      <c r="AT105" s="119">
        <v>0.09</v>
      </c>
      <c r="AU105" s="119">
        <v>0.05</v>
      </c>
      <c r="AV105" s="119">
        <v>85.88</v>
      </c>
      <c r="AW105" s="119">
        <v>5.78</v>
      </c>
      <c r="AX105" s="116">
        <v>5780</v>
      </c>
      <c r="AY105" s="116">
        <v>361.26354738302689</v>
      </c>
      <c r="BA105" s="126">
        <v>8.24</v>
      </c>
      <c r="BB105" s="126">
        <v>25.19</v>
      </c>
      <c r="BC105" s="127">
        <v>35.145699999999998</v>
      </c>
      <c r="BD105" s="126">
        <v>53.47</v>
      </c>
      <c r="BE105" s="126">
        <v>23.43</v>
      </c>
      <c r="BF105" s="126">
        <v>8.27</v>
      </c>
      <c r="BG105" s="126">
        <v>-0.01</v>
      </c>
      <c r="BH105" s="126">
        <v>0.08</v>
      </c>
      <c r="BI105" s="126">
        <v>82.54</v>
      </c>
      <c r="BJ105" s="126">
        <v>5.55</v>
      </c>
      <c r="BK105">
        <f t="shared" si="2"/>
        <v>5550</v>
      </c>
      <c r="BL105">
        <f t="shared" si="3"/>
        <v>346.88800830031124</v>
      </c>
      <c r="BN105" s="123">
        <v>8.0399999999999991</v>
      </c>
      <c r="BO105" s="123">
        <v>25.13</v>
      </c>
      <c r="BP105" s="124">
        <v>35.174799999999998</v>
      </c>
      <c r="BQ105" s="123">
        <v>53.45</v>
      </c>
      <c r="BR105" s="123">
        <v>23.47</v>
      </c>
      <c r="BS105" s="123">
        <v>8.23</v>
      </c>
      <c r="BT105" s="123">
        <v>-0.02</v>
      </c>
      <c r="BU105" s="123">
        <v>0.11</v>
      </c>
      <c r="BV105" s="123">
        <v>84.08</v>
      </c>
      <c r="BW105" s="123">
        <v>5.66</v>
      </c>
      <c r="BX105" s="122">
        <v>557.99</v>
      </c>
      <c r="BY105" s="120">
        <v>5660</v>
      </c>
      <c r="BZ105" s="120">
        <v>353.88270601475551</v>
      </c>
    </row>
    <row r="106" spans="1:78" x14ac:dyDescent="0.2">
      <c r="A106" s="102">
        <v>9.44</v>
      </c>
      <c r="B106" s="104">
        <v>24.99</v>
      </c>
      <c r="C106" s="103">
        <v>35.052500000000002</v>
      </c>
      <c r="D106" s="104">
        <v>53.14</v>
      </c>
      <c r="E106" s="104">
        <v>23.42</v>
      </c>
      <c r="F106" s="104">
        <v>8.27</v>
      </c>
      <c r="G106" s="104">
        <v>-0.02</v>
      </c>
      <c r="H106" s="104">
        <v>0.03</v>
      </c>
      <c r="I106" s="104">
        <v>87.1</v>
      </c>
      <c r="J106" s="104">
        <v>5.88</v>
      </c>
      <c r="K106" s="102">
        <v>5880</v>
      </c>
      <c r="L106" s="107">
        <v>367.51378176681624</v>
      </c>
      <c r="N106" s="111">
        <v>9.07</v>
      </c>
      <c r="O106" s="111">
        <v>25.03</v>
      </c>
      <c r="P106" s="110">
        <v>35.078899999999997</v>
      </c>
      <c r="Q106" s="111">
        <v>53.21</v>
      </c>
      <c r="R106" s="111">
        <v>23.43</v>
      </c>
      <c r="S106" s="111">
        <v>8.26</v>
      </c>
      <c r="T106" s="111">
        <v>0.05</v>
      </c>
      <c r="U106" s="111">
        <v>0.04</v>
      </c>
      <c r="V106" s="111">
        <v>85.88</v>
      </c>
      <c r="W106" s="111">
        <v>5.79</v>
      </c>
      <c r="X106" s="108">
        <v>5790</v>
      </c>
      <c r="Y106" s="108">
        <v>361.88857082140584</v>
      </c>
      <c r="AA106" s="115">
        <v>10.35</v>
      </c>
      <c r="AB106" s="115">
        <v>25.07</v>
      </c>
      <c r="AC106" s="114">
        <v>35.105499999999999</v>
      </c>
      <c r="AD106" s="115">
        <v>53.29</v>
      </c>
      <c r="AE106" s="115">
        <v>23.44</v>
      </c>
      <c r="AF106" s="115">
        <v>8.26</v>
      </c>
      <c r="AG106" s="115">
        <v>0.1</v>
      </c>
      <c r="AH106" s="115">
        <v>0.05</v>
      </c>
      <c r="AI106" s="115">
        <v>88.53</v>
      </c>
      <c r="AJ106" s="115">
        <v>5.96</v>
      </c>
      <c r="AK106" s="112">
        <v>5960</v>
      </c>
      <c r="AL106" s="112">
        <v>372.51396927384781</v>
      </c>
      <c r="AN106" s="119">
        <v>8.65</v>
      </c>
      <c r="AO106" s="119">
        <v>25.15</v>
      </c>
      <c r="AP106" s="118">
        <v>35.1188</v>
      </c>
      <c r="AQ106" s="119">
        <v>53.39</v>
      </c>
      <c r="AR106" s="119">
        <v>23.42</v>
      </c>
      <c r="AS106" s="119">
        <v>8.26</v>
      </c>
      <c r="AT106" s="119">
        <v>0.1</v>
      </c>
      <c r="AU106" s="119">
        <v>0.06</v>
      </c>
      <c r="AV106" s="119">
        <v>85.89</v>
      </c>
      <c r="AW106" s="119">
        <v>5.78</v>
      </c>
      <c r="AX106" s="116">
        <v>5780</v>
      </c>
      <c r="AY106" s="116">
        <v>361.26354738302689</v>
      </c>
      <c r="BA106" s="126">
        <v>8.32</v>
      </c>
      <c r="BB106" s="126">
        <v>25.19</v>
      </c>
      <c r="BC106" s="127">
        <v>35.1449</v>
      </c>
      <c r="BD106" s="126">
        <v>53.47</v>
      </c>
      <c r="BE106" s="126">
        <v>23.43</v>
      </c>
      <c r="BF106" s="126">
        <v>8.27</v>
      </c>
      <c r="BG106" s="126">
        <v>0</v>
      </c>
      <c r="BH106" s="126">
        <v>7.0000000000000007E-2</v>
      </c>
      <c r="BI106" s="126">
        <v>82.54</v>
      </c>
      <c r="BJ106" s="126">
        <v>5.55</v>
      </c>
      <c r="BK106">
        <f t="shared" si="2"/>
        <v>5550</v>
      </c>
      <c r="BL106">
        <f t="shared" si="3"/>
        <v>346.88800830031124</v>
      </c>
      <c r="BN106" s="123">
        <v>8.1199999999999992</v>
      </c>
      <c r="BO106" s="123">
        <v>25.13</v>
      </c>
      <c r="BP106" s="124">
        <v>35.1755</v>
      </c>
      <c r="BQ106" s="123">
        <v>53.45</v>
      </c>
      <c r="BR106" s="123">
        <v>23.47</v>
      </c>
      <c r="BS106" s="123">
        <v>8.23</v>
      </c>
      <c r="BT106" s="123">
        <v>-0.01</v>
      </c>
      <c r="BU106" s="123">
        <v>0.11</v>
      </c>
      <c r="BV106" s="123">
        <v>84.06</v>
      </c>
      <c r="BW106" s="123">
        <v>5.66</v>
      </c>
      <c r="BX106" s="122">
        <v>522.24</v>
      </c>
      <c r="BY106" s="120">
        <v>5660</v>
      </c>
      <c r="BZ106" s="120">
        <v>353.88270601475551</v>
      </c>
    </row>
    <row r="107" spans="1:78" x14ac:dyDescent="0.2">
      <c r="A107" s="102">
        <v>9.5</v>
      </c>
      <c r="B107" s="104">
        <v>24.99</v>
      </c>
      <c r="C107" s="103">
        <v>35.055799999999998</v>
      </c>
      <c r="D107" s="104">
        <v>53.14</v>
      </c>
      <c r="E107" s="104">
        <v>23.43</v>
      </c>
      <c r="F107" s="104">
        <v>8.27</v>
      </c>
      <c r="G107" s="104">
        <v>-0.03</v>
      </c>
      <c r="H107" s="104">
        <v>0.03</v>
      </c>
      <c r="I107" s="104">
        <v>87.09</v>
      </c>
      <c r="J107" s="104">
        <v>5.88</v>
      </c>
      <c r="K107" s="102">
        <v>5880</v>
      </c>
      <c r="L107" s="107">
        <v>367.51378176681624</v>
      </c>
      <c r="N107" s="111">
        <v>9.15</v>
      </c>
      <c r="O107" s="111">
        <v>25.03</v>
      </c>
      <c r="P107" s="110">
        <v>35.075299999999999</v>
      </c>
      <c r="Q107" s="111">
        <v>53.2</v>
      </c>
      <c r="R107" s="111">
        <v>23.43</v>
      </c>
      <c r="S107" s="111">
        <v>8.26</v>
      </c>
      <c r="T107" s="111">
        <v>0.05</v>
      </c>
      <c r="U107" s="111">
        <v>0.04</v>
      </c>
      <c r="V107" s="111">
        <v>85.86</v>
      </c>
      <c r="W107" s="111">
        <v>5.79</v>
      </c>
      <c r="X107" s="108">
        <v>5790</v>
      </c>
      <c r="Y107" s="108">
        <v>361.88857082140584</v>
      </c>
      <c r="AA107" s="115">
        <v>10.4</v>
      </c>
      <c r="AB107" s="115">
        <v>25.07</v>
      </c>
      <c r="AC107" s="114">
        <v>35.104999999999997</v>
      </c>
      <c r="AD107" s="115">
        <v>53.29</v>
      </c>
      <c r="AE107" s="115">
        <v>23.44</v>
      </c>
      <c r="AF107" s="115">
        <v>8.26</v>
      </c>
      <c r="AG107" s="115">
        <v>0.1</v>
      </c>
      <c r="AH107" s="115">
        <v>0.05</v>
      </c>
      <c r="AI107" s="115">
        <v>88.52</v>
      </c>
      <c r="AJ107" s="115">
        <v>5.96</v>
      </c>
      <c r="AK107" s="112">
        <v>5960</v>
      </c>
      <c r="AL107" s="112">
        <v>372.51396927384781</v>
      </c>
      <c r="AN107" s="119">
        <v>8.74</v>
      </c>
      <c r="AO107" s="119">
        <v>25.15</v>
      </c>
      <c r="AP107" s="118">
        <v>35.117899999999999</v>
      </c>
      <c r="AQ107" s="119">
        <v>53.39</v>
      </c>
      <c r="AR107" s="119">
        <v>23.42</v>
      </c>
      <c r="AS107" s="119">
        <v>8.26</v>
      </c>
      <c r="AT107" s="119">
        <v>0.09</v>
      </c>
      <c r="AU107" s="119">
        <v>0.05</v>
      </c>
      <c r="AV107" s="119">
        <v>85.9</v>
      </c>
      <c r="AW107" s="119">
        <v>5.78</v>
      </c>
      <c r="AX107" s="116">
        <v>5780</v>
      </c>
      <c r="AY107" s="116">
        <v>361.26354738302689</v>
      </c>
      <c r="BA107" s="126">
        <v>8.41</v>
      </c>
      <c r="BB107" s="126">
        <v>25.19</v>
      </c>
      <c r="BC107" s="127">
        <v>35.145000000000003</v>
      </c>
      <c r="BD107" s="126">
        <v>53.47</v>
      </c>
      <c r="BE107" s="126">
        <v>23.43</v>
      </c>
      <c r="BF107" s="126">
        <v>8.27</v>
      </c>
      <c r="BG107" s="126">
        <v>0.01</v>
      </c>
      <c r="BH107" s="126">
        <v>7.0000000000000007E-2</v>
      </c>
      <c r="BI107" s="126">
        <v>82.55</v>
      </c>
      <c r="BJ107" s="126">
        <v>5.55</v>
      </c>
      <c r="BK107">
        <f t="shared" si="2"/>
        <v>5550</v>
      </c>
      <c r="BL107">
        <f t="shared" si="3"/>
        <v>346.88800830031124</v>
      </c>
      <c r="BN107" s="123">
        <v>8.18</v>
      </c>
      <c r="BO107" s="123">
        <v>25.13</v>
      </c>
      <c r="BP107" s="124">
        <v>35.172800000000002</v>
      </c>
      <c r="BQ107" s="123">
        <v>53.45</v>
      </c>
      <c r="BR107" s="123">
        <v>23.47</v>
      </c>
      <c r="BS107" s="123">
        <v>8.23</v>
      </c>
      <c r="BT107" s="123">
        <v>-0.02</v>
      </c>
      <c r="BU107" s="123">
        <v>0.12</v>
      </c>
      <c r="BV107" s="123">
        <v>84.05</v>
      </c>
      <c r="BW107" s="123">
        <v>5.65</v>
      </c>
      <c r="BX107" s="122">
        <v>589.33000000000004</v>
      </c>
      <c r="BY107" s="120">
        <v>5650</v>
      </c>
      <c r="BZ107" s="120">
        <v>353.25747155183194</v>
      </c>
    </row>
    <row r="108" spans="1:78" x14ac:dyDescent="0.2">
      <c r="A108" s="102">
        <v>9.58</v>
      </c>
      <c r="B108" s="104">
        <v>24.99</v>
      </c>
      <c r="C108" s="103">
        <v>35.053400000000003</v>
      </c>
      <c r="D108" s="104">
        <v>53.14</v>
      </c>
      <c r="E108" s="104">
        <v>23.42</v>
      </c>
      <c r="F108" s="104">
        <v>8.27</v>
      </c>
      <c r="G108" s="104">
        <v>-0.04</v>
      </c>
      <c r="H108" s="104">
        <v>0.03</v>
      </c>
      <c r="I108" s="104">
        <v>87.07</v>
      </c>
      <c r="J108" s="104">
        <v>5.88</v>
      </c>
      <c r="K108" s="102">
        <v>5880</v>
      </c>
      <c r="L108" s="107">
        <v>367.51378176681624</v>
      </c>
      <c r="N108" s="111">
        <v>9.25</v>
      </c>
      <c r="O108" s="111">
        <v>25.03</v>
      </c>
      <c r="P108" s="110">
        <v>35.0745</v>
      </c>
      <c r="Q108" s="111">
        <v>53.2</v>
      </c>
      <c r="R108" s="111">
        <v>23.43</v>
      </c>
      <c r="S108" s="111">
        <v>8.26</v>
      </c>
      <c r="T108" s="111">
        <v>0.04</v>
      </c>
      <c r="U108" s="111">
        <v>0.04</v>
      </c>
      <c r="V108" s="111">
        <v>85.85</v>
      </c>
      <c r="W108" s="111">
        <v>5.79</v>
      </c>
      <c r="X108" s="108">
        <v>5790</v>
      </c>
      <c r="Y108" s="108">
        <v>361.88857082140584</v>
      </c>
      <c r="AA108" s="115">
        <v>10.43</v>
      </c>
      <c r="AB108" s="115">
        <v>25.07</v>
      </c>
      <c r="AC108" s="114">
        <v>35.100299999999997</v>
      </c>
      <c r="AD108" s="115">
        <v>53.29</v>
      </c>
      <c r="AE108" s="115">
        <v>23.44</v>
      </c>
      <c r="AF108" s="115">
        <v>8.26</v>
      </c>
      <c r="AG108" s="115">
        <v>0.09</v>
      </c>
      <c r="AH108" s="115">
        <v>0.06</v>
      </c>
      <c r="AI108" s="115">
        <v>88.49</v>
      </c>
      <c r="AJ108" s="115">
        <v>5.96</v>
      </c>
      <c r="AK108" s="112">
        <v>5960</v>
      </c>
      <c r="AL108" s="112">
        <v>372.51396927384781</v>
      </c>
      <c r="AN108" s="119">
        <v>8.83</v>
      </c>
      <c r="AO108" s="119">
        <v>25.15</v>
      </c>
      <c r="AP108" s="118">
        <v>35.117699999999999</v>
      </c>
      <c r="AQ108" s="119">
        <v>53.39</v>
      </c>
      <c r="AR108" s="119">
        <v>23.42</v>
      </c>
      <c r="AS108" s="119">
        <v>8.26</v>
      </c>
      <c r="AT108" s="119">
        <v>0.09</v>
      </c>
      <c r="AU108" s="119">
        <v>0.05</v>
      </c>
      <c r="AV108" s="119">
        <v>85.91</v>
      </c>
      <c r="AW108" s="119">
        <v>5.78</v>
      </c>
      <c r="AX108" s="116">
        <v>5780</v>
      </c>
      <c r="AY108" s="116">
        <v>361.26354738302689</v>
      </c>
      <c r="BA108" s="126">
        <v>8.51</v>
      </c>
      <c r="BB108" s="126">
        <v>25.19</v>
      </c>
      <c r="BC108" s="127">
        <v>35.137900000000002</v>
      </c>
      <c r="BD108" s="126">
        <v>53.46</v>
      </c>
      <c r="BE108" s="126">
        <v>23.42</v>
      </c>
      <c r="BF108" s="126">
        <v>8.27</v>
      </c>
      <c r="BG108" s="126">
        <v>0</v>
      </c>
      <c r="BH108" s="126">
        <v>7.0000000000000007E-2</v>
      </c>
      <c r="BI108" s="126">
        <v>82.55</v>
      </c>
      <c r="BJ108" s="126">
        <v>5.55</v>
      </c>
      <c r="BK108">
        <f t="shared" si="2"/>
        <v>5550</v>
      </c>
      <c r="BL108">
        <f t="shared" si="3"/>
        <v>346.88800830031124</v>
      </c>
      <c r="BN108" s="123">
        <v>8.25</v>
      </c>
      <c r="BO108" s="123">
        <v>25.13</v>
      </c>
      <c r="BP108" s="124">
        <v>35.178100000000001</v>
      </c>
      <c r="BQ108" s="123">
        <v>53.45</v>
      </c>
      <c r="BR108" s="123">
        <v>23.47</v>
      </c>
      <c r="BS108" s="123">
        <v>8.23</v>
      </c>
      <c r="BT108" s="123">
        <v>-0.03</v>
      </c>
      <c r="BU108" s="123">
        <v>0.11</v>
      </c>
      <c r="BV108" s="123">
        <v>84.04</v>
      </c>
      <c r="BW108" s="123">
        <v>5.65</v>
      </c>
      <c r="BX108" s="122">
        <v>615.24</v>
      </c>
      <c r="BY108" s="120">
        <v>5650</v>
      </c>
      <c r="BZ108" s="120">
        <v>353.25747155183194</v>
      </c>
    </row>
    <row r="109" spans="1:78" x14ac:dyDescent="0.2">
      <c r="A109" s="102">
        <v>9.69</v>
      </c>
      <c r="B109" s="104">
        <v>24.99</v>
      </c>
      <c r="C109" s="103">
        <v>35.049599999999998</v>
      </c>
      <c r="D109" s="104">
        <v>53.14</v>
      </c>
      <c r="E109" s="104">
        <v>23.42</v>
      </c>
      <c r="F109" s="104">
        <v>8.27</v>
      </c>
      <c r="G109" s="104">
        <v>-0.04</v>
      </c>
      <c r="H109" s="104">
        <v>0.03</v>
      </c>
      <c r="I109" s="104">
        <v>87.05</v>
      </c>
      <c r="J109" s="104">
        <v>5.87</v>
      </c>
      <c r="K109" s="102">
        <v>5870</v>
      </c>
      <c r="L109" s="107">
        <v>366.88875832843735</v>
      </c>
      <c r="N109" s="111">
        <v>9.3699999999999992</v>
      </c>
      <c r="O109" s="111">
        <v>25.03</v>
      </c>
      <c r="P109" s="110">
        <v>35.073900000000002</v>
      </c>
      <c r="Q109" s="111">
        <v>53.2</v>
      </c>
      <c r="R109" s="111">
        <v>23.43</v>
      </c>
      <c r="S109" s="111">
        <v>8.26</v>
      </c>
      <c r="T109" s="111">
        <v>0.04</v>
      </c>
      <c r="U109" s="111">
        <v>0.05</v>
      </c>
      <c r="V109" s="111">
        <v>85.83</v>
      </c>
      <c r="W109" s="111">
        <v>5.79</v>
      </c>
      <c r="X109" s="108">
        <v>5790</v>
      </c>
      <c r="Y109" s="108">
        <v>361.88857082140584</v>
      </c>
      <c r="AA109" s="115">
        <v>10.45</v>
      </c>
      <c r="AB109" s="115">
        <v>25.07</v>
      </c>
      <c r="AC109" s="114">
        <v>35.1036</v>
      </c>
      <c r="AD109" s="115">
        <v>53.29</v>
      </c>
      <c r="AE109" s="115">
        <v>23.44</v>
      </c>
      <c r="AF109" s="115">
        <v>8.26</v>
      </c>
      <c r="AG109" s="115">
        <v>0.08</v>
      </c>
      <c r="AH109" s="115">
        <v>0.06</v>
      </c>
      <c r="AI109" s="115">
        <v>88.45</v>
      </c>
      <c r="AJ109" s="115">
        <v>5.96</v>
      </c>
      <c r="AK109" s="112">
        <v>5960</v>
      </c>
      <c r="AL109" s="112">
        <v>372.51396927384781</v>
      </c>
      <c r="AN109" s="119">
        <v>8.91</v>
      </c>
      <c r="AO109" s="119">
        <v>25.15</v>
      </c>
      <c r="AP109" s="118">
        <v>35.119399999999999</v>
      </c>
      <c r="AQ109" s="119">
        <v>53.39</v>
      </c>
      <c r="AR109" s="119">
        <v>23.42</v>
      </c>
      <c r="AS109" s="119">
        <v>8.26</v>
      </c>
      <c r="AT109" s="119">
        <v>0.08</v>
      </c>
      <c r="AU109" s="119">
        <v>7.0000000000000007E-2</v>
      </c>
      <c r="AV109" s="119">
        <v>85.91</v>
      </c>
      <c r="AW109" s="119">
        <v>5.78</v>
      </c>
      <c r="AX109" s="116">
        <v>5780</v>
      </c>
      <c r="AY109" s="116">
        <v>361.26354738302689</v>
      </c>
      <c r="BA109" s="126">
        <v>8.61</v>
      </c>
      <c r="BB109" s="126">
        <v>25.19</v>
      </c>
      <c r="BC109" s="127">
        <v>35.1434</v>
      </c>
      <c r="BD109" s="126">
        <v>53.47</v>
      </c>
      <c r="BE109" s="126">
        <v>23.43</v>
      </c>
      <c r="BF109" s="126">
        <v>8.27</v>
      </c>
      <c r="BG109" s="126">
        <v>-0.01</v>
      </c>
      <c r="BH109" s="126">
        <v>0.08</v>
      </c>
      <c r="BI109" s="126">
        <v>82.55</v>
      </c>
      <c r="BJ109" s="126">
        <v>5.55</v>
      </c>
      <c r="BK109">
        <f t="shared" si="2"/>
        <v>5550</v>
      </c>
      <c r="BL109">
        <f t="shared" si="3"/>
        <v>346.88800830031124</v>
      </c>
      <c r="BN109" s="123">
        <v>8.3000000000000007</v>
      </c>
      <c r="BO109" s="123">
        <v>25.13</v>
      </c>
      <c r="BP109" s="124">
        <v>35.172899999999998</v>
      </c>
      <c r="BQ109" s="123">
        <v>53.44</v>
      </c>
      <c r="BR109" s="123">
        <v>23.47</v>
      </c>
      <c r="BS109" s="123">
        <v>8.23</v>
      </c>
      <c r="BT109" s="123">
        <v>-0.04</v>
      </c>
      <c r="BU109" s="123">
        <v>0.11</v>
      </c>
      <c r="BV109" s="123">
        <v>84.04</v>
      </c>
      <c r="BW109" s="123">
        <v>5.65</v>
      </c>
      <c r="BX109" s="122">
        <v>650.20000000000005</v>
      </c>
      <c r="BY109" s="120">
        <v>5650</v>
      </c>
      <c r="BZ109" s="120">
        <v>353.25747155183194</v>
      </c>
    </row>
    <row r="110" spans="1:78" x14ac:dyDescent="0.2">
      <c r="A110" s="102">
        <v>9.8000000000000007</v>
      </c>
      <c r="B110" s="104">
        <v>24.99</v>
      </c>
      <c r="C110" s="103">
        <v>35.048499999999997</v>
      </c>
      <c r="D110" s="104">
        <v>53.13</v>
      </c>
      <c r="E110" s="104">
        <v>23.42</v>
      </c>
      <c r="F110" s="104">
        <v>8.27</v>
      </c>
      <c r="G110" s="104">
        <v>-0.04</v>
      </c>
      <c r="H110" s="104">
        <v>0.02</v>
      </c>
      <c r="I110" s="104">
        <v>87.03</v>
      </c>
      <c r="J110" s="104">
        <v>5.87</v>
      </c>
      <c r="K110" s="102">
        <v>5870</v>
      </c>
      <c r="L110" s="107">
        <v>366.88875832843735</v>
      </c>
      <c r="N110" s="111">
        <v>9.49</v>
      </c>
      <c r="O110" s="111">
        <v>25.03</v>
      </c>
      <c r="P110" s="110">
        <v>35.079099999999997</v>
      </c>
      <c r="Q110" s="111">
        <v>53.21</v>
      </c>
      <c r="R110" s="111">
        <v>23.43</v>
      </c>
      <c r="S110" s="111">
        <v>8.26</v>
      </c>
      <c r="T110" s="111">
        <v>0.05</v>
      </c>
      <c r="U110" s="111">
        <v>0.04</v>
      </c>
      <c r="V110" s="111">
        <v>85.82</v>
      </c>
      <c r="W110" s="111">
        <v>5.79</v>
      </c>
      <c r="X110" s="108">
        <v>5790</v>
      </c>
      <c r="Y110" s="108">
        <v>361.88857082140584</v>
      </c>
      <c r="AA110" s="115">
        <v>10.47</v>
      </c>
      <c r="AB110" s="115">
        <v>25.07</v>
      </c>
      <c r="AC110" s="114">
        <v>35.104999999999997</v>
      </c>
      <c r="AD110" s="115">
        <v>53.29</v>
      </c>
      <c r="AE110" s="115">
        <v>23.44</v>
      </c>
      <c r="AF110" s="115">
        <v>8.26</v>
      </c>
      <c r="AG110" s="115">
        <v>0.1</v>
      </c>
      <c r="AH110" s="115">
        <v>0.05</v>
      </c>
      <c r="AI110" s="115">
        <v>88.39</v>
      </c>
      <c r="AJ110" s="115">
        <v>5.96</v>
      </c>
      <c r="AK110" s="112">
        <v>5960</v>
      </c>
      <c r="AL110" s="112">
        <v>372.51396927384781</v>
      </c>
      <c r="AN110" s="119">
        <v>8.98</v>
      </c>
      <c r="AO110" s="119">
        <v>25.15</v>
      </c>
      <c r="AP110" s="118">
        <v>35.121499999999997</v>
      </c>
      <c r="AQ110" s="119">
        <v>53.39</v>
      </c>
      <c r="AR110" s="119">
        <v>23.43</v>
      </c>
      <c r="AS110" s="119">
        <v>8.26</v>
      </c>
      <c r="AT110" s="119">
        <v>0.08</v>
      </c>
      <c r="AU110" s="119">
        <v>0.06</v>
      </c>
      <c r="AV110" s="119">
        <v>85.92</v>
      </c>
      <c r="AW110" s="119">
        <v>5.78</v>
      </c>
      <c r="AX110" s="116">
        <v>5780</v>
      </c>
      <c r="AY110" s="116">
        <v>361.26354738302689</v>
      </c>
      <c r="BA110" s="126">
        <v>8.6999999999999993</v>
      </c>
      <c r="BB110" s="126">
        <v>25.19</v>
      </c>
      <c r="BC110" s="127">
        <v>35.143799999999999</v>
      </c>
      <c r="BD110" s="126">
        <v>53.47</v>
      </c>
      <c r="BE110" s="126">
        <v>23.43</v>
      </c>
      <c r="BF110" s="126">
        <v>8.27</v>
      </c>
      <c r="BG110" s="126">
        <v>-0.01</v>
      </c>
      <c r="BH110" s="126">
        <v>0.08</v>
      </c>
      <c r="BI110" s="126">
        <v>82.55</v>
      </c>
      <c r="BJ110" s="126">
        <v>5.55</v>
      </c>
      <c r="BK110">
        <f t="shared" si="2"/>
        <v>5550</v>
      </c>
      <c r="BL110">
        <f t="shared" si="3"/>
        <v>346.88800830031124</v>
      </c>
      <c r="BN110" s="123">
        <v>8.36</v>
      </c>
      <c r="BO110" s="123">
        <v>25.13</v>
      </c>
      <c r="BP110" s="124">
        <v>35.1736</v>
      </c>
      <c r="BQ110" s="123">
        <v>53.45</v>
      </c>
      <c r="BR110" s="123">
        <v>23.47</v>
      </c>
      <c r="BS110" s="123">
        <v>8.23</v>
      </c>
      <c r="BT110" s="123">
        <v>0.01</v>
      </c>
      <c r="BU110" s="123">
        <v>0.11</v>
      </c>
      <c r="BV110" s="123">
        <v>84.04</v>
      </c>
      <c r="BW110" s="123">
        <v>5.65</v>
      </c>
      <c r="BX110" s="122">
        <v>659.24</v>
      </c>
      <c r="BY110" s="120">
        <v>5650</v>
      </c>
      <c r="BZ110" s="120">
        <v>353.25747155183194</v>
      </c>
    </row>
    <row r="111" spans="1:78" x14ac:dyDescent="0.2">
      <c r="A111" s="102">
        <v>9.9</v>
      </c>
      <c r="B111" s="104">
        <v>24.99</v>
      </c>
      <c r="C111" s="103">
        <v>35.049999999999997</v>
      </c>
      <c r="D111" s="104">
        <v>53.14</v>
      </c>
      <c r="E111" s="104">
        <v>23.42</v>
      </c>
      <c r="F111" s="104">
        <v>8.27</v>
      </c>
      <c r="G111" s="104">
        <v>-0.06</v>
      </c>
      <c r="H111" s="104">
        <v>0.03</v>
      </c>
      <c r="I111" s="104">
        <v>87.02</v>
      </c>
      <c r="J111" s="104">
        <v>5.87</v>
      </c>
      <c r="K111" s="102">
        <v>5870</v>
      </c>
      <c r="L111" s="107">
        <v>366.88875832843735</v>
      </c>
      <c r="N111" s="111">
        <v>9.61</v>
      </c>
      <c r="O111" s="111">
        <v>25.02</v>
      </c>
      <c r="P111" s="110">
        <v>35.076999999999998</v>
      </c>
      <c r="Q111" s="111">
        <v>53.2</v>
      </c>
      <c r="R111" s="111">
        <v>23.43</v>
      </c>
      <c r="S111" s="111">
        <v>8.26</v>
      </c>
      <c r="T111" s="111">
        <v>0.05</v>
      </c>
      <c r="U111" s="111">
        <v>0.04</v>
      </c>
      <c r="V111" s="111">
        <v>85.81</v>
      </c>
      <c r="W111" s="111">
        <v>5.79</v>
      </c>
      <c r="X111" s="108">
        <v>5790</v>
      </c>
      <c r="Y111" s="108">
        <v>361.88857082140584</v>
      </c>
      <c r="AA111" s="115">
        <v>10.5</v>
      </c>
      <c r="AB111" s="115">
        <v>25.07</v>
      </c>
      <c r="AC111" s="114">
        <v>35.104500000000002</v>
      </c>
      <c r="AD111" s="115">
        <v>53.29</v>
      </c>
      <c r="AE111" s="115">
        <v>23.44</v>
      </c>
      <c r="AF111" s="115">
        <v>8.26</v>
      </c>
      <c r="AG111" s="115">
        <v>0.11</v>
      </c>
      <c r="AH111" s="115">
        <v>0.06</v>
      </c>
      <c r="AI111" s="115">
        <v>88.3</v>
      </c>
      <c r="AJ111" s="115">
        <v>5.95</v>
      </c>
      <c r="AK111" s="112">
        <v>5950</v>
      </c>
      <c r="AL111" s="112">
        <v>371.88894583546886</v>
      </c>
      <c r="AN111" s="119">
        <v>9.0500000000000007</v>
      </c>
      <c r="AO111" s="119">
        <v>25.15</v>
      </c>
      <c r="AP111" s="118">
        <v>35.121499999999997</v>
      </c>
      <c r="AQ111" s="119">
        <v>53.39</v>
      </c>
      <c r="AR111" s="119">
        <v>23.43</v>
      </c>
      <c r="AS111" s="119">
        <v>8.26</v>
      </c>
      <c r="AT111" s="119">
        <v>0.08</v>
      </c>
      <c r="AU111" s="119">
        <v>0.06</v>
      </c>
      <c r="AV111" s="119">
        <v>85.92</v>
      </c>
      <c r="AW111" s="119">
        <v>5.78</v>
      </c>
      <c r="AX111" s="116">
        <v>5780</v>
      </c>
      <c r="AY111" s="116">
        <v>361.26354738302689</v>
      </c>
      <c r="BA111" s="126">
        <v>8.7799999999999994</v>
      </c>
      <c r="BB111" s="126">
        <v>25.19</v>
      </c>
      <c r="BC111" s="127">
        <v>35.141300000000001</v>
      </c>
      <c r="BD111" s="126">
        <v>53.46</v>
      </c>
      <c r="BE111" s="126">
        <v>23.43</v>
      </c>
      <c r="BF111" s="126">
        <v>8.27</v>
      </c>
      <c r="BG111" s="126">
        <v>-0.01</v>
      </c>
      <c r="BH111" s="126">
        <v>0.08</v>
      </c>
      <c r="BI111" s="126">
        <v>82.55</v>
      </c>
      <c r="BJ111" s="126">
        <v>5.55</v>
      </c>
      <c r="BK111">
        <f t="shared" si="2"/>
        <v>5550</v>
      </c>
      <c r="BL111">
        <f t="shared" si="3"/>
        <v>346.88800830031124</v>
      </c>
      <c r="BN111" s="123">
        <v>8.41</v>
      </c>
      <c r="BO111" s="123">
        <v>25.13</v>
      </c>
      <c r="BP111" s="124">
        <v>35.1693</v>
      </c>
      <c r="BQ111" s="123">
        <v>53.44</v>
      </c>
      <c r="BR111" s="123">
        <v>23.47</v>
      </c>
      <c r="BS111" s="123">
        <v>8.24</v>
      </c>
      <c r="BT111" s="123">
        <v>0.06</v>
      </c>
      <c r="BU111" s="123">
        <v>0.12</v>
      </c>
      <c r="BV111" s="123">
        <v>84.03</v>
      </c>
      <c r="BW111" s="123">
        <v>5.65</v>
      </c>
      <c r="BX111" s="122">
        <v>607.86</v>
      </c>
      <c r="BY111" s="120">
        <v>5650</v>
      </c>
      <c r="BZ111" s="120">
        <v>353.25747155183194</v>
      </c>
    </row>
    <row r="112" spans="1:78" x14ac:dyDescent="0.2">
      <c r="A112" s="102">
        <v>10.01</v>
      </c>
      <c r="B112" s="104">
        <v>24.99</v>
      </c>
      <c r="C112" s="103">
        <v>35.053199999999997</v>
      </c>
      <c r="D112" s="104">
        <v>53.14</v>
      </c>
      <c r="E112" s="104">
        <v>23.43</v>
      </c>
      <c r="F112" s="104">
        <v>8.27</v>
      </c>
      <c r="G112" s="104">
        <v>-7.0000000000000007E-2</v>
      </c>
      <c r="H112" s="104">
        <v>0.02</v>
      </c>
      <c r="I112" s="104">
        <v>87.03</v>
      </c>
      <c r="J112" s="104">
        <v>5.87</v>
      </c>
      <c r="K112" s="102">
        <v>5870</v>
      </c>
      <c r="L112" s="107">
        <v>366.88875832843735</v>
      </c>
      <c r="N112" s="111">
        <v>9.7200000000000006</v>
      </c>
      <c r="O112" s="111">
        <v>25.02</v>
      </c>
      <c r="P112" s="110">
        <v>35.076999999999998</v>
      </c>
      <c r="Q112" s="111">
        <v>53.2</v>
      </c>
      <c r="R112" s="111">
        <v>23.43</v>
      </c>
      <c r="S112" s="111">
        <v>8.26</v>
      </c>
      <c r="T112" s="111">
        <v>0.05</v>
      </c>
      <c r="U112" s="111">
        <v>0.04</v>
      </c>
      <c r="V112" s="111">
        <v>85.81</v>
      </c>
      <c r="W112" s="111">
        <v>5.79</v>
      </c>
      <c r="X112" s="108">
        <v>5790</v>
      </c>
      <c r="Y112" s="108">
        <v>361.88857082140584</v>
      </c>
      <c r="AA112" s="115">
        <v>10.55</v>
      </c>
      <c r="AB112" s="115">
        <v>25.07</v>
      </c>
      <c r="AC112" s="114">
        <v>35.100200000000001</v>
      </c>
      <c r="AD112" s="115">
        <v>53.29</v>
      </c>
      <c r="AE112" s="115">
        <v>23.44</v>
      </c>
      <c r="AF112" s="115">
        <v>8.26</v>
      </c>
      <c r="AG112" s="115">
        <v>0.12</v>
      </c>
      <c r="AH112" s="115">
        <v>0.06</v>
      </c>
      <c r="AI112" s="115">
        <v>88.15</v>
      </c>
      <c r="AJ112" s="115">
        <v>5.94</v>
      </c>
      <c r="AK112" s="112">
        <v>5940</v>
      </c>
      <c r="AL112" s="112">
        <v>371.26392239708991</v>
      </c>
      <c r="AN112" s="119">
        <v>9.11</v>
      </c>
      <c r="AO112" s="119">
        <v>25.15</v>
      </c>
      <c r="AP112" s="118">
        <v>35.117899999999999</v>
      </c>
      <c r="AQ112" s="119">
        <v>53.39</v>
      </c>
      <c r="AR112" s="119">
        <v>23.42</v>
      </c>
      <c r="AS112" s="119">
        <v>8.26</v>
      </c>
      <c r="AT112" s="119">
        <v>7.0000000000000007E-2</v>
      </c>
      <c r="AU112" s="119">
        <v>0.05</v>
      </c>
      <c r="AV112" s="119">
        <v>85.91</v>
      </c>
      <c r="AW112" s="119">
        <v>5.78</v>
      </c>
      <c r="AX112" s="116">
        <v>5780</v>
      </c>
      <c r="AY112" s="116">
        <v>361.26354738302689</v>
      </c>
      <c r="BA112" s="126">
        <v>8.8699999999999992</v>
      </c>
      <c r="BB112" s="126">
        <v>25.19</v>
      </c>
      <c r="BC112" s="127">
        <v>35.141300000000001</v>
      </c>
      <c r="BD112" s="126">
        <v>53.46</v>
      </c>
      <c r="BE112" s="126">
        <v>23.43</v>
      </c>
      <c r="BF112" s="126">
        <v>8.27</v>
      </c>
      <c r="BG112" s="126">
        <v>-0.02</v>
      </c>
      <c r="BH112" s="126">
        <v>7.0000000000000007E-2</v>
      </c>
      <c r="BI112" s="126">
        <v>82.56</v>
      </c>
      <c r="BJ112" s="126">
        <v>5.55</v>
      </c>
      <c r="BK112">
        <f t="shared" si="2"/>
        <v>5550</v>
      </c>
      <c r="BL112">
        <f t="shared" si="3"/>
        <v>346.88800830031124</v>
      </c>
      <c r="BN112" s="123">
        <v>8.48</v>
      </c>
      <c r="BO112" s="123">
        <v>25.13</v>
      </c>
      <c r="BP112" s="124">
        <v>35.172199999999997</v>
      </c>
      <c r="BQ112" s="123">
        <v>53.45</v>
      </c>
      <c r="BR112" s="123">
        <v>23.47</v>
      </c>
      <c r="BS112" s="123">
        <v>8.23</v>
      </c>
      <c r="BT112" s="123">
        <v>0.05</v>
      </c>
      <c r="BU112" s="123">
        <v>0.12</v>
      </c>
      <c r="BV112" s="123">
        <v>84.02</v>
      </c>
      <c r="BW112" s="123">
        <v>5.65</v>
      </c>
      <c r="BX112" s="122">
        <v>571.96</v>
      </c>
      <c r="BY112" s="120">
        <v>5650</v>
      </c>
      <c r="BZ112" s="120">
        <v>353.25747155183194</v>
      </c>
    </row>
    <row r="113" spans="1:78" x14ac:dyDescent="0.2">
      <c r="A113" s="102">
        <v>10.11</v>
      </c>
      <c r="B113" s="104">
        <v>24.99</v>
      </c>
      <c r="C113" s="103">
        <v>35.0533</v>
      </c>
      <c r="D113" s="104">
        <v>53.14</v>
      </c>
      <c r="E113" s="104">
        <v>23.43</v>
      </c>
      <c r="F113" s="104">
        <v>8.27</v>
      </c>
      <c r="G113" s="104">
        <v>-7.0000000000000007E-2</v>
      </c>
      <c r="H113" s="104">
        <v>0.03</v>
      </c>
      <c r="I113" s="104">
        <v>87.05</v>
      </c>
      <c r="J113" s="104">
        <v>5.87</v>
      </c>
      <c r="K113" s="102">
        <v>5870</v>
      </c>
      <c r="L113" s="107">
        <v>366.88875832843735</v>
      </c>
      <c r="N113" s="111">
        <v>9.83</v>
      </c>
      <c r="O113" s="111">
        <v>25.03</v>
      </c>
      <c r="P113" s="110">
        <v>35.077300000000001</v>
      </c>
      <c r="Q113" s="111">
        <v>53.21</v>
      </c>
      <c r="R113" s="111">
        <v>23.43</v>
      </c>
      <c r="S113" s="111">
        <v>8.26</v>
      </c>
      <c r="T113" s="111">
        <v>0.05</v>
      </c>
      <c r="U113" s="111">
        <v>0.04</v>
      </c>
      <c r="V113" s="111">
        <v>85.82</v>
      </c>
      <c r="W113" s="111">
        <v>5.79</v>
      </c>
      <c r="X113" s="108">
        <v>5790</v>
      </c>
      <c r="Y113" s="108">
        <v>361.88857082140584</v>
      </c>
      <c r="AA113" s="115">
        <v>10.63</v>
      </c>
      <c r="AB113" s="115">
        <v>25.07</v>
      </c>
      <c r="AC113" s="114">
        <v>35.101900000000001</v>
      </c>
      <c r="AD113" s="115">
        <v>53.29</v>
      </c>
      <c r="AE113" s="115">
        <v>23.44</v>
      </c>
      <c r="AF113" s="115">
        <v>8.26</v>
      </c>
      <c r="AG113" s="115">
        <v>0.11</v>
      </c>
      <c r="AH113" s="115">
        <v>0.05</v>
      </c>
      <c r="AI113" s="115">
        <v>87.94</v>
      </c>
      <c r="AJ113" s="115">
        <v>5.92</v>
      </c>
      <c r="AK113" s="112">
        <v>5920</v>
      </c>
      <c r="AL113" s="112">
        <v>370.01387552033202</v>
      </c>
      <c r="AN113" s="119">
        <v>9.19</v>
      </c>
      <c r="AO113" s="119">
        <v>25.15</v>
      </c>
      <c r="AP113" s="118">
        <v>35.121699999999997</v>
      </c>
      <c r="AQ113" s="119">
        <v>53.39</v>
      </c>
      <c r="AR113" s="119">
        <v>23.43</v>
      </c>
      <c r="AS113" s="119">
        <v>8.26</v>
      </c>
      <c r="AT113" s="119">
        <v>7.0000000000000007E-2</v>
      </c>
      <c r="AU113" s="119">
        <v>0.05</v>
      </c>
      <c r="AV113" s="119">
        <v>85.91</v>
      </c>
      <c r="AW113" s="119">
        <v>5.78</v>
      </c>
      <c r="AX113" s="116">
        <v>5780</v>
      </c>
      <c r="AY113" s="116">
        <v>361.26354738302689</v>
      </c>
      <c r="BA113" s="126">
        <v>8.9499999999999993</v>
      </c>
      <c r="BB113" s="126">
        <v>25.19</v>
      </c>
      <c r="BC113" s="127">
        <v>35.1404</v>
      </c>
      <c r="BD113" s="126">
        <v>53.46</v>
      </c>
      <c r="BE113" s="126">
        <v>23.43</v>
      </c>
      <c r="BF113" s="126">
        <v>8.27</v>
      </c>
      <c r="BG113" s="126">
        <v>-0.03</v>
      </c>
      <c r="BH113" s="126">
        <v>7.0000000000000007E-2</v>
      </c>
      <c r="BI113" s="126">
        <v>82.56</v>
      </c>
      <c r="BJ113" s="126">
        <v>5.55</v>
      </c>
      <c r="BK113">
        <f t="shared" si="2"/>
        <v>5550</v>
      </c>
      <c r="BL113">
        <f t="shared" si="3"/>
        <v>346.88800830031124</v>
      </c>
      <c r="BN113" s="123">
        <v>8.57</v>
      </c>
      <c r="BO113" s="123">
        <v>25.13</v>
      </c>
      <c r="BP113" s="124">
        <v>35.1768</v>
      </c>
      <c r="BQ113" s="123">
        <v>53.45</v>
      </c>
      <c r="BR113" s="123">
        <v>23.47</v>
      </c>
      <c r="BS113" s="123">
        <v>8.23</v>
      </c>
      <c r="BT113" s="123">
        <v>0.02</v>
      </c>
      <c r="BU113" s="123">
        <v>0.11</v>
      </c>
      <c r="BV113" s="123">
        <v>84.02</v>
      </c>
      <c r="BW113" s="123">
        <v>5.65</v>
      </c>
      <c r="BX113" s="122">
        <v>568.70000000000005</v>
      </c>
      <c r="BY113" s="120">
        <v>5650</v>
      </c>
      <c r="BZ113" s="120">
        <v>353.25747155183194</v>
      </c>
    </row>
    <row r="114" spans="1:78" x14ac:dyDescent="0.2">
      <c r="A114" s="102">
        <v>10.210000000000001</v>
      </c>
      <c r="B114" s="104">
        <v>24.99</v>
      </c>
      <c r="C114" s="103">
        <v>35.052799999999998</v>
      </c>
      <c r="D114" s="104">
        <v>53.14</v>
      </c>
      <c r="E114" s="104">
        <v>23.43</v>
      </c>
      <c r="F114" s="104">
        <v>8.27</v>
      </c>
      <c r="G114" s="104">
        <v>-0.06</v>
      </c>
      <c r="H114" s="104">
        <v>0.03</v>
      </c>
      <c r="I114" s="104">
        <v>87.07</v>
      </c>
      <c r="J114" s="104">
        <v>5.88</v>
      </c>
      <c r="K114" s="102">
        <v>5880</v>
      </c>
      <c r="L114" s="107">
        <v>367.51378176681624</v>
      </c>
      <c r="N114" s="111">
        <v>9.93</v>
      </c>
      <c r="O114" s="111">
        <v>25.03</v>
      </c>
      <c r="P114" s="110">
        <v>35.075600000000001</v>
      </c>
      <c r="Q114" s="111">
        <v>53.2</v>
      </c>
      <c r="R114" s="111">
        <v>23.43</v>
      </c>
      <c r="S114" s="111">
        <v>8.26</v>
      </c>
      <c r="T114" s="111">
        <v>0.06</v>
      </c>
      <c r="U114" s="111">
        <v>0.04</v>
      </c>
      <c r="V114" s="111">
        <v>85.82</v>
      </c>
      <c r="W114" s="111">
        <v>5.79</v>
      </c>
      <c r="X114" s="108">
        <v>5790</v>
      </c>
      <c r="Y114" s="108">
        <v>361.88857082140584</v>
      </c>
      <c r="AA114" s="115">
        <v>10.73</v>
      </c>
      <c r="AB114" s="115">
        <v>25.07</v>
      </c>
      <c r="AC114" s="114">
        <v>35.101199999999999</v>
      </c>
      <c r="AD114" s="115">
        <v>53.29</v>
      </c>
      <c r="AE114" s="115">
        <v>23.44</v>
      </c>
      <c r="AF114" s="115">
        <v>8.26</v>
      </c>
      <c r="AG114" s="115">
        <v>0.1</v>
      </c>
      <c r="AH114" s="115">
        <v>0.05</v>
      </c>
      <c r="AI114" s="115">
        <v>87.73</v>
      </c>
      <c r="AJ114" s="115">
        <v>5.91</v>
      </c>
      <c r="AK114" s="112">
        <v>5910</v>
      </c>
      <c r="AL114" s="112">
        <v>369.38885208195308</v>
      </c>
      <c r="AN114" s="119">
        <v>9.2799999999999994</v>
      </c>
      <c r="AO114" s="119">
        <v>25.15</v>
      </c>
      <c r="AP114" s="118">
        <v>35.118299999999998</v>
      </c>
      <c r="AQ114" s="119">
        <v>53.39</v>
      </c>
      <c r="AR114" s="119">
        <v>23.43</v>
      </c>
      <c r="AS114" s="119">
        <v>8.26</v>
      </c>
      <c r="AT114" s="119">
        <v>7.0000000000000007E-2</v>
      </c>
      <c r="AU114" s="119">
        <v>0.06</v>
      </c>
      <c r="AV114" s="119">
        <v>85.9</v>
      </c>
      <c r="AW114" s="119">
        <v>5.78</v>
      </c>
      <c r="AX114" s="116">
        <v>5780</v>
      </c>
      <c r="AY114" s="116">
        <v>361.26354738302689</v>
      </c>
      <c r="BA114" s="126">
        <v>9.0399999999999991</v>
      </c>
      <c r="BB114" s="126">
        <v>25.19</v>
      </c>
      <c r="BC114" s="127">
        <v>35.141199999999998</v>
      </c>
      <c r="BD114" s="126">
        <v>53.46</v>
      </c>
      <c r="BE114" s="126">
        <v>23.43</v>
      </c>
      <c r="BF114" s="126">
        <v>8.27</v>
      </c>
      <c r="BG114" s="126">
        <v>-0.03</v>
      </c>
      <c r="BH114" s="126">
        <v>7.0000000000000007E-2</v>
      </c>
      <c r="BI114" s="126">
        <v>82.57</v>
      </c>
      <c r="BJ114" s="126">
        <v>5.55</v>
      </c>
      <c r="BK114">
        <f t="shared" si="2"/>
        <v>5550</v>
      </c>
      <c r="BL114">
        <f t="shared" si="3"/>
        <v>346.88800830031124</v>
      </c>
      <c r="BN114" s="123">
        <v>8.67</v>
      </c>
      <c r="BO114" s="123">
        <v>25.13</v>
      </c>
      <c r="BP114" s="124">
        <v>35.176299999999998</v>
      </c>
      <c r="BQ114" s="123">
        <v>53.45</v>
      </c>
      <c r="BR114" s="123">
        <v>23.47</v>
      </c>
      <c r="BS114" s="123">
        <v>8.23</v>
      </c>
      <c r="BT114" s="123">
        <v>0</v>
      </c>
      <c r="BU114" s="123">
        <v>0.11</v>
      </c>
      <c r="BV114" s="123">
        <v>84.02</v>
      </c>
      <c r="BW114" s="123">
        <v>5.65</v>
      </c>
      <c r="BX114" s="122">
        <v>562.63</v>
      </c>
      <c r="BY114" s="120">
        <v>5650</v>
      </c>
      <c r="BZ114" s="120">
        <v>353.25747155183194</v>
      </c>
    </row>
    <row r="115" spans="1:78" x14ac:dyDescent="0.2">
      <c r="A115" s="102">
        <v>10.33</v>
      </c>
      <c r="B115" s="104">
        <v>24.99</v>
      </c>
      <c r="C115" s="103">
        <v>35.0533</v>
      </c>
      <c r="D115" s="104">
        <v>53.14</v>
      </c>
      <c r="E115" s="104">
        <v>23.43</v>
      </c>
      <c r="F115" s="104">
        <v>8.27</v>
      </c>
      <c r="G115" s="104">
        <v>-0.05</v>
      </c>
      <c r="H115" s="104">
        <v>0.03</v>
      </c>
      <c r="I115" s="104">
        <v>87.09</v>
      </c>
      <c r="J115" s="104">
        <v>5.88</v>
      </c>
      <c r="K115" s="102">
        <v>5880</v>
      </c>
      <c r="L115" s="107">
        <v>367.51378176681624</v>
      </c>
      <c r="N115" s="111">
        <v>10.02</v>
      </c>
      <c r="O115" s="111">
        <v>25.03</v>
      </c>
      <c r="P115" s="110">
        <v>35.0762</v>
      </c>
      <c r="Q115" s="111">
        <v>53.21</v>
      </c>
      <c r="R115" s="111">
        <v>23.43</v>
      </c>
      <c r="S115" s="111">
        <v>8.26</v>
      </c>
      <c r="T115" s="111">
        <v>0.06</v>
      </c>
      <c r="U115" s="111">
        <v>0.04</v>
      </c>
      <c r="V115" s="111">
        <v>85.83</v>
      </c>
      <c r="W115" s="111">
        <v>5.79</v>
      </c>
      <c r="X115" s="108">
        <v>5790</v>
      </c>
      <c r="Y115" s="108">
        <v>361.88857082140584</v>
      </c>
      <c r="AA115" s="115">
        <v>10.84</v>
      </c>
      <c r="AB115" s="115">
        <v>25.07</v>
      </c>
      <c r="AC115" s="114">
        <v>35.104399999999998</v>
      </c>
      <c r="AD115" s="115">
        <v>53.29</v>
      </c>
      <c r="AE115" s="115">
        <v>23.45</v>
      </c>
      <c r="AF115" s="115">
        <v>8.26</v>
      </c>
      <c r="AG115" s="115">
        <v>0.1</v>
      </c>
      <c r="AH115" s="115">
        <v>0.05</v>
      </c>
      <c r="AI115" s="115">
        <v>87.54</v>
      </c>
      <c r="AJ115" s="115">
        <v>5.9</v>
      </c>
      <c r="AK115" s="112">
        <v>5900</v>
      </c>
      <c r="AL115" s="112">
        <v>368.76382864357413</v>
      </c>
      <c r="AN115" s="119">
        <v>9.3699999999999992</v>
      </c>
      <c r="AO115" s="119">
        <v>25.15</v>
      </c>
      <c r="AP115" s="118">
        <v>35.122599999999998</v>
      </c>
      <c r="AQ115" s="119">
        <v>53.39</v>
      </c>
      <c r="AR115" s="119">
        <v>23.43</v>
      </c>
      <c r="AS115" s="119">
        <v>8.26</v>
      </c>
      <c r="AT115" s="119">
        <v>0.06</v>
      </c>
      <c r="AU115" s="119">
        <v>0.06</v>
      </c>
      <c r="AV115" s="119">
        <v>85.88</v>
      </c>
      <c r="AW115" s="119">
        <v>5.78</v>
      </c>
      <c r="AX115" s="116">
        <v>5780</v>
      </c>
      <c r="AY115" s="116">
        <v>361.26354738302689</v>
      </c>
      <c r="BA115" s="126">
        <v>9.1199999999999992</v>
      </c>
      <c r="BB115" s="126">
        <v>25.19</v>
      </c>
      <c r="BC115" s="127">
        <v>35.1389</v>
      </c>
      <c r="BD115" s="126">
        <v>53.46</v>
      </c>
      <c r="BE115" s="126">
        <v>23.43</v>
      </c>
      <c r="BF115" s="126">
        <v>8.27</v>
      </c>
      <c r="BG115" s="126">
        <v>-0.04</v>
      </c>
      <c r="BH115" s="126">
        <v>7.0000000000000007E-2</v>
      </c>
      <c r="BI115" s="126">
        <v>82.57</v>
      </c>
      <c r="BJ115" s="126">
        <v>5.55</v>
      </c>
      <c r="BK115">
        <f t="shared" si="2"/>
        <v>5550</v>
      </c>
      <c r="BL115">
        <f t="shared" si="3"/>
        <v>346.88800830031124</v>
      </c>
      <c r="BN115" s="123">
        <v>8.7899999999999991</v>
      </c>
      <c r="BO115" s="123">
        <v>25.13</v>
      </c>
      <c r="BP115" s="124">
        <v>35.174799999999998</v>
      </c>
      <c r="BQ115" s="123">
        <v>53.45</v>
      </c>
      <c r="BR115" s="123">
        <v>23.47</v>
      </c>
      <c r="BS115" s="123">
        <v>8.23</v>
      </c>
      <c r="BT115" s="123">
        <v>-0.01</v>
      </c>
      <c r="BU115" s="123">
        <v>0.12</v>
      </c>
      <c r="BV115" s="123">
        <v>84.02</v>
      </c>
      <c r="BW115" s="123">
        <v>5.65</v>
      </c>
      <c r="BX115" s="122">
        <v>591.57000000000005</v>
      </c>
      <c r="BY115" s="120">
        <v>5650</v>
      </c>
      <c r="BZ115" s="120">
        <v>353.25747155183194</v>
      </c>
    </row>
    <row r="116" spans="1:78" x14ac:dyDescent="0.2">
      <c r="A116" s="102">
        <v>10.44</v>
      </c>
      <c r="B116" s="104">
        <v>24.99</v>
      </c>
      <c r="C116" s="103">
        <v>35.053100000000001</v>
      </c>
      <c r="D116" s="104">
        <v>53.14</v>
      </c>
      <c r="E116" s="104">
        <v>23.43</v>
      </c>
      <c r="F116" s="104">
        <v>8.27</v>
      </c>
      <c r="G116" s="104">
        <v>-0.04</v>
      </c>
      <c r="H116" s="104">
        <v>0.02</v>
      </c>
      <c r="I116" s="104">
        <v>87.09</v>
      </c>
      <c r="J116" s="104">
        <v>5.88</v>
      </c>
      <c r="K116" s="102">
        <v>5880</v>
      </c>
      <c r="L116" s="107">
        <v>367.51378176681624</v>
      </c>
      <c r="N116" s="111">
        <v>10.11</v>
      </c>
      <c r="O116" s="111">
        <v>25.03</v>
      </c>
      <c r="P116" s="110">
        <v>35.076099999999997</v>
      </c>
      <c r="Q116" s="111">
        <v>53.21</v>
      </c>
      <c r="R116" s="111">
        <v>23.43</v>
      </c>
      <c r="S116" s="111">
        <v>8.26</v>
      </c>
      <c r="T116" s="111">
        <v>0.06</v>
      </c>
      <c r="U116" s="111">
        <v>0.04</v>
      </c>
      <c r="V116" s="111">
        <v>85.83</v>
      </c>
      <c r="W116" s="111">
        <v>5.79</v>
      </c>
      <c r="X116" s="108">
        <v>5790</v>
      </c>
      <c r="Y116" s="108">
        <v>361.88857082140584</v>
      </c>
      <c r="AA116" s="115">
        <v>10.97</v>
      </c>
      <c r="AB116" s="115">
        <v>25.07</v>
      </c>
      <c r="AC116" s="114">
        <v>35.104500000000002</v>
      </c>
      <c r="AD116" s="115">
        <v>53.29</v>
      </c>
      <c r="AE116" s="115">
        <v>23.45</v>
      </c>
      <c r="AF116" s="115">
        <v>8.26</v>
      </c>
      <c r="AG116" s="115">
        <v>0.09</v>
      </c>
      <c r="AH116" s="115">
        <v>0.05</v>
      </c>
      <c r="AI116" s="115">
        <v>87.41</v>
      </c>
      <c r="AJ116" s="115">
        <v>5.89</v>
      </c>
      <c r="AK116" s="112">
        <v>5890</v>
      </c>
      <c r="AL116" s="112">
        <v>368.13880520519518</v>
      </c>
      <c r="AN116" s="119">
        <v>9.48</v>
      </c>
      <c r="AO116" s="119">
        <v>25.15</v>
      </c>
      <c r="AP116" s="118">
        <v>35.121299999999998</v>
      </c>
      <c r="AQ116" s="119">
        <v>53.39</v>
      </c>
      <c r="AR116" s="119">
        <v>23.43</v>
      </c>
      <c r="AS116" s="119">
        <v>8.26</v>
      </c>
      <c r="AT116" s="119">
        <v>0.05</v>
      </c>
      <c r="AU116" s="119">
        <v>0.06</v>
      </c>
      <c r="AV116" s="119">
        <v>85.87</v>
      </c>
      <c r="AW116" s="119">
        <v>5.78</v>
      </c>
      <c r="AX116" s="116">
        <v>5780</v>
      </c>
      <c r="AY116" s="116">
        <v>361.26354738302689</v>
      </c>
      <c r="BA116" s="126">
        <v>9.1999999999999993</v>
      </c>
      <c r="BB116" s="126">
        <v>25.19</v>
      </c>
      <c r="BC116" s="127">
        <v>35.143000000000001</v>
      </c>
      <c r="BD116" s="126">
        <v>53.46</v>
      </c>
      <c r="BE116" s="126">
        <v>23.43</v>
      </c>
      <c r="BF116" s="126">
        <v>8.27</v>
      </c>
      <c r="BG116" s="126">
        <v>-0.05</v>
      </c>
      <c r="BH116" s="126">
        <v>0.08</v>
      </c>
      <c r="BI116" s="126">
        <v>82.57</v>
      </c>
      <c r="BJ116" s="126">
        <v>5.55</v>
      </c>
      <c r="BK116">
        <f t="shared" si="2"/>
        <v>5550</v>
      </c>
      <c r="BL116">
        <f t="shared" si="3"/>
        <v>346.88800830031124</v>
      </c>
      <c r="BN116" s="123">
        <v>8.92</v>
      </c>
      <c r="BO116" s="123">
        <v>25.13</v>
      </c>
      <c r="BP116" s="124">
        <v>35.1751</v>
      </c>
      <c r="BQ116" s="123">
        <v>53.45</v>
      </c>
      <c r="BR116" s="123">
        <v>23.47</v>
      </c>
      <c r="BS116" s="123">
        <v>8.23</v>
      </c>
      <c r="BT116" s="123">
        <v>-0.01</v>
      </c>
      <c r="BU116" s="123">
        <v>0.12</v>
      </c>
      <c r="BV116" s="123">
        <v>84.02</v>
      </c>
      <c r="BW116" s="123">
        <v>5.65</v>
      </c>
      <c r="BX116" s="122">
        <v>602.14</v>
      </c>
      <c r="BY116" s="120">
        <v>5650</v>
      </c>
      <c r="BZ116" s="120">
        <v>353.25747155183194</v>
      </c>
    </row>
    <row r="117" spans="1:78" x14ac:dyDescent="0.2">
      <c r="A117" s="102">
        <v>10.51</v>
      </c>
      <c r="B117" s="104">
        <v>24.99</v>
      </c>
      <c r="C117" s="103">
        <v>35.053199999999997</v>
      </c>
      <c r="D117" s="104">
        <v>53.14</v>
      </c>
      <c r="E117" s="104">
        <v>23.43</v>
      </c>
      <c r="F117" s="104">
        <v>8.27</v>
      </c>
      <c r="G117" s="104">
        <v>-0.04</v>
      </c>
      <c r="H117" s="104">
        <v>0.02</v>
      </c>
      <c r="I117" s="104">
        <v>87.09</v>
      </c>
      <c r="J117" s="104">
        <v>5.88</v>
      </c>
      <c r="K117" s="102">
        <v>5880</v>
      </c>
      <c r="L117" s="107">
        <v>367.51378176681624</v>
      </c>
      <c r="N117" s="111">
        <v>10.199999999999999</v>
      </c>
      <c r="O117" s="111">
        <v>25.03</v>
      </c>
      <c r="P117" s="110">
        <v>35.075499999999998</v>
      </c>
      <c r="Q117" s="111">
        <v>53.2</v>
      </c>
      <c r="R117" s="111">
        <v>23.43</v>
      </c>
      <c r="S117" s="111">
        <v>8.26</v>
      </c>
      <c r="T117" s="111">
        <v>0.05</v>
      </c>
      <c r="U117" s="111">
        <v>0.04</v>
      </c>
      <c r="V117" s="111">
        <v>85.84</v>
      </c>
      <c r="W117" s="111">
        <v>5.79</v>
      </c>
      <c r="X117" s="108">
        <v>5790</v>
      </c>
      <c r="Y117" s="108">
        <v>361.88857082140584</v>
      </c>
      <c r="AA117" s="115">
        <v>11.08</v>
      </c>
      <c r="AB117" s="115">
        <v>25.07</v>
      </c>
      <c r="AC117" s="114">
        <v>35.104700000000001</v>
      </c>
      <c r="AD117" s="115">
        <v>53.29</v>
      </c>
      <c r="AE117" s="115">
        <v>23.45</v>
      </c>
      <c r="AF117" s="115">
        <v>8.26</v>
      </c>
      <c r="AG117" s="115">
        <v>0.09</v>
      </c>
      <c r="AH117" s="115">
        <v>0.04</v>
      </c>
      <c r="AI117" s="115">
        <v>87.29</v>
      </c>
      <c r="AJ117" s="115">
        <v>5.88</v>
      </c>
      <c r="AK117" s="112">
        <v>5880</v>
      </c>
      <c r="AL117" s="112">
        <v>367.51378176681624</v>
      </c>
      <c r="AN117" s="119">
        <v>9.59</v>
      </c>
      <c r="AO117" s="119">
        <v>25.15</v>
      </c>
      <c r="AP117" s="118">
        <v>35.121400000000001</v>
      </c>
      <c r="AQ117" s="119">
        <v>53.39</v>
      </c>
      <c r="AR117" s="119">
        <v>23.43</v>
      </c>
      <c r="AS117" s="119">
        <v>8.26</v>
      </c>
      <c r="AT117" s="119">
        <v>0.05</v>
      </c>
      <c r="AU117" s="119">
        <v>0.06</v>
      </c>
      <c r="AV117" s="119">
        <v>85.86</v>
      </c>
      <c r="AW117" s="119">
        <v>5.78</v>
      </c>
      <c r="AX117" s="116">
        <v>5780</v>
      </c>
      <c r="AY117" s="116">
        <v>361.26354738302689</v>
      </c>
      <c r="BA117" s="126">
        <v>9.27</v>
      </c>
      <c r="BB117" s="126">
        <v>25.19</v>
      </c>
      <c r="BC117" s="127">
        <v>35.141199999999998</v>
      </c>
      <c r="BD117" s="126">
        <v>53.46</v>
      </c>
      <c r="BE117" s="126">
        <v>23.43</v>
      </c>
      <c r="BF117" s="126">
        <v>8.27</v>
      </c>
      <c r="BG117" s="126">
        <v>-0.04</v>
      </c>
      <c r="BH117" s="126">
        <v>0.08</v>
      </c>
      <c r="BI117" s="126">
        <v>82.57</v>
      </c>
      <c r="BJ117" s="126">
        <v>5.55</v>
      </c>
      <c r="BK117">
        <f t="shared" si="2"/>
        <v>5550</v>
      </c>
      <c r="BL117">
        <f t="shared" si="3"/>
        <v>346.88800830031124</v>
      </c>
      <c r="BN117" s="123">
        <v>9.0299999999999994</v>
      </c>
      <c r="BO117" s="123">
        <v>25.13</v>
      </c>
      <c r="BP117" s="124">
        <v>35.175800000000002</v>
      </c>
      <c r="BQ117" s="123">
        <v>53.45</v>
      </c>
      <c r="BR117" s="123">
        <v>23.47</v>
      </c>
      <c r="BS117" s="123">
        <v>8.23</v>
      </c>
      <c r="BT117" s="123">
        <v>-0.01</v>
      </c>
      <c r="BU117" s="123">
        <v>0.12</v>
      </c>
      <c r="BV117" s="123">
        <v>84.04</v>
      </c>
      <c r="BW117" s="123">
        <v>5.65</v>
      </c>
      <c r="BX117" s="122">
        <v>624.36</v>
      </c>
      <c r="BY117" s="120">
        <v>5650</v>
      </c>
      <c r="BZ117" s="120">
        <v>353.25747155183194</v>
      </c>
    </row>
    <row r="118" spans="1:78" x14ac:dyDescent="0.2">
      <c r="A118" s="102">
        <v>10.55</v>
      </c>
      <c r="B118" s="104">
        <v>24.99</v>
      </c>
      <c r="C118" s="103">
        <v>35.0486</v>
      </c>
      <c r="D118" s="104">
        <v>53.13</v>
      </c>
      <c r="E118" s="104">
        <v>23.43</v>
      </c>
      <c r="F118" s="104">
        <v>8.27</v>
      </c>
      <c r="G118" s="104">
        <v>-0.04</v>
      </c>
      <c r="H118" s="104">
        <v>0.02</v>
      </c>
      <c r="I118" s="104">
        <v>87.08</v>
      </c>
      <c r="J118" s="104">
        <v>5.88</v>
      </c>
      <c r="K118" s="102">
        <v>5880</v>
      </c>
      <c r="L118" s="107">
        <v>367.51378176681624</v>
      </c>
      <c r="N118" s="111">
        <v>10.3</v>
      </c>
      <c r="O118" s="111">
        <v>25.03</v>
      </c>
      <c r="P118" s="110">
        <v>35.074199999999998</v>
      </c>
      <c r="Q118" s="111">
        <v>53.2</v>
      </c>
      <c r="R118" s="111">
        <v>23.43</v>
      </c>
      <c r="S118" s="111">
        <v>8.26</v>
      </c>
      <c r="T118" s="111">
        <v>0.05</v>
      </c>
      <c r="U118" s="111">
        <v>0.04</v>
      </c>
      <c r="V118" s="111">
        <v>85.84</v>
      </c>
      <c r="W118" s="111">
        <v>5.79</v>
      </c>
      <c r="X118" s="108">
        <v>5790</v>
      </c>
      <c r="Y118" s="108">
        <v>361.88857082140584</v>
      </c>
      <c r="AA118" s="115">
        <v>11.19</v>
      </c>
      <c r="AB118" s="115">
        <v>25.07</v>
      </c>
      <c r="AC118" s="114">
        <v>35.1051</v>
      </c>
      <c r="AD118" s="115">
        <v>53.29</v>
      </c>
      <c r="AE118" s="115">
        <v>23.45</v>
      </c>
      <c r="AF118" s="115">
        <v>8.26</v>
      </c>
      <c r="AG118" s="115">
        <v>0.1</v>
      </c>
      <c r="AH118" s="115">
        <v>0.06</v>
      </c>
      <c r="AI118" s="115">
        <v>87.25</v>
      </c>
      <c r="AJ118" s="115">
        <v>5.88</v>
      </c>
      <c r="AK118" s="112">
        <v>5880</v>
      </c>
      <c r="AL118" s="112">
        <v>367.51378176681624</v>
      </c>
      <c r="AN118" s="119">
        <v>9.69</v>
      </c>
      <c r="AO118" s="119">
        <v>25.15</v>
      </c>
      <c r="AP118" s="118">
        <v>35.117400000000004</v>
      </c>
      <c r="AQ118" s="119">
        <v>53.39</v>
      </c>
      <c r="AR118" s="119">
        <v>23.43</v>
      </c>
      <c r="AS118" s="119">
        <v>8.26</v>
      </c>
      <c r="AT118" s="119">
        <v>0.05</v>
      </c>
      <c r="AU118" s="119">
        <v>0.06</v>
      </c>
      <c r="AV118" s="119">
        <v>85.86</v>
      </c>
      <c r="AW118" s="119">
        <v>5.78</v>
      </c>
      <c r="AX118" s="116">
        <v>5780</v>
      </c>
      <c r="AY118" s="116">
        <v>361.26354738302689</v>
      </c>
      <c r="BA118" s="126">
        <v>9.36</v>
      </c>
      <c r="BB118" s="126">
        <v>25.19</v>
      </c>
      <c r="BC118" s="127">
        <v>35.141599999999997</v>
      </c>
      <c r="BD118" s="126">
        <v>53.46</v>
      </c>
      <c r="BE118" s="126">
        <v>23.43</v>
      </c>
      <c r="BF118" s="126">
        <v>8.27</v>
      </c>
      <c r="BG118" s="126">
        <v>-0.05</v>
      </c>
      <c r="BH118" s="126">
        <v>0.08</v>
      </c>
      <c r="BI118" s="126">
        <v>82.56</v>
      </c>
      <c r="BJ118" s="126">
        <v>5.55</v>
      </c>
      <c r="BK118">
        <f t="shared" si="2"/>
        <v>5550</v>
      </c>
      <c r="BL118">
        <f t="shared" si="3"/>
        <v>346.88800830031124</v>
      </c>
      <c r="BN118" s="123">
        <v>9.1300000000000008</v>
      </c>
      <c r="BO118" s="123">
        <v>25.13</v>
      </c>
      <c r="BP118" s="124">
        <v>35.174700000000001</v>
      </c>
      <c r="BQ118" s="123">
        <v>53.45</v>
      </c>
      <c r="BR118" s="123">
        <v>23.47</v>
      </c>
      <c r="BS118" s="123">
        <v>8.24</v>
      </c>
      <c r="BT118" s="123">
        <v>-0.01</v>
      </c>
      <c r="BU118" s="123">
        <v>0.14000000000000001</v>
      </c>
      <c r="BV118" s="123">
        <v>84.06</v>
      </c>
      <c r="BW118" s="123">
        <v>5.66</v>
      </c>
      <c r="BX118" s="122">
        <v>665.11</v>
      </c>
      <c r="BY118" s="120">
        <v>5660</v>
      </c>
      <c r="BZ118" s="120">
        <v>353.88270601475551</v>
      </c>
    </row>
    <row r="119" spans="1:78" x14ac:dyDescent="0.2">
      <c r="A119" s="102">
        <v>10.59</v>
      </c>
      <c r="B119" s="104">
        <v>24.99</v>
      </c>
      <c r="C119" s="103">
        <v>35.054299999999998</v>
      </c>
      <c r="D119" s="104">
        <v>53.14</v>
      </c>
      <c r="E119" s="104">
        <v>23.43</v>
      </c>
      <c r="F119" s="104">
        <v>8.27</v>
      </c>
      <c r="G119" s="104">
        <v>-0.04</v>
      </c>
      <c r="H119" s="104">
        <v>0.03</v>
      </c>
      <c r="I119" s="104">
        <v>87.06</v>
      </c>
      <c r="J119" s="104">
        <v>5.87</v>
      </c>
      <c r="K119" s="102">
        <v>5870</v>
      </c>
      <c r="L119" s="107">
        <v>366.88875832843735</v>
      </c>
      <c r="N119" s="111">
        <v>10.4</v>
      </c>
      <c r="O119" s="111">
        <v>25.03</v>
      </c>
      <c r="P119" s="110">
        <v>35.0762</v>
      </c>
      <c r="Q119" s="111">
        <v>53.21</v>
      </c>
      <c r="R119" s="111">
        <v>23.44</v>
      </c>
      <c r="S119" s="111">
        <v>8.26</v>
      </c>
      <c r="T119" s="111">
        <v>0.04</v>
      </c>
      <c r="U119" s="111">
        <v>0.03</v>
      </c>
      <c r="V119" s="111">
        <v>85.84</v>
      </c>
      <c r="W119" s="111">
        <v>5.79</v>
      </c>
      <c r="X119" s="108">
        <v>5790</v>
      </c>
      <c r="Y119" s="108">
        <v>361.88857082140584</v>
      </c>
      <c r="AA119" s="115">
        <v>11.29</v>
      </c>
      <c r="AB119" s="115">
        <v>25.07</v>
      </c>
      <c r="AC119" s="114">
        <v>35.103499999999997</v>
      </c>
      <c r="AD119" s="115">
        <v>53.29</v>
      </c>
      <c r="AE119" s="115">
        <v>23.45</v>
      </c>
      <c r="AF119" s="115">
        <v>8.26</v>
      </c>
      <c r="AG119" s="115">
        <v>0.09</v>
      </c>
      <c r="AH119" s="115">
        <v>0.05</v>
      </c>
      <c r="AI119" s="115">
        <v>87.22</v>
      </c>
      <c r="AJ119" s="115">
        <v>5.88</v>
      </c>
      <c r="AK119" s="112">
        <v>5880</v>
      </c>
      <c r="AL119" s="112">
        <v>367.51378176681624</v>
      </c>
      <c r="AN119" s="119">
        <v>9.7899999999999991</v>
      </c>
      <c r="AO119" s="119">
        <v>25.15</v>
      </c>
      <c r="AP119" s="118">
        <v>35.121699999999997</v>
      </c>
      <c r="AQ119" s="119">
        <v>53.39</v>
      </c>
      <c r="AR119" s="119">
        <v>23.43</v>
      </c>
      <c r="AS119" s="119">
        <v>8.26</v>
      </c>
      <c r="AT119" s="119">
        <v>0.05</v>
      </c>
      <c r="AU119" s="119">
        <v>0.06</v>
      </c>
      <c r="AV119" s="119">
        <v>85.86</v>
      </c>
      <c r="AW119" s="119">
        <v>5.78</v>
      </c>
      <c r="AX119" s="116">
        <v>5780</v>
      </c>
      <c r="AY119" s="116">
        <v>361.26354738302689</v>
      </c>
      <c r="BA119" s="126">
        <v>9.44</v>
      </c>
      <c r="BB119" s="126">
        <v>25.19</v>
      </c>
      <c r="BC119" s="127">
        <v>35.139899999999997</v>
      </c>
      <c r="BD119" s="126">
        <v>53.46</v>
      </c>
      <c r="BE119" s="126">
        <v>23.43</v>
      </c>
      <c r="BF119" s="126">
        <v>8.27</v>
      </c>
      <c r="BG119" s="126">
        <v>-0.05</v>
      </c>
      <c r="BH119" s="126">
        <v>0.1</v>
      </c>
      <c r="BI119" s="126">
        <v>82.56</v>
      </c>
      <c r="BJ119" s="126">
        <v>5.55</v>
      </c>
      <c r="BK119">
        <f t="shared" si="2"/>
        <v>5550</v>
      </c>
      <c r="BL119">
        <f t="shared" si="3"/>
        <v>346.88800830031124</v>
      </c>
      <c r="BN119" s="123">
        <v>9.1999999999999993</v>
      </c>
      <c r="BO119" s="123">
        <v>25.13</v>
      </c>
      <c r="BP119" s="124">
        <v>35.1738</v>
      </c>
      <c r="BQ119" s="123">
        <v>53.45</v>
      </c>
      <c r="BR119" s="123">
        <v>23.47</v>
      </c>
      <c r="BS119" s="123">
        <v>8.23</v>
      </c>
      <c r="BT119" s="123">
        <v>-0.02</v>
      </c>
      <c r="BU119" s="123">
        <v>0.12</v>
      </c>
      <c r="BV119" s="123">
        <v>84.08</v>
      </c>
      <c r="BW119" s="123">
        <v>5.66</v>
      </c>
      <c r="BX119" s="122">
        <v>650.27</v>
      </c>
      <c r="BY119" s="120">
        <v>5660</v>
      </c>
      <c r="BZ119" s="120">
        <v>353.88270601475551</v>
      </c>
    </row>
    <row r="120" spans="1:78" x14ac:dyDescent="0.2">
      <c r="A120" s="102">
        <v>10.66</v>
      </c>
      <c r="B120" s="104">
        <v>24.99</v>
      </c>
      <c r="C120" s="103">
        <v>35.052399999999999</v>
      </c>
      <c r="D120" s="104">
        <v>53.14</v>
      </c>
      <c r="E120" s="104">
        <v>23.43</v>
      </c>
      <c r="F120" s="104">
        <v>8.27</v>
      </c>
      <c r="G120" s="104">
        <v>-0.04</v>
      </c>
      <c r="H120" s="104">
        <v>0.02</v>
      </c>
      <c r="I120" s="104">
        <v>87.03</v>
      </c>
      <c r="J120" s="104">
        <v>5.87</v>
      </c>
      <c r="K120" s="102">
        <v>5870</v>
      </c>
      <c r="L120" s="107">
        <v>366.88875832843735</v>
      </c>
      <c r="N120" s="111">
        <v>10.49</v>
      </c>
      <c r="O120" s="111">
        <v>25.03</v>
      </c>
      <c r="P120" s="110">
        <v>35.076500000000003</v>
      </c>
      <c r="Q120" s="111">
        <v>53.21</v>
      </c>
      <c r="R120" s="111">
        <v>23.44</v>
      </c>
      <c r="S120" s="111">
        <v>8.26</v>
      </c>
      <c r="T120" s="111">
        <v>0.03</v>
      </c>
      <c r="U120" s="111">
        <v>0.04</v>
      </c>
      <c r="V120" s="111">
        <v>85.83</v>
      </c>
      <c r="W120" s="111">
        <v>5.79</v>
      </c>
      <c r="X120" s="108">
        <v>5790</v>
      </c>
      <c r="Y120" s="108">
        <v>361.88857082140584</v>
      </c>
      <c r="AA120" s="115">
        <v>11.4</v>
      </c>
      <c r="AB120" s="115">
        <v>25.07</v>
      </c>
      <c r="AC120" s="114">
        <v>35.100099999999998</v>
      </c>
      <c r="AD120" s="115">
        <v>53.28</v>
      </c>
      <c r="AE120" s="115">
        <v>23.44</v>
      </c>
      <c r="AF120" s="115">
        <v>8.26</v>
      </c>
      <c r="AG120" s="115">
        <v>0.09</v>
      </c>
      <c r="AH120" s="115">
        <v>0.05</v>
      </c>
      <c r="AI120" s="115">
        <v>87.24</v>
      </c>
      <c r="AJ120" s="115">
        <v>5.88</v>
      </c>
      <c r="AK120" s="112">
        <v>5880</v>
      </c>
      <c r="AL120" s="112">
        <v>367.51378176681624</v>
      </c>
      <c r="AN120" s="119">
        <v>9.8699999999999992</v>
      </c>
      <c r="AO120" s="119">
        <v>25.15</v>
      </c>
      <c r="AP120" s="118">
        <v>35.1175</v>
      </c>
      <c r="AQ120" s="119">
        <v>53.39</v>
      </c>
      <c r="AR120" s="119">
        <v>23.43</v>
      </c>
      <c r="AS120" s="119">
        <v>8.26</v>
      </c>
      <c r="AT120" s="119">
        <v>0.04</v>
      </c>
      <c r="AU120" s="119">
        <v>0.06</v>
      </c>
      <c r="AV120" s="119">
        <v>85.87</v>
      </c>
      <c r="AW120" s="119">
        <v>5.78</v>
      </c>
      <c r="AX120" s="116">
        <v>5780</v>
      </c>
      <c r="AY120" s="116">
        <v>361.26354738302689</v>
      </c>
      <c r="BA120" s="126">
        <v>9.5299999999999994</v>
      </c>
      <c r="BB120" s="126">
        <v>25.19</v>
      </c>
      <c r="BC120" s="127">
        <v>35.141399999999997</v>
      </c>
      <c r="BD120" s="126">
        <v>53.46</v>
      </c>
      <c r="BE120" s="126">
        <v>23.43</v>
      </c>
      <c r="BF120" s="126">
        <v>8.27</v>
      </c>
      <c r="BG120" s="126">
        <v>-0.04</v>
      </c>
      <c r="BH120" s="126">
        <v>0.09</v>
      </c>
      <c r="BI120" s="126">
        <v>82.55</v>
      </c>
      <c r="BJ120" s="126">
        <v>5.55</v>
      </c>
      <c r="BK120">
        <f t="shared" si="2"/>
        <v>5550</v>
      </c>
      <c r="BL120">
        <f t="shared" si="3"/>
        <v>346.88800830031124</v>
      </c>
      <c r="BN120" s="123">
        <v>9.25</v>
      </c>
      <c r="BO120" s="123">
        <v>25.13</v>
      </c>
      <c r="BP120" s="124">
        <v>35.173499999999997</v>
      </c>
      <c r="BQ120" s="123">
        <v>53.44</v>
      </c>
      <c r="BR120" s="123">
        <v>23.47</v>
      </c>
      <c r="BS120" s="123">
        <v>8.23</v>
      </c>
      <c r="BT120" s="123">
        <v>-0.02</v>
      </c>
      <c r="BU120" s="123">
        <v>0.11</v>
      </c>
      <c r="BV120" s="123">
        <v>84.11</v>
      </c>
      <c r="BW120" s="123">
        <v>5.66</v>
      </c>
      <c r="BX120" s="122">
        <v>625.80999999999995</v>
      </c>
      <c r="BY120" s="120">
        <v>5660</v>
      </c>
      <c r="BZ120" s="120">
        <v>353.88270601475551</v>
      </c>
    </row>
    <row r="121" spans="1:78" x14ac:dyDescent="0.2">
      <c r="A121" s="102">
        <v>10.74</v>
      </c>
      <c r="B121" s="104">
        <v>24.99</v>
      </c>
      <c r="C121" s="103">
        <v>35.054400000000001</v>
      </c>
      <c r="D121" s="104">
        <v>53.14</v>
      </c>
      <c r="E121" s="104">
        <v>23.43</v>
      </c>
      <c r="F121" s="104">
        <v>8.27</v>
      </c>
      <c r="G121" s="104">
        <v>-0.04</v>
      </c>
      <c r="H121" s="104">
        <v>0.03</v>
      </c>
      <c r="I121" s="104">
        <v>87.01</v>
      </c>
      <c r="J121" s="104">
        <v>5.87</v>
      </c>
      <c r="K121" s="102">
        <v>5870</v>
      </c>
      <c r="L121" s="107">
        <v>366.88875832843735</v>
      </c>
      <c r="N121" s="111">
        <v>10.57</v>
      </c>
      <c r="O121" s="111">
        <v>25.03</v>
      </c>
      <c r="P121" s="110">
        <v>35.078600000000002</v>
      </c>
      <c r="Q121" s="111">
        <v>53.21</v>
      </c>
      <c r="R121" s="111">
        <v>23.44</v>
      </c>
      <c r="S121" s="111">
        <v>8.26</v>
      </c>
      <c r="T121" s="111">
        <v>0.04</v>
      </c>
      <c r="U121" s="111">
        <v>0.05</v>
      </c>
      <c r="V121" s="111">
        <v>85.83</v>
      </c>
      <c r="W121" s="111">
        <v>5.79</v>
      </c>
      <c r="X121" s="108">
        <v>5790</v>
      </c>
      <c r="Y121" s="108">
        <v>361.88857082140584</v>
      </c>
      <c r="AA121" s="115">
        <v>11.5</v>
      </c>
      <c r="AB121" s="115">
        <v>25.07</v>
      </c>
      <c r="AC121" s="114">
        <v>35.102200000000003</v>
      </c>
      <c r="AD121" s="115">
        <v>53.29</v>
      </c>
      <c r="AE121" s="115">
        <v>23.45</v>
      </c>
      <c r="AF121" s="115">
        <v>8.26</v>
      </c>
      <c r="AG121" s="115">
        <v>0.09</v>
      </c>
      <c r="AH121" s="115">
        <v>0.05</v>
      </c>
      <c r="AI121" s="115">
        <v>87.27</v>
      </c>
      <c r="AJ121" s="115">
        <v>5.88</v>
      </c>
      <c r="AK121" s="112">
        <v>5880</v>
      </c>
      <c r="AL121" s="112">
        <v>367.51378176681624</v>
      </c>
      <c r="AN121" s="119">
        <v>9.9499999999999993</v>
      </c>
      <c r="AO121" s="119">
        <v>25.15</v>
      </c>
      <c r="AP121" s="118">
        <v>35.119900000000001</v>
      </c>
      <c r="AQ121" s="119">
        <v>53.39</v>
      </c>
      <c r="AR121" s="119">
        <v>23.43</v>
      </c>
      <c r="AS121" s="119">
        <v>8.26</v>
      </c>
      <c r="AT121" s="119">
        <v>0.03</v>
      </c>
      <c r="AU121" s="119">
        <v>0.34</v>
      </c>
      <c r="AV121" s="119">
        <v>85.87</v>
      </c>
      <c r="AW121" s="119">
        <v>5.78</v>
      </c>
      <c r="AX121" s="116">
        <v>5780</v>
      </c>
      <c r="AY121" s="116">
        <v>361.26354738302689</v>
      </c>
      <c r="BA121" s="126">
        <v>9.6</v>
      </c>
      <c r="BB121" s="126">
        <v>25.19</v>
      </c>
      <c r="BC121" s="127">
        <v>35.138599999999997</v>
      </c>
      <c r="BD121" s="126">
        <v>53.46</v>
      </c>
      <c r="BE121" s="126">
        <v>23.43</v>
      </c>
      <c r="BF121" s="126">
        <v>8.27</v>
      </c>
      <c r="BG121" s="126">
        <v>-0.03</v>
      </c>
      <c r="BH121" s="126">
        <v>0.08</v>
      </c>
      <c r="BI121" s="126">
        <v>82.55</v>
      </c>
      <c r="BJ121" s="126">
        <v>5.55</v>
      </c>
      <c r="BK121">
        <f t="shared" si="2"/>
        <v>5550</v>
      </c>
      <c r="BL121">
        <f t="shared" si="3"/>
        <v>346.88800830031124</v>
      </c>
      <c r="BN121" s="123">
        <v>9.2899999999999991</v>
      </c>
      <c r="BO121" s="123">
        <v>25.13</v>
      </c>
      <c r="BP121" s="124">
        <v>35.1738</v>
      </c>
      <c r="BQ121" s="123">
        <v>53.45</v>
      </c>
      <c r="BR121" s="123">
        <v>23.47</v>
      </c>
      <c r="BS121" s="123">
        <v>8.23</v>
      </c>
      <c r="BT121" s="123">
        <v>-0.02</v>
      </c>
      <c r="BU121" s="123">
        <v>0.1</v>
      </c>
      <c r="BV121" s="123">
        <v>84.13</v>
      </c>
      <c r="BW121" s="123">
        <v>5.66</v>
      </c>
      <c r="BX121" s="122">
        <v>594.76</v>
      </c>
      <c r="BY121" s="120">
        <v>5660</v>
      </c>
      <c r="BZ121" s="120">
        <v>353.88270601475551</v>
      </c>
    </row>
    <row r="122" spans="1:78" x14ac:dyDescent="0.2">
      <c r="A122" s="102">
        <v>10.82</v>
      </c>
      <c r="B122" s="104">
        <v>24.99</v>
      </c>
      <c r="C122" s="103">
        <v>35.053199999999997</v>
      </c>
      <c r="D122" s="104">
        <v>53.14</v>
      </c>
      <c r="E122" s="104">
        <v>23.43</v>
      </c>
      <c r="F122" s="104">
        <v>8.27</v>
      </c>
      <c r="G122" s="104">
        <v>-0.05</v>
      </c>
      <c r="H122" s="104">
        <v>0.03</v>
      </c>
      <c r="I122" s="104">
        <v>87</v>
      </c>
      <c r="J122" s="104">
        <v>5.87</v>
      </c>
      <c r="K122" s="102">
        <v>5870</v>
      </c>
      <c r="L122" s="107">
        <v>366.88875832843735</v>
      </c>
      <c r="N122" s="111">
        <v>10.65</v>
      </c>
      <c r="O122" s="111">
        <v>25.03</v>
      </c>
      <c r="P122" s="110">
        <v>35.074199999999998</v>
      </c>
      <c r="Q122" s="111">
        <v>53.2</v>
      </c>
      <c r="R122" s="111">
        <v>23.44</v>
      </c>
      <c r="S122" s="111">
        <v>8.26</v>
      </c>
      <c r="T122" s="111">
        <v>0.05</v>
      </c>
      <c r="U122" s="111">
        <v>0.04</v>
      </c>
      <c r="V122" s="111">
        <v>85.84</v>
      </c>
      <c r="W122" s="111">
        <v>5.79</v>
      </c>
      <c r="X122" s="108">
        <v>5790</v>
      </c>
      <c r="Y122" s="108">
        <v>361.88857082140584</v>
      </c>
      <c r="AA122" s="115">
        <v>11.62</v>
      </c>
      <c r="AB122" s="115">
        <v>25.07</v>
      </c>
      <c r="AC122" s="114">
        <v>35.103700000000003</v>
      </c>
      <c r="AD122" s="115">
        <v>53.29</v>
      </c>
      <c r="AE122" s="115">
        <v>23.45</v>
      </c>
      <c r="AF122" s="115">
        <v>8.26</v>
      </c>
      <c r="AG122" s="115">
        <v>0.09</v>
      </c>
      <c r="AH122" s="115">
        <v>0.04</v>
      </c>
      <c r="AI122" s="115">
        <v>87.28</v>
      </c>
      <c r="AJ122" s="115">
        <v>5.88</v>
      </c>
      <c r="AK122" s="112">
        <v>5880</v>
      </c>
      <c r="AL122" s="112">
        <v>367.51378176681624</v>
      </c>
      <c r="AN122" s="119">
        <v>10.029999999999999</v>
      </c>
      <c r="AO122" s="119">
        <v>25.15</v>
      </c>
      <c r="AP122" s="118">
        <v>35.120399999999997</v>
      </c>
      <c r="AQ122" s="119">
        <v>53.39</v>
      </c>
      <c r="AR122" s="119">
        <v>23.43</v>
      </c>
      <c r="AS122" s="119">
        <v>8.26</v>
      </c>
      <c r="AT122" s="119">
        <v>0.03</v>
      </c>
      <c r="AU122" s="119">
        <v>0.09</v>
      </c>
      <c r="AV122" s="119">
        <v>85.87</v>
      </c>
      <c r="AW122" s="119">
        <v>5.78</v>
      </c>
      <c r="AX122" s="116">
        <v>5780</v>
      </c>
      <c r="AY122" s="116">
        <v>361.26354738302689</v>
      </c>
      <c r="BA122" s="126">
        <v>9.67</v>
      </c>
      <c r="BB122" s="126">
        <v>25.19</v>
      </c>
      <c r="BC122" s="127">
        <v>35.139800000000001</v>
      </c>
      <c r="BD122" s="126">
        <v>53.46</v>
      </c>
      <c r="BE122" s="126">
        <v>23.43</v>
      </c>
      <c r="BF122" s="126">
        <v>8.27</v>
      </c>
      <c r="BG122" s="126">
        <v>-0.03</v>
      </c>
      <c r="BH122" s="126">
        <v>7.0000000000000007E-2</v>
      </c>
      <c r="BI122" s="126">
        <v>82.54</v>
      </c>
      <c r="BJ122" s="126">
        <v>5.55</v>
      </c>
      <c r="BK122">
        <f t="shared" si="2"/>
        <v>5550</v>
      </c>
      <c r="BL122">
        <f t="shared" si="3"/>
        <v>346.88800830031124</v>
      </c>
      <c r="BN122" s="123">
        <v>9.34</v>
      </c>
      <c r="BO122" s="123">
        <v>25.13</v>
      </c>
      <c r="BP122" s="124">
        <v>35.171799999999998</v>
      </c>
      <c r="BQ122" s="123">
        <v>53.44</v>
      </c>
      <c r="BR122" s="123">
        <v>23.47</v>
      </c>
      <c r="BS122" s="123">
        <v>8.23</v>
      </c>
      <c r="BT122" s="123">
        <v>-0.02</v>
      </c>
      <c r="BU122" s="123">
        <v>0.12</v>
      </c>
      <c r="BV122" s="123">
        <v>84.14</v>
      </c>
      <c r="BW122" s="123">
        <v>5.66</v>
      </c>
      <c r="BX122" s="122">
        <v>596.79</v>
      </c>
      <c r="BY122" s="120">
        <v>5660</v>
      </c>
      <c r="BZ122" s="120">
        <v>353.88270601475551</v>
      </c>
    </row>
    <row r="123" spans="1:78" x14ac:dyDescent="0.2">
      <c r="A123" s="102">
        <v>10.92</v>
      </c>
      <c r="B123" s="104">
        <v>24.99</v>
      </c>
      <c r="C123" s="103">
        <v>35.052</v>
      </c>
      <c r="D123" s="104">
        <v>53.14</v>
      </c>
      <c r="E123" s="104">
        <v>23.43</v>
      </c>
      <c r="F123" s="104">
        <v>8.27</v>
      </c>
      <c r="G123" s="104">
        <v>-0.06</v>
      </c>
      <c r="H123" s="104">
        <v>0.02</v>
      </c>
      <c r="I123" s="104">
        <v>87.01</v>
      </c>
      <c r="J123" s="104">
        <v>5.87</v>
      </c>
      <c r="K123" s="102">
        <v>5870</v>
      </c>
      <c r="L123" s="107">
        <v>366.88875832843735</v>
      </c>
      <c r="N123" s="111">
        <v>10.71</v>
      </c>
      <c r="O123" s="111">
        <v>25.03</v>
      </c>
      <c r="P123" s="110">
        <v>35.076799999999999</v>
      </c>
      <c r="Q123" s="111">
        <v>53.21</v>
      </c>
      <c r="R123" s="111">
        <v>23.44</v>
      </c>
      <c r="S123" s="111">
        <v>8.26</v>
      </c>
      <c r="T123" s="111">
        <v>0.05</v>
      </c>
      <c r="U123" s="111">
        <v>0.05</v>
      </c>
      <c r="V123" s="111">
        <v>85.83</v>
      </c>
      <c r="W123" s="111">
        <v>5.79</v>
      </c>
      <c r="X123" s="108">
        <v>5790</v>
      </c>
      <c r="Y123" s="108">
        <v>361.88857082140584</v>
      </c>
      <c r="AA123" s="115">
        <v>11.71</v>
      </c>
      <c r="AB123" s="115">
        <v>25.07</v>
      </c>
      <c r="AC123" s="114">
        <v>35.103700000000003</v>
      </c>
      <c r="AD123" s="115">
        <v>53.29</v>
      </c>
      <c r="AE123" s="115">
        <v>23.45</v>
      </c>
      <c r="AF123" s="115">
        <v>8.26</v>
      </c>
      <c r="AG123" s="115">
        <v>0.09</v>
      </c>
      <c r="AH123" s="115">
        <v>0.05</v>
      </c>
      <c r="AI123" s="115">
        <v>87.28</v>
      </c>
      <c r="AJ123" s="115">
        <v>5.88</v>
      </c>
      <c r="AK123" s="112">
        <v>5880</v>
      </c>
      <c r="AL123" s="112">
        <v>367.51378176681624</v>
      </c>
      <c r="AN123" s="119">
        <v>10.11</v>
      </c>
      <c r="AO123" s="119">
        <v>25.15</v>
      </c>
      <c r="AP123" s="118">
        <v>35.1173</v>
      </c>
      <c r="AQ123" s="119">
        <v>53.39</v>
      </c>
      <c r="AR123" s="119">
        <v>23.43</v>
      </c>
      <c r="AS123" s="119">
        <v>8.26</v>
      </c>
      <c r="AT123" s="119">
        <v>0.04</v>
      </c>
      <c r="AU123" s="119">
        <v>0.09</v>
      </c>
      <c r="AV123" s="119">
        <v>85.87</v>
      </c>
      <c r="AW123" s="119">
        <v>5.78</v>
      </c>
      <c r="AX123" s="116">
        <v>5780</v>
      </c>
      <c r="AY123" s="116">
        <v>361.26354738302689</v>
      </c>
      <c r="BA123" s="126">
        <v>9.75</v>
      </c>
      <c r="BB123" s="126">
        <v>25.19</v>
      </c>
      <c r="BC123" s="127">
        <v>35.144500000000001</v>
      </c>
      <c r="BD123" s="126">
        <v>53.46</v>
      </c>
      <c r="BE123" s="126">
        <v>23.44</v>
      </c>
      <c r="BF123" s="126">
        <v>8.27</v>
      </c>
      <c r="BG123" s="126">
        <v>-0.04</v>
      </c>
      <c r="BH123" s="126">
        <v>7.0000000000000007E-2</v>
      </c>
      <c r="BI123" s="126">
        <v>82.54</v>
      </c>
      <c r="BJ123" s="126">
        <v>5.55</v>
      </c>
      <c r="BK123">
        <f t="shared" si="2"/>
        <v>5550</v>
      </c>
      <c r="BL123">
        <f t="shared" si="3"/>
        <v>346.88800830031124</v>
      </c>
      <c r="BN123" s="123">
        <v>9.39</v>
      </c>
      <c r="BO123" s="123">
        <v>25.13</v>
      </c>
      <c r="BP123" s="124">
        <v>35.173099999999998</v>
      </c>
      <c r="BQ123" s="123">
        <v>53.44</v>
      </c>
      <c r="BR123" s="123">
        <v>23.47</v>
      </c>
      <c r="BS123" s="123">
        <v>8.23</v>
      </c>
      <c r="BT123" s="123">
        <v>-0.02</v>
      </c>
      <c r="BU123" s="123">
        <v>0.12</v>
      </c>
      <c r="BV123" s="123">
        <v>84.13</v>
      </c>
      <c r="BW123" s="123">
        <v>5.66</v>
      </c>
      <c r="BX123" s="122">
        <v>623.05999999999995</v>
      </c>
      <c r="BY123" s="120">
        <v>5660</v>
      </c>
      <c r="BZ123" s="120">
        <v>353.88270601475551</v>
      </c>
    </row>
    <row r="124" spans="1:78" x14ac:dyDescent="0.2">
      <c r="A124" s="102">
        <v>11</v>
      </c>
      <c r="B124" s="104">
        <v>24.99</v>
      </c>
      <c r="C124" s="103">
        <v>35.0535</v>
      </c>
      <c r="D124" s="104">
        <v>53.14</v>
      </c>
      <c r="E124" s="104">
        <v>23.43</v>
      </c>
      <c r="F124" s="104">
        <v>8.27</v>
      </c>
      <c r="G124" s="104">
        <v>-7.0000000000000007E-2</v>
      </c>
      <c r="H124" s="104">
        <v>0.03</v>
      </c>
      <c r="I124" s="104">
        <v>87</v>
      </c>
      <c r="J124" s="104">
        <v>5.87</v>
      </c>
      <c r="K124" s="102">
        <v>5870</v>
      </c>
      <c r="L124" s="107">
        <v>366.88875832843735</v>
      </c>
      <c r="N124" s="111">
        <v>10.79</v>
      </c>
      <c r="O124" s="111">
        <v>25.03</v>
      </c>
      <c r="P124" s="110">
        <v>35.074100000000001</v>
      </c>
      <c r="Q124" s="111">
        <v>53.2</v>
      </c>
      <c r="R124" s="111">
        <v>23.44</v>
      </c>
      <c r="S124" s="111">
        <v>8.26</v>
      </c>
      <c r="T124" s="111">
        <v>0.05</v>
      </c>
      <c r="U124" s="111">
        <v>0.05</v>
      </c>
      <c r="V124" s="111">
        <v>85.83</v>
      </c>
      <c r="W124" s="111">
        <v>5.79</v>
      </c>
      <c r="X124" s="108">
        <v>5790</v>
      </c>
      <c r="Y124" s="108">
        <v>361.88857082140584</v>
      </c>
      <c r="AA124" s="115">
        <v>11.79</v>
      </c>
      <c r="AB124" s="115">
        <v>25.07</v>
      </c>
      <c r="AC124" s="114">
        <v>35.100900000000003</v>
      </c>
      <c r="AD124" s="115">
        <v>53.29</v>
      </c>
      <c r="AE124" s="115">
        <v>23.45</v>
      </c>
      <c r="AF124" s="115">
        <v>8.26</v>
      </c>
      <c r="AG124" s="115">
        <v>0.08</v>
      </c>
      <c r="AH124" s="115">
        <v>0.04</v>
      </c>
      <c r="AI124" s="115">
        <v>87.29</v>
      </c>
      <c r="AJ124" s="115">
        <v>5.88</v>
      </c>
      <c r="AK124" s="112">
        <v>5880</v>
      </c>
      <c r="AL124" s="112">
        <v>367.51378176681624</v>
      </c>
      <c r="AN124" s="119">
        <v>10.19</v>
      </c>
      <c r="AO124" s="119">
        <v>25.15</v>
      </c>
      <c r="AP124" s="118">
        <v>35.121499999999997</v>
      </c>
      <c r="AQ124" s="119">
        <v>53.39</v>
      </c>
      <c r="AR124" s="119">
        <v>23.43</v>
      </c>
      <c r="AS124" s="119">
        <v>8.26</v>
      </c>
      <c r="AT124" s="119">
        <v>0.04</v>
      </c>
      <c r="AU124" s="119">
        <v>7.0000000000000007E-2</v>
      </c>
      <c r="AV124" s="119">
        <v>85.87</v>
      </c>
      <c r="AW124" s="119">
        <v>5.78</v>
      </c>
      <c r="AX124" s="116">
        <v>5780</v>
      </c>
      <c r="AY124" s="116">
        <v>361.26354738302689</v>
      </c>
      <c r="BA124" s="126">
        <v>9.83</v>
      </c>
      <c r="BB124" s="126">
        <v>25.19</v>
      </c>
      <c r="BC124" s="127">
        <v>35.1387</v>
      </c>
      <c r="BD124" s="126">
        <v>53.46</v>
      </c>
      <c r="BE124" s="126">
        <v>23.43</v>
      </c>
      <c r="BF124" s="126">
        <v>8.27</v>
      </c>
      <c r="BG124" s="126">
        <v>-0.06</v>
      </c>
      <c r="BH124" s="126">
        <v>7.0000000000000007E-2</v>
      </c>
      <c r="BI124" s="126">
        <v>82.53</v>
      </c>
      <c r="BJ124" s="126">
        <v>5.55</v>
      </c>
      <c r="BK124">
        <f t="shared" si="2"/>
        <v>5550</v>
      </c>
      <c r="BL124">
        <f t="shared" si="3"/>
        <v>346.88800830031124</v>
      </c>
      <c r="BN124" s="123">
        <v>9.44</v>
      </c>
      <c r="BO124" s="123">
        <v>25.13</v>
      </c>
      <c r="BP124" s="124">
        <v>35.169400000000003</v>
      </c>
      <c r="BQ124" s="123">
        <v>53.44</v>
      </c>
      <c r="BR124" s="123">
        <v>23.47</v>
      </c>
      <c r="BS124" s="123">
        <v>8.23</v>
      </c>
      <c r="BT124" s="123">
        <v>-0.02</v>
      </c>
      <c r="BU124" s="123">
        <v>0.14000000000000001</v>
      </c>
      <c r="BV124" s="123">
        <v>84.11</v>
      </c>
      <c r="BW124" s="123">
        <v>5.66</v>
      </c>
      <c r="BX124" s="122">
        <v>623.05999999999995</v>
      </c>
      <c r="BY124" s="120">
        <v>5660</v>
      </c>
      <c r="BZ124" s="120">
        <v>353.88270601475551</v>
      </c>
    </row>
    <row r="125" spans="1:78" x14ac:dyDescent="0.2">
      <c r="A125" s="102">
        <v>11.06</v>
      </c>
      <c r="B125" s="104">
        <v>24.99</v>
      </c>
      <c r="C125" s="103">
        <v>35.053199999999997</v>
      </c>
      <c r="D125" s="104">
        <v>53.14</v>
      </c>
      <c r="E125" s="104">
        <v>23.43</v>
      </c>
      <c r="F125" s="104">
        <v>8.27</v>
      </c>
      <c r="G125" s="104">
        <v>-7.0000000000000007E-2</v>
      </c>
      <c r="H125" s="104">
        <v>0.03</v>
      </c>
      <c r="I125" s="104">
        <v>87.01</v>
      </c>
      <c r="J125" s="104">
        <v>5.87</v>
      </c>
      <c r="K125" s="102">
        <v>5870</v>
      </c>
      <c r="L125" s="107">
        <v>366.88875832843735</v>
      </c>
      <c r="N125" s="111">
        <v>10.87</v>
      </c>
      <c r="O125" s="111">
        <v>25.03</v>
      </c>
      <c r="P125" s="110">
        <v>35.074800000000003</v>
      </c>
      <c r="Q125" s="111">
        <v>53.2</v>
      </c>
      <c r="R125" s="111">
        <v>23.44</v>
      </c>
      <c r="S125" s="111">
        <v>8.26</v>
      </c>
      <c r="T125" s="111">
        <v>0.06</v>
      </c>
      <c r="U125" s="111">
        <v>0.05</v>
      </c>
      <c r="V125" s="111">
        <v>85.82</v>
      </c>
      <c r="W125" s="111">
        <v>5.79</v>
      </c>
      <c r="X125" s="108">
        <v>5790</v>
      </c>
      <c r="Y125" s="108">
        <v>361.88857082140584</v>
      </c>
      <c r="AA125" s="115">
        <v>11.89</v>
      </c>
      <c r="AB125" s="115">
        <v>25.07</v>
      </c>
      <c r="AC125" s="114">
        <v>35.104100000000003</v>
      </c>
      <c r="AD125" s="115">
        <v>53.29</v>
      </c>
      <c r="AE125" s="115">
        <v>23.45</v>
      </c>
      <c r="AF125" s="115">
        <v>8.26</v>
      </c>
      <c r="AG125" s="115">
        <v>0.08</v>
      </c>
      <c r="AH125" s="115">
        <v>0.05</v>
      </c>
      <c r="AI125" s="115">
        <v>87.32</v>
      </c>
      <c r="AJ125" s="115">
        <v>5.88</v>
      </c>
      <c r="AK125" s="112">
        <v>5880</v>
      </c>
      <c r="AL125" s="112">
        <v>367.51378176681624</v>
      </c>
      <c r="AN125" s="119">
        <v>10.28</v>
      </c>
      <c r="AO125" s="119">
        <v>25.15</v>
      </c>
      <c r="AP125" s="118">
        <v>35.117199999999997</v>
      </c>
      <c r="AQ125" s="119">
        <v>53.39</v>
      </c>
      <c r="AR125" s="119">
        <v>23.43</v>
      </c>
      <c r="AS125" s="119">
        <v>8.26</v>
      </c>
      <c r="AT125" s="119">
        <v>0.04</v>
      </c>
      <c r="AU125" s="119">
        <v>0.06</v>
      </c>
      <c r="AV125" s="119">
        <v>85.86</v>
      </c>
      <c r="AW125" s="119">
        <v>5.78</v>
      </c>
      <c r="AX125" s="116">
        <v>5780</v>
      </c>
      <c r="AY125" s="116">
        <v>361.26354738302689</v>
      </c>
      <c r="BA125" s="126">
        <v>9.9</v>
      </c>
      <c r="BB125" s="126">
        <v>25.19</v>
      </c>
      <c r="BC125" s="127">
        <v>35.139400000000002</v>
      </c>
      <c r="BD125" s="126">
        <v>53.46</v>
      </c>
      <c r="BE125" s="126">
        <v>23.43</v>
      </c>
      <c r="BF125" s="126">
        <v>8.27</v>
      </c>
      <c r="BG125" s="126">
        <v>-0.06</v>
      </c>
      <c r="BH125" s="126">
        <v>0.08</v>
      </c>
      <c r="BI125" s="126">
        <v>82.52</v>
      </c>
      <c r="BJ125" s="126">
        <v>5.55</v>
      </c>
      <c r="BK125">
        <f t="shared" si="2"/>
        <v>5550</v>
      </c>
      <c r="BL125">
        <f t="shared" si="3"/>
        <v>346.88800830031124</v>
      </c>
      <c r="BN125" s="123">
        <v>9.48</v>
      </c>
      <c r="BO125" s="123">
        <v>25.13</v>
      </c>
      <c r="BP125" s="124">
        <v>35.1723</v>
      </c>
      <c r="BQ125" s="123">
        <v>53.44</v>
      </c>
      <c r="BR125" s="123">
        <v>23.47</v>
      </c>
      <c r="BS125" s="123">
        <v>8.23</v>
      </c>
      <c r="BT125" s="123">
        <v>-0.03</v>
      </c>
      <c r="BU125" s="123">
        <v>0.12</v>
      </c>
      <c r="BV125" s="123">
        <v>84.08</v>
      </c>
      <c r="BW125" s="123">
        <v>5.66</v>
      </c>
      <c r="BX125" s="122">
        <v>658.3</v>
      </c>
      <c r="BY125" s="120">
        <v>5660</v>
      </c>
      <c r="BZ125" s="120">
        <v>353.88270601475551</v>
      </c>
    </row>
    <row r="126" spans="1:78" x14ac:dyDescent="0.2">
      <c r="A126" s="102">
        <v>11.14</v>
      </c>
      <c r="B126" s="104">
        <v>24.99</v>
      </c>
      <c r="C126" s="103">
        <v>35.056199999999997</v>
      </c>
      <c r="D126" s="104">
        <v>53.14</v>
      </c>
      <c r="E126" s="104">
        <v>23.43</v>
      </c>
      <c r="F126" s="104">
        <v>8.27</v>
      </c>
      <c r="G126" s="104">
        <v>-0.06</v>
      </c>
      <c r="H126" s="104">
        <v>0.03</v>
      </c>
      <c r="I126" s="104">
        <v>87.01</v>
      </c>
      <c r="J126" s="104">
        <v>5.87</v>
      </c>
      <c r="K126" s="102">
        <v>5870</v>
      </c>
      <c r="L126" s="107">
        <v>366.88875832843735</v>
      </c>
      <c r="N126" s="111">
        <v>10.96</v>
      </c>
      <c r="O126" s="111">
        <v>25.03</v>
      </c>
      <c r="P126" s="110">
        <v>35.0749</v>
      </c>
      <c r="Q126" s="111">
        <v>53.2</v>
      </c>
      <c r="R126" s="111">
        <v>23.44</v>
      </c>
      <c r="S126" s="111">
        <v>8.26</v>
      </c>
      <c r="T126" s="111">
        <v>0.05</v>
      </c>
      <c r="U126" s="111">
        <v>0.04</v>
      </c>
      <c r="V126" s="111">
        <v>85.82</v>
      </c>
      <c r="W126" s="111">
        <v>5.79</v>
      </c>
      <c r="X126" s="108">
        <v>5790</v>
      </c>
      <c r="Y126" s="108">
        <v>361.88857082140584</v>
      </c>
      <c r="AA126" s="115">
        <v>11.98</v>
      </c>
      <c r="AB126" s="115">
        <v>25.07</v>
      </c>
      <c r="AC126" s="114">
        <v>35.1036</v>
      </c>
      <c r="AD126" s="115">
        <v>53.29</v>
      </c>
      <c r="AE126" s="115">
        <v>23.45</v>
      </c>
      <c r="AF126" s="115">
        <v>8.26</v>
      </c>
      <c r="AG126" s="115">
        <v>0.08</v>
      </c>
      <c r="AH126" s="115">
        <v>0.05</v>
      </c>
      <c r="AI126" s="115">
        <v>87.39</v>
      </c>
      <c r="AJ126" s="115">
        <v>5.89</v>
      </c>
      <c r="AK126" s="112">
        <v>5890</v>
      </c>
      <c r="AL126" s="112">
        <v>368.13880520519518</v>
      </c>
      <c r="AN126" s="119">
        <v>10.36</v>
      </c>
      <c r="AO126" s="119">
        <v>25.15</v>
      </c>
      <c r="AP126" s="118">
        <v>35.123800000000003</v>
      </c>
      <c r="AQ126" s="119">
        <v>53.4</v>
      </c>
      <c r="AR126" s="119">
        <v>23.43</v>
      </c>
      <c r="AS126" s="119">
        <v>8.26</v>
      </c>
      <c r="AT126" s="119">
        <v>0.05</v>
      </c>
      <c r="AU126" s="119">
        <v>0.06</v>
      </c>
      <c r="AV126" s="119">
        <v>85.85</v>
      </c>
      <c r="AW126" s="119">
        <v>5.78</v>
      </c>
      <c r="AX126" s="116">
        <v>5780</v>
      </c>
      <c r="AY126" s="116">
        <v>361.26354738302689</v>
      </c>
      <c r="BA126" s="126">
        <v>9.98</v>
      </c>
      <c r="BB126" s="126">
        <v>25.19</v>
      </c>
      <c r="BC126" s="127">
        <v>35.1402</v>
      </c>
      <c r="BD126" s="126">
        <v>53.46</v>
      </c>
      <c r="BE126" s="126">
        <v>23.43</v>
      </c>
      <c r="BF126" s="126">
        <v>8.27</v>
      </c>
      <c r="BG126" s="126">
        <v>-7.0000000000000007E-2</v>
      </c>
      <c r="BH126" s="126">
        <v>0.08</v>
      </c>
      <c r="BI126" s="126">
        <v>82.52</v>
      </c>
      <c r="BJ126" s="126">
        <v>5.55</v>
      </c>
      <c r="BK126">
        <f t="shared" si="2"/>
        <v>5550</v>
      </c>
      <c r="BL126">
        <f t="shared" si="3"/>
        <v>346.88800830031124</v>
      </c>
      <c r="BN126" s="123">
        <v>9.52</v>
      </c>
      <c r="BO126" s="123">
        <v>25.13</v>
      </c>
      <c r="BP126" s="124">
        <v>35.172199999999997</v>
      </c>
      <c r="BQ126" s="123">
        <v>53.44</v>
      </c>
      <c r="BR126" s="123">
        <v>23.47</v>
      </c>
      <c r="BS126" s="123">
        <v>8.23</v>
      </c>
      <c r="BT126" s="123">
        <v>-0.03</v>
      </c>
      <c r="BU126" s="123">
        <v>0.14000000000000001</v>
      </c>
      <c r="BV126" s="123">
        <v>84.05</v>
      </c>
      <c r="BW126" s="123">
        <v>5.65</v>
      </c>
      <c r="BX126" s="122">
        <v>644.54999999999995</v>
      </c>
      <c r="BY126" s="120">
        <v>5650</v>
      </c>
      <c r="BZ126" s="120">
        <v>353.25747155183194</v>
      </c>
    </row>
    <row r="127" spans="1:78" x14ac:dyDescent="0.2">
      <c r="A127" s="102">
        <v>11.24</v>
      </c>
      <c r="B127" s="104">
        <v>24.99</v>
      </c>
      <c r="C127" s="103">
        <v>35.050800000000002</v>
      </c>
      <c r="D127" s="104">
        <v>53.14</v>
      </c>
      <c r="E127" s="104">
        <v>23.43</v>
      </c>
      <c r="F127" s="104">
        <v>8.27</v>
      </c>
      <c r="G127" s="104">
        <v>-0.05</v>
      </c>
      <c r="H127" s="104">
        <v>0.02</v>
      </c>
      <c r="I127" s="104">
        <v>87.01</v>
      </c>
      <c r="J127" s="104">
        <v>5.87</v>
      </c>
      <c r="K127" s="102">
        <v>5870</v>
      </c>
      <c r="L127" s="107">
        <v>366.88875832843735</v>
      </c>
      <c r="N127" s="111">
        <v>11.05</v>
      </c>
      <c r="O127" s="111">
        <v>25.03</v>
      </c>
      <c r="P127" s="110">
        <v>35.076000000000001</v>
      </c>
      <c r="Q127" s="111">
        <v>53.21</v>
      </c>
      <c r="R127" s="111">
        <v>23.44</v>
      </c>
      <c r="S127" s="111">
        <v>8.26</v>
      </c>
      <c r="T127" s="111">
        <v>0.03</v>
      </c>
      <c r="U127" s="111">
        <v>0.05</v>
      </c>
      <c r="V127" s="111">
        <v>85.8</v>
      </c>
      <c r="W127" s="111">
        <v>5.79</v>
      </c>
      <c r="X127" s="108">
        <v>5790</v>
      </c>
      <c r="Y127" s="108">
        <v>361.88857082140584</v>
      </c>
      <c r="AA127" s="115">
        <v>12.09</v>
      </c>
      <c r="AB127" s="115">
        <v>25.07</v>
      </c>
      <c r="AC127" s="114">
        <v>35.102499999999999</v>
      </c>
      <c r="AD127" s="115">
        <v>53.29</v>
      </c>
      <c r="AE127" s="115">
        <v>23.45</v>
      </c>
      <c r="AF127" s="115">
        <v>8.26</v>
      </c>
      <c r="AG127" s="115">
        <v>0.09</v>
      </c>
      <c r="AH127" s="115">
        <v>0.04</v>
      </c>
      <c r="AI127" s="115">
        <v>87.47</v>
      </c>
      <c r="AJ127" s="115">
        <v>5.89</v>
      </c>
      <c r="AK127" s="112">
        <v>5890</v>
      </c>
      <c r="AL127" s="112">
        <v>368.13880520519518</v>
      </c>
      <c r="AN127" s="119">
        <v>10.45</v>
      </c>
      <c r="AO127" s="119">
        <v>25.15</v>
      </c>
      <c r="AP127" s="118">
        <v>35.121899999999997</v>
      </c>
      <c r="AQ127" s="119">
        <v>53.39</v>
      </c>
      <c r="AR127" s="119">
        <v>23.43</v>
      </c>
      <c r="AS127" s="119">
        <v>8.26</v>
      </c>
      <c r="AT127" s="119">
        <v>0.06</v>
      </c>
      <c r="AU127" s="119">
        <v>0.06</v>
      </c>
      <c r="AV127" s="119">
        <v>85.85</v>
      </c>
      <c r="AW127" s="119">
        <v>5.78</v>
      </c>
      <c r="AX127" s="116">
        <v>5780</v>
      </c>
      <c r="AY127" s="116">
        <v>361.26354738302689</v>
      </c>
      <c r="BA127" s="126">
        <v>10.050000000000001</v>
      </c>
      <c r="BB127" s="126">
        <v>25.19</v>
      </c>
      <c r="BC127" s="127">
        <v>35.140900000000002</v>
      </c>
      <c r="BD127" s="126">
        <v>53.46</v>
      </c>
      <c r="BE127" s="126">
        <v>23.43</v>
      </c>
      <c r="BF127" s="126">
        <v>8.27</v>
      </c>
      <c r="BG127" s="126">
        <v>-0.05</v>
      </c>
      <c r="BH127" s="126">
        <v>7.0000000000000007E-2</v>
      </c>
      <c r="BI127" s="126">
        <v>82.51</v>
      </c>
      <c r="BJ127" s="126">
        <v>5.55</v>
      </c>
      <c r="BK127">
        <f t="shared" si="2"/>
        <v>5550</v>
      </c>
      <c r="BL127">
        <f t="shared" si="3"/>
        <v>346.88800830031124</v>
      </c>
      <c r="BN127" s="123">
        <v>9.56</v>
      </c>
      <c r="BO127" s="123">
        <v>25.13</v>
      </c>
      <c r="BP127" s="124">
        <v>35.170200000000001</v>
      </c>
      <c r="BQ127" s="123">
        <v>53.44</v>
      </c>
      <c r="BR127" s="123">
        <v>23.47</v>
      </c>
      <c r="BS127" s="123">
        <v>8.23</v>
      </c>
      <c r="BT127" s="123">
        <v>-0.04</v>
      </c>
      <c r="BU127" s="123">
        <v>0.12</v>
      </c>
      <c r="BV127" s="123">
        <v>84.01</v>
      </c>
      <c r="BW127" s="123">
        <v>5.65</v>
      </c>
      <c r="BX127" s="122">
        <v>640.42999999999995</v>
      </c>
      <c r="BY127" s="120">
        <v>5650</v>
      </c>
      <c r="BZ127" s="120">
        <v>353.25747155183194</v>
      </c>
    </row>
    <row r="128" spans="1:78" x14ac:dyDescent="0.2">
      <c r="A128" s="102">
        <v>11.34</v>
      </c>
      <c r="B128" s="104">
        <v>24.99</v>
      </c>
      <c r="C128" s="103">
        <v>35.054600000000001</v>
      </c>
      <c r="D128" s="104">
        <v>53.14</v>
      </c>
      <c r="E128" s="104">
        <v>23.43</v>
      </c>
      <c r="F128" s="104">
        <v>8.27</v>
      </c>
      <c r="G128" s="104">
        <v>-0.05</v>
      </c>
      <c r="H128" s="104">
        <v>0.03</v>
      </c>
      <c r="I128" s="104">
        <v>87.02</v>
      </c>
      <c r="J128" s="104">
        <v>5.87</v>
      </c>
      <c r="K128" s="102">
        <v>5870</v>
      </c>
      <c r="L128" s="107">
        <v>366.88875832843735</v>
      </c>
      <c r="N128" s="111">
        <v>11.13</v>
      </c>
      <c r="O128" s="111">
        <v>25.03</v>
      </c>
      <c r="P128" s="110">
        <v>35.078400000000002</v>
      </c>
      <c r="Q128" s="111">
        <v>53.21</v>
      </c>
      <c r="R128" s="111">
        <v>23.44</v>
      </c>
      <c r="S128" s="111">
        <v>8.26</v>
      </c>
      <c r="T128" s="111">
        <v>0.03</v>
      </c>
      <c r="U128" s="111">
        <v>0.04</v>
      </c>
      <c r="V128" s="111">
        <v>85.79</v>
      </c>
      <c r="W128" s="111">
        <v>5.79</v>
      </c>
      <c r="X128" s="108">
        <v>5790</v>
      </c>
      <c r="Y128" s="108">
        <v>361.88857082140584</v>
      </c>
      <c r="AA128" s="115">
        <v>12.21</v>
      </c>
      <c r="AB128" s="115">
        <v>25.07</v>
      </c>
      <c r="AC128" s="114">
        <v>35.102899999999998</v>
      </c>
      <c r="AD128" s="115">
        <v>53.29</v>
      </c>
      <c r="AE128" s="115">
        <v>23.45</v>
      </c>
      <c r="AF128" s="115">
        <v>8.26</v>
      </c>
      <c r="AG128" s="115">
        <v>0.09</v>
      </c>
      <c r="AH128" s="115">
        <v>0.06</v>
      </c>
      <c r="AI128" s="115">
        <v>87.55</v>
      </c>
      <c r="AJ128" s="115">
        <v>5.9</v>
      </c>
      <c r="AK128" s="112">
        <v>5900</v>
      </c>
      <c r="AL128" s="112">
        <v>368.76382864357413</v>
      </c>
      <c r="AN128" s="119">
        <v>10.54</v>
      </c>
      <c r="AO128" s="119">
        <v>25.15</v>
      </c>
      <c r="AP128" s="118">
        <v>35.118400000000001</v>
      </c>
      <c r="AQ128" s="119">
        <v>53.39</v>
      </c>
      <c r="AR128" s="119">
        <v>23.43</v>
      </c>
      <c r="AS128" s="119">
        <v>8.26</v>
      </c>
      <c r="AT128" s="119">
        <v>0.05</v>
      </c>
      <c r="AU128" s="119">
        <v>0.06</v>
      </c>
      <c r="AV128" s="119">
        <v>85.84</v>
      </c>
      <c r="AW128" s="119">
        <v>5.78</v>
      </c>
      <c r="AX128" s="116">
        <v>5780</v>
      </c>
      <c r="AY128" s="116">
        <v>361.26354738302689</v>
      </c>
      <c r="BA128" s="126">
        <v>10.130000000000001</v>
      </c>
      <c r="BB128" s="126">
        <v>25.19</v>
      </c>
      <c r="BC128" s="127">
        <v>35.139800000000001</v>
      </c>
      <c r="BD128" s="126">
        <v>53.46</v>
      </c>
      <c r="BE128" s="126">
        <v>23.43</v>
      </c>
      <c r="BF128" s="126">
        <v>8.27</v>
      </c>
      <c r="BG128" s="126">
        <v>-0.05</v>
      </c>
      <c r="BH128" s="126">
        <v>7.0000000000000007E-2</v>
      </c>
      <c r="BI128" s="126">
        <v>82.51</v>
      </c>
      <c r="BJ128" s="126">
        <v>5.55</v>
      </c>
      <c r="BK128">
        <f t="shared" si="2"/>
        <v>5550</v>
      </c>
      <c r="BL128">
        <f t="shared" si="3"/>
        <v>346.88800830031124</v>
      </c>
      <c r="BN128" s="123">
        <v>9.6</v>
      </c>
      <c r="BO128" s="123">
        <v>25.13</v>
      </c>
      <c r="BP128" s="124">
        <v>35.1738</v>
      </c>
      <c r="BQ128" s="123">
        <v>53.44</v>
      </c>
      <c r="BR128" s="123">
        <v>23.47</v>
      </c>
      <c r="BS128" s="123">
        <v>8.23</v>
      </c>
      <c r="BT128" s="123">
        <v>-0.04</v>
      </c>
      <c r="BU128" s="123">
        <v>0.12</v>
      </c>
      <c r="BV128" s="123">
        <v>83.98</v>
      </c>
      <c r="BW128" s="123">
        <v>5.65</v>
      </c>
      <c r="BX128" s="122">
        <v>632.39</v>
      </c>
      <c r="BY128" s="120">
        <v>5650</v>
      </c>
      <c r="BZ128" s="120">
        <v>353.25747155183194</v>
      </c>
    </row>
    <row r="129" spans="1:78" x14ac:dyDescent="0.2">
      <c r="A129" s="102">
        <v>11.47</v>
      </c>
      <c r="B129" s="104">
        <v>24.99</v>
      </c>
      <c r="C129" s="103">
        <v>35.055199999999999</v>
      </c>
      <c r="D129" s="104">
        <v>53.14</v>
      </c>
      <c r="E129" s="104">
        <v>23.43</v>
      </c>
      <c r="F129" s="104">
        <v>8.27</v>
      </c>
      <c r="G129" s="104">
        <v>-0.05</v>
      </c>
      <c r="H129" s="104">
        <v>0.03</v>
      </c>
      <c r="I129" s="104">
        <v>87.02</v>
      </c>
      <c r="J129" s="104">
        <v>5.87</v>
      </c>
      <c r="K129" s="102">
        <v>5870</v>
      </c>
      <c r="L129" s="107">
        <v>366.88875832843735</v>
      </c>
      <c r="N129" s="111">
        <v>11.19</v>
      </c>
      <c r="O129" s="111">
        <v>25.03</v>
      </c>
      <c r="P129" s="110">
        <v>35.076799999999999</v>
      </c>
      <c r="Q129" s="111">
        <v>53.21</v>
      </c>
      <c r="R129" s="111">
        <v>23.44</v>
      </c>
      <c r="S129" s="111">
        <v>8.26</v>
      </c>
      <c r="T129" s="111">
        <v>0.03</v>
      </c>
      <c r="U129" s="111">
        <v>0.03</v>
      </c>
      <c r="V129" s="111">
        <v>85.79</v>
      </c>
      <c r="W129" s="111">
        <v>5.79</v>
      </c>
      <c r="X129" s="108">
        <v>5790</v>
      </c>
      <c r="Y129" s="108">
        <v>361.88857082140584</v>
      </c>
      <c r="AA129" s="115">
        <v>12.35</v>
      </c>
      <c r="AB129" s="115">
        <v>25.07</v>
      </c>
      <c r="AC129" s="114">
        <v>35.098599999999998</v>
      </c>
      <c r="AD129" s="115">
        <v>53.28</v>
      </c>
      <c r="AE129" s="115">
        <v>23.45</v>
      </c>
      <c r="AF129" s="115">
        <v>8.26</v>
      </c>
      <c r="AG129" s="115">
        <v>0.09</v>
      </c>
      <c r="AH129" s="115">
        <v>0.05</v>
      </c>
      <c r="AI129" s="115">
        <v>87.65</v>
      </c>
      <c r="AJ129" s="115">
        <v>5.91</v>
      </c>
      <c r="AK129" s="112">
        <v>5910</v>
      </c>
      <c r="AL129" s="112">
        <v>369.38885208195308</v>
      </c>
      <c r="AN129" s="119">
        <v>10.65</v>
      </c>
      <c r="AO129" s="119">
        <v>25.15</v>
      </c>
      <c r="AP129" s="118">
        <v>35.119199999999999</v>
      </c>
      <c r="AQ129" s="119">
        <v>53.39</v>
      </c>
      <c r="AR129" s="119">
        <v>23.43</v>
      </c>
      <c r="AS129" s="119">
        <v>8.26</v>
      </c>
      <c r="AT129" s="119">
        <v>0.05</v>
      </c>
      <c r="AU129" s="119">
        <v>0.06</v>
      </c>
      <c r="AV129" s="119">
        <v>85.83</v>
      </c>
      <c r="AW129" s="119">
        <v>5.77</v>
      </c>
      <c r="AX129" s="116">
        <v>5770</v>
      </c>
      <c r="AY129" s="116">
        <v>360.63852394464794</v>
      </c>
      <c r="BA129" s="126">
        <v>10.210000000000001</v>
      </c>
      <c r="BB129" s="126">
        <v>25.19</v>
      </c>
      <c r="BC129" s="127">
        <v>35.142099999999999</v>
      </c>
      <c r="BD129" s="126">
        <v>53.46</v>
      </c>
      <c r="BE129" s="126">
        <v>23.44</v>
      </c>
      <c r="BF129" s="126">
        <v>8.27</v>
      </c>
      <c r="BG129" s="126">
        <v>-0.05</v>
      </c>
      <c r="BH129" s="126">
        <v>0.09</v>
      </c>
      <c r="BI129" s="126">
        <v>82.5</v>
      </c>
      <c r="BJ129" s="126">
        <v>5.55</v>
      </c>
      <c r="BK129">
        <f t="shared" si="2"/>
        <v>5550</v>
      </c>
      <c r="BL129">
        <f t="shared" si="3"/>
        <v>346.88800830031124</v>
      </c>
      <c r="BN129" s="123">
        <v>9.64</v>
      </c>
      <c r="BO129" s="123">
        <v>25.13</v>
      </c>
      <c r="BP129" s="124">
        <v>35.1753</v>
      </c>
      <c r="BQ129" s="123">
        <v>53.45</v>
      </c>
      <c r="BR129" s="123">
        <v>23.48</v>
      </c>
      <c r="BS129" s="123">
        <v>8.23</v>
      </c>
      <c r="BT129" s="123">
        <v>-0.05</v>
      </c>
      <c r="BU129" s="123">
        <v>0.14000000000000001</v>
      </c>
      <c r="BV129" s="123">
        <v>83.94</v>
      </c>
      <c r="BW129" s="123">
        <v>5.65</v>
      </c>
      <c r="BX129" s="122">
        <v>629.35</v>
      </c>
      <c r="BY129" s="120">
        <v>5650</v>
      </c>
      <c r="BZ129" s="120">
        <v>353.25747155183194</v>
      </c>
    </row>
    <row r="130" spans="1:78" x14ac:dyDescent="0.2">
      <c r="A130" s="102">
        <v>11.59</v>
      </c>
      <c r="B130" s="104">
        <v>24.99</v>
      </c>
      <c r="C130" s="103">
        <v>35.049799999999998</v>
      </c>
      <c r="D130" s="104">
        <v>53.14</v>
      </c>
      <c r="E130" s="104">
        <v>23.43</v>
      </c>
      <c r="F130" s="104">
        <v>8.27</v>
      </c>
      <c r="G130" s="104">
        <v>-0.03</v>
      </c>
      <c r="H130" s="104">
        <v>0.03</v>
      </c>
      <c r="I130" s="104">
        <v>87.04</v>
      </c>
      <c r="J130" s="104">
        <v>5.87</v>
      </c>
      <c r="K130" s="102">
        <v>5870</v>
      </c>
      <c r="L130" s="107">
        <v>366.88875832843735</v>
      </c>
      <c r="N130" s="111">
        <v>11.23</v>
      </c>
      <c r="O130" s="111">
        <v>25.03</v>
      </c>
      <c r="P130" s="110">
        <v>35.077500000000001</v>
      </c>
      <c r="Q130" s="111">
        <v>53.21</v>
      </c>
      <c r="R130" s="111">
        <v>23.44</v>
      </c>
      <c r="S130" s="111">
        <v>8.26</v>
      </c>
      <c r="T130" s="111">
        <v>0.04</v>
      </c>
      <c r="U130" s="111">
        <v>0.04</v>
      </c>
      <c r="V130" s="111">
        <v>85.78</v>
      </c>
      <c r="W130" s="111">
        <v>5.78</v>
      </c>
      <c r="X130" s="108">
        <v>5780</v>
      </c>
      <c r="Y130" s="108">
        <v>361.26354738302689</v>
      </c>
      <c r="AA130" s="115">
        <v>12.48</v>
      </c>
      <c r="AB130" s="115">
        <v>25.07</v>
      </c>
      <c r="AC130" s="114">
        <v>35.102699999999999</v>
      </c>
      <c r="AD130" s="115">
        <v>53.29</v>
      </c>
      <c r="AE130" s="115">
        <v>23.45</v>
      </c>
      <c r="AF130" s="115">
        <v>8.26</v>
      </c>
      <c r="AG130" s="115">
        <v>0.09</v>
      </c>
      <c r="AH130" s="115">
        <v>0.04</v>
      </c>
      <c r="AI130" s="115">
        <v>87.72</v>
      </c>
      <c r="AJ130" s="115">
        <v>5.91</v>
      </c>
      <c r="AK130" s="112">
        <v>5910</v>
      </c>
      <c r="AL130" s="112">
        <v>369.38885208195308</v>
      </c>
      <c r="AN130" s="119">
        <v>10.76</v>
      </c>
      <c r="AO130" s="119">
        <v>25.15</v>
      </c>
      <c r="AP130" s="118">
        <v>35.123800000000003</v>
      </c>
      <c r="AQ130" s="119">
        <v>53.39</v>
      </c>
      <c r="AR130" s="119">
        <v>23.44</v>
      </c>
      <c r="AS130" s="119">
        <v>8.26</v>
      </c>
      <c r="AT130" s="119">
        <v>0.04</v>
      </c>
      <c r="AU130" s="119">
        <v>0.06</v>
      </c>
      <c r="AV130" s="119">
        <v>85.82</v>
      </c>
      <c r="AW130" s="119">
        <v>5.77</v>
      </c>
      <c r="AX130" s="116">
        <v>5770</v>
      </c>
      <c r="AY130" s="116">
        <v>360.63852394464794</v>
      </c>
      <c r="BA130" s="126">
        <v>10.3</v>
      </c>
      <c r="BB130" s="126">
        <v>25.19</v>
      </c>
      <c r="BC130" s="127">
        <v>35.1447</v>
      </c>
      <c r="BD130" s="126">
        <v>53.47</v>
      </c>
      <c r="BE130" s="126">
        <v>23.44</v>
      </c>
      <c r="BF130" s="126">
        <v>8.27</v>
      </c>
      <c r="BG130" s="126">
        <v>-0.05</v>
      </c>
      <c r="BH130" s="126">
        <v>0.08</v>
      </c>
      <c r="BI130" s="126">
        <v>82.49</v>
      </c>
      <c r="BJ130" s="126">
        <v>5.55</v>
      </c>
      <c r="BK130">
        <f t="shared" si="2"/>
        <v>5550</v>
      </c>
      <c r="BL130">
        <f t="shared" si="3"/>
        <v>346.88800830031124</v>
      </c>
      <c r="BN130" s="123">
        <v>9.7200000000000006</v>
      </c>
      <c r="BO130" s="123">
        <v>25.13</v>
      </c>
      <c r="BP130" s="124">
        <v>35.171799999999998</v>
      </c>
      <c r="BQ130" s="123">
        <v>53.44</v>
      </c>
      <c r="BR130" s="123">
        <v>23.47</v>
      </c>
      <c r="BS130" s="123">
        <v>8.23</v>
      </c>
      <c r="BT130" s="123">
        <v>-0.04</v>
      </c>
      <c r="BU130" s="123">
        <v>0.13</v>
      </c>
      <c r="BV130" s="123">
        <v>83.9</v>
      </c>
      <c r="BW130" s="123">
        <v>5.65</v>
      </c>
      <c r="BX130" s="122">
        <v>576.09</v>
      </c>
      <c r="BY130" s="120">
        <v>5650</v>
      </c>
      <c r="BZ130" s="120">
        <v>353.25747155183194</v>
      </c>
    </row>
    <row r="131" spans="1:78" x14ac:dyDescent="0.2">
      <c r="A131" s="102">
        <v>11.72</v>
      </c>
      <c r="B131" s="104">
        <v>24.99</v>
      </c>
      <c r="C131" s="103">
        <v>35.052799999999998</v>
      </c>
      <c r="D131" s="104">
        <v>53.14</v>
      </c>
      <c r="E131" s="104">
        <v>23.43</v>
      </c>
      <c r="F131" s="104">
        <v>8.27</v>
      </c>
      <c r="G131" s="104">
        <v>-0.01</v>
      </c>
      <c r="H131" s="104">
        <v>0.03</v>
      </c>
      <c r="I131" s="104">
        <v>87.06</v>
      </c>
      <c r="J131" s="104">
        <v>5.87</v>
      </c>
      <c r="K131" s="102">
        <v>5870</v>
      </c>
      <c r="L131" s="107">
        <v>366.88875832843735</v>
      </c>
      <c r="N131" s="111">
        <v>11.28</v>
      </c>
      <c r="O131" s="111">
        <v>25.03</v>
      </c>
      <c r="P131" s="110">
        <v>35.073599999999999</v>
      </c>
      <c r="Q131" s="111">
        <v>53.2</v>
      </c>
      <c r="R131" s="111">
        <v>23.44</v>
      </c>
      <c r="S131" s="111">
        <v>8.26</v>
      </c>
      <c r="T131" s="111">
        <v>0.04</v>
      </c>
      <c r="U131" s="111">
        <v>0.06</v>
      </c>
      <c r="V131" s="111">
        <v>85.78</v>
      </c>
      <c r="W131" s="111">
        <v>5.78</v>
      </c>
      <c r="X131" s="108">
        <v>5780</v>
      </c>
      <c r="Y131" s="108">
        <v>361.26354738302689</v>
      </c>
      <c r="AA131" s="115">
        <v>12.59</v>
      </c>
      <c r="AB131" s="115">
        <v>25.07</v>
      </c>
      <c r="AC131" s="114">
        <v>35.104199999999999</v>
      </c>
      <c r="AD131" s="115">
        <v>53.29</v>
      </c>
      <c r="AE131" s="115">
        <v>23.45</v>
      </c>
      <c r="AF131" s="115">
        <v>8.26</v>
      </c>
      <c r="AG131" s="115">
        <v>0.1</v>
      </c>
      <c r="AH131" s="115">
        <v>0.05</v>
      </c>
      <c r="AI131" s="115">
        <v>87.75</v>
      </c>
      <c r="AJ131" s="115">
        <v>5.91</v>
      </c>
      <c r="AK131" s="112">
        <v>5910</v>
      </c>
      <c r="AL131" s="112">
        <v>369.38885208195308</v>
      </c>
      <c r="AN131" s="119">
        <v>10.87</v>
      </c>
      <c r="AO131" s="119">
        <v>25.14</v>
      </c>
      <c r="AP131" s="118">
        <v>35.1235</v>
      </c>
      <c r="AQ131" s="119">
        <v>53.39</v>
      </c>
      <c r="AR131" s="119">
        <v>23.44</v>
      </c>
      <c r="AS131" s="119">
        <v>8.26</v>
      </c>
      <c r="AT131" s="119">
        <v>0.04</v>
      </c>
      <c r="AU131" s="119">
        <v>7.0000000000000007E-2</v>
      </c>
      <c r="AV131" s="119">
        <v>85.82</v>
      </c>
      <c r="AW131" s="119">
        <v>5.77</v>
      </c>
      <c r="AX131" s="116">
        <v>5770</v>
      </c>
      <c r="AY131" s="116">
        <v>360.63852394464794</v>
      </c>
      <c r="BA131" s="126">
        <v>10.37</v>
      </c>
      <c r="BB131" s="126">
        <v>25.18</v>
      </c>
      <c r="BC131" s="127">
        <v>35.142499999999998</v>
      </c>
      <c r="BD131" s="126">
        <v>53.46</v>
      </c>
      <c r="BE131" s="126">
        <v>23.44</v>
      </c>
      <c r="BF131" s="126">
        <v>8.27</v>
      </c>
      <c r="BG131" s="126">
        <v>-0.06</v>
      </c>
      <c r="BH131" s="126">
        <v>0.08</v>
      </c>
      <c r="BI131" s="126">
        <v>82.49</v>
      </c>
      <c r="BJ131" s="126">
        <v>5.55</v>
      </c>
      <c r="BK131">
        <f t="shared" si="2"/>
        <v>5550</v>
      </c>
      <c r="BL131">
        <f t="shared" si="3"/>
        <v>346.88800830031124</v>
      </c>
      <c r="BN131" s="123">
        <v>9.82</v>
      </c>
      <c r="BO131" s="123">
        <v>25.13</v>
      </c>
      <c r="BP131" s="124">
        <v>35.174500000000002</v>
      </c>
      <c r="BQ131" s="123">
        <v>53.45</v>
      </c>
      <c r="BR131" s="123">
        <v>23.48</v>
      </c>
      <c r="BS131" s="123">
        <v>8.23</v>
      </c>
      <c r="BT131" s="123">
        <v>-0.04</v>
      </c>
      <c r="BU131" s="123">
        <v>0.12</v>
      </c>
      <c r="BV131" s="123">
        <v>83.86</v>
      </c>
      <c r="BW131" s="123">
        <v>5.64</v>
      </c>
      <c r="BX131" s="122">
        <v>549.74</v>
      </c>
      <c r="BY131" s="120">
        <v>5640</v>
      </c>
      <c r="BZ131" s="120">
        <v>352.63223708890837</v>
      </c>
    </row>
    <row r="132" spans="1:78" x14ac:dyDescent="0.2">
      <c r="A132" s="102">
        <v>11.83</v>
      </c>
      <c r="B132" s="104">
        <v>24.99</v>
      </c>
      <c r="C132" s="103">
        <v>35.054299999999998</v>
      </c>
      <c r="D132" s="104">
        <v>53.14</v>
      </c>
      <c r="E132" s="104">
        <v>23.44</v>
      </c>
      <c r="F132" s="104">
        <v>8.27</v>
      </c>
      <c r="G132" s="104">
        <v>-0.01</v>
      </c>
      <c r="H132" s="104">
        <v>0.02</v>
      </c>
      <c r="I132" s="104">
        <v>87.07</v>
      </c>
      <c r="J132" s="104">
        <v>5.88</v>
      </c>
      <c r="K132" s="102">
        <v>5880</v>
      </c>
      <c r="L132" s="107">
        <v>367.51378176681624</v>
      </c>
      <c r="N132" s="111">
        <v>11.34</v>
      </c>
      <c r="O132" s="111">
        <v>25.03</v>
      </c>
      <c r="P132" s="110">
        <v>35.076300000000003</v>
      </c>
      <c r="Q132" s="111">
        <v>53.21</v>
      </c>
      <c r="R132" s="111">
        <v>23.44</v>
      </c>
      <c r="S132" s="111">
        <v>8.26</v>
      </c>
      <c r="T132" s="111">
        <v>0.06</v>
      </c>
      <c r="U132" s="111">
        <v>0.03</v>
      </c>
      <c r="V132" s="111">
        <v>85.76</v>
      </c>
      <c r="W132" s="111">
        <v>5.78</v>
      </c>
      <c r="X132" s="108">
        <v>5780</v>
      </c>
      <c r="Y132" s="108">
        <v>361.26354738302689</v>
      </c>
      <c r="AA132" s="115">
        <v>12.66</v>
      </c>
      <c r="AB132" s="115">
        <v>25.07</v>
      </c>
      <c r="AC132" s="114">
        <v>35.103499999999997</v>
      </c>
      <c r="AD132" s="115">
        <v>53.29</v>
      </c>
      <c r="AE132" s="115">
        <v>23.45</v>
      </c>
      <c r="AF132" s="115">
        <v>8.26</v>
      </c>
      <c r="AG132" s="115">
        <v>0.11</v>
      </c>
      <c r="AH132" s="115">
        <v>0.05</v>
      </c>
      <c r="AI132" s="115">
        <v>87.79</v>
      </c>
      <c r="AJ132" s="115">
        <v>5.91</v>
      </c>
      <c r="AK132" s="112">
        <v>5910</v>
      </c>
      <c r="AL132" s="112">
        <v>369.38885208195308</v>
      </c>
      <c r="AN132" s="119">
        <v>10.99</v>
      </c>
      <c r="AO132" s="119">
        <v>25.15</v>
      </c>
      <c r="AP132" s="118">
        <v>35.121699999999997</v>
      </c>
      <c r="AQ132" s="119">
        <v>53.39</v>
      </c>
      <c r="AR132" s="119">
        <v>23.44</v>
      </c>
      <c r="AS132" s="119">
        <v>8.26</v>
      </c>
      <c r="AT132" s="119">
        <v>0.03</v>
      </c>
      <c r="AU132" s="119">
        <v>0.06</v>
      </c>
      <c r="AV132" s="119">
        <v>85.82</v>
      </c>
      <c r="AW132" s="119">
        <v>5.77</v>
      </c>
      <c r="AX132" s="116">
        <v>5770</v>
      </c>
      <c r="AY132" s="116">
        <v>360.63852394464794</v>
      </c>
      <c r="BA132" s="126">
        <v>10.45</v>
      </c>
      <c r="BB132" s="126">
        <v>25.19</v>
      </c>
      <c r="BC132" s="127">
        <v>35.139299999999999</v>
      </c>
      <c r="BD132" s="126">
        <v>53.46</v>
      </c>
      <c r="BE132" s="126">
        <v>23.43</v>
      </c>
      <c r="BF132" s="126">
        <v>8.27</v>
      </c>
      <c r="BG132" s="126">
        <v>-0.05</v>
      </c>
      <c r="BH132" s="126">
        <v>7.0000000000000007E-2</v>
      </c>
      <c r="BI132" s="126">
        <v>82.49</v>
      </c>
      <c r="BJ132" s="126">
        <v>5.55</v>
      </c>
      <c r="BK132">
        <f t="shared" si="2"/>
        <v>5550</v>
      </c>
      <c r="BL132">
        <f t="shared" si="3"/>
        <v>346.88800830031124</v>
      </c>
      <c r="BN132" s="123">
        <v>9.94</v>
      </c>
      <c r="BO132" s="123">
        <v>25.13</v>
      </c>
      <c r="BP132" s="124">
        <v>35.1783</v>
      </c>
      <c r="BQ132" s="123">
        <v>53.45</v>
      </c>
      <c r="BR132" s="123">
        <v>23.48</v>
      </c>
      <c r="BS132" s="123">
        <v>8.23</v>
      </c>
      <c r="BT132" s="123">
        <v>-0.04</v>
      </c>
      <c r="BU132" s="123">
        <v>0.12</v>
      </c>
      <c r="BV132" s="123">
        <v>83.83</v>
      </c>
      <c r="BW132" s="123">
        <v>5.64</v>
      </c>
      <c r="BX132" s="122">
        <v>593.82000000000005</v>
      </c>
      <c r="BY132" s="120">
        <v>5640</v>
      </c>
      <c r="BZ132" s="120">
        <v>352.63223708890837</v>
      </c>
    </row>
    <row r="133" spans="1:78" x14ac:dyDescent="0.2">
      <c r="A133" s="102">
        <v>11.94</v>
      </c>
      <c r="B133" s="104">
        <v>24.99</v>
      </c>
      <c r="C133" s="103">
        <v>35.054299999999998</v>
      </c>
      <c r="D133" s="104">
        <v>53.14</v>
      </c>
      <c r="E133" s="104">
        <v>23.44</v>
      </c>
      <c r="F133" s="104">
        <v>8.27</v>
      </c>
      <c r="G133" s="104">
        <v>-0.01</v>
      </c>
      <c r="H133" s="104">
        <v>0.03</v>
      </c>
      <c r="I133" s="104">
        <v>87.08</v>
      </c>
      <c r="J133" s="104">
        <v>5.88</v>
      </c>
      <c r="K133" s="102">
        <v>5880</v>
      </c>
      <c r="L133" s="107">
        <v>367.51378176681624</v>
      </c>
      <c r="N133" s="111">
        <v>11.41</v>
      </c>
      <c r="O133" s="111">
        <v>25.02</v>
      </c>
      <c r="P133" s="110">
        <v>35.073399999999999</v>
      </c>
      <c r="Q133" s="111">
        <v>53.2</v>
      </c>
      <c r="R133" s="111">
        <v>23.44</v>
      </c>
      <c r="S133" s="111">
        <v>8.26</v>
      </c>
      <c r="T133" s="111">
        <v>7.0000000000000007E-2</v>
      </c>
      <c r="U133" s="111">
        <v>0.05</v>
      </c>
      <c r="V133" s="111">
        <v>85.73</v>
      </c>
      <c r="W133" s="111">
        <v>5.78</v>
      </c>
      <c r="X133" s="108">
        <v>5780</v>
      </c>
      <c r="Y133" s="108">
        <v>361.26354738302689</v>
      </c>
      <c r="AA133" s="115">
        <v>12.72</v>
      </c>
      <c r="AB133" s="115">
        <v>25.07</v>
      </c>
      <c r="AC133" s="114">
        <v>35.104300000000002</v>
      </c>
      <c r="AD133" s="115">
        <v>53.29</v>
      </c>
      <c r="AE133" s="115">
        <v>23.45</v>
      </c>
      <c r="AF133" s="115">
        <v>8.26</v>
      </c>
      <c r="AG133" s="115">
        <v>0.1</v>
      </c>
      <c r="AH133" s="115">
        <v>0.06</v>
      </c>
      <c r="AI133" s="115">
        <v>87.81</v>
      </c>
      <c r="AJ133" s="115">
        <v>5.92</v>
      </c>
      <c r="AK133" s="112">
        <v>5920</v>
      </c>
      <c r="AL133" s="112">
        <v>370.01387552033202</v>
      </c>
      <c r="AN133" s="119">
        <v>11.11</v>
      </c>
      <c r="AO133" s="119">
        <v>25.15</v>
      </c>
      <c r="AP133" s="118">
        <v>35.121699999999997</v>
      </c>
      <c r="AQ133" s="119">
        <v>53.39</v>
      </c>
      <c r="AR133" s="119">
        <v>23.44</v>
      </c>
      <c r="AS133" s="119">
        <v>8.26</v>
      </c>
      <c r="AT133" s="119">
        <v>0.03</v>
      </c>
      <c r="AU133" s="119">
        <v>0.06</v>
      </c>
      <c r="AV133" s="119">
        <v>85.83</v>
      </c>
      <c r="AW133" s="119">
        <v>5.77</v>
      </c>
      <c r="AX133" s="116">
        <v>5770</v>
      </c>
      <c r="AY133" s="116">
        <v>360.63852394464794</v>
      </c>
      <c r="BA133" s="126">
        <v>10.55</v>
      </c>
      <c r="BB133" s="126">
        <v>25.19</v>
      </c>
      <c r="BC133" s="127">
        <v>35.140500000000003</v>
      </c>
      <c r="BD133" s="126">
        <v>53.46</v>
      </c>
      <c r="BE133" s="126">
        <v>23.44</v>
      </c>
      <c r="BF133" s="126">
        <v>8.27</v>
      </c>
      <c r="BG133" s="126">
        <v>-0.05</v>
      </c>
      <c r="BH133" s="126">
        <v>7.0000000000000007E-2</v>
      </c>
      <c r="BI133" s="126">
        <v>82.49</v>
      </c>
      <c r="BJ133" s="126">
        <v>5.55</v>
      </c>
      <c r="BK133">
        <f t="shared" si="2"/>
        <v>5550</v>
      </c>
      <c r="BL133">
        <f t="shared" si="3"/>
        <v>346.88800830031124</v>
      </c>
      <c r="BN133" s="123">
        <v>10.06</v>
      </c>
      <c r="BO133" s="123">
        <v>25.13</v>
      </c>
      <c r="BP133" s="124">
        <v>35.178699999999999</v>
      </c>
      <c r="BQ133" s="123">
        <v>53.45</v>
      </c>
      <c r="BR133" s="123">
        <v>23.48</v>
      </c>
      <c r="BS133" s="123">
        <v>8.23</v>
      </c>
      <c r="BT133" s="123">
        <v>-0.04</v>
      </c>
      <c r="BU133" s="123">
        <v>0.11</v>
      </c>
      <c r="BV133" s="123">
        <v>83.82</v>
      </c>
      <c r="BW133" s="123">
        <v>5.64</v>
      </c>
      <c r="BX133" s="122">
        <v>632.61</v>
      </c>
      <c r="BY133" s="120">
        <v>5640</v>
      </c>
      <c r="BZ133" s="120">
        <v>352.63223708890837</v>
      </c>
    </row>
    <row r="134" spans="1:78" x14ac:dyDescent="0.2">
      <c r="A134" s="102">
        <v>12.06</v>
      </c>
      <c r="B134" s="104">
        <v>24.99</v>
      </c>
      <c r="C134" s="103">
        <v>35.0503</v>
      </c>
      <c r="D134" s="104">
        <v>53.14</v>
      </c>
      <c r="E134" s="104">
        <v>23.43</v>
      </c>
      <c r="F134" s="104">
        <v>8.27</v>
      </c>
      <c r="G134" s="104">
        <v>-0.02</v>
      </c>
      <c r="H134" s="104">
        <v>0.03</v>
      </c>
      <c r="I134" s="104">
        <v>87.08</v>
      </c>
      <c r="J134" s="104">
        <v>5.88</v>
      </c>
      <c r="K134" s="102">
        <v>5880</v>
      </c>
      <c r="L134" s="107">
        <v>367.51378176681624</v>
      </c>
      <c r="N134" s="111">
        <v>11.51</v>
      </c>
      <c r="O134" s="111">
        <v>25.03</v>
      </c>
      <c r="P134" s="110">
        <v>35.078099999999999</v>
      </c>
      <c r="Q134" s="111">
        <v>53.21</v>
      </c>
      <c r="R134" s="111">
        <v>23.44</v>
      </c>
      <c r="S134" s="111">
        <v>8.26</v>
      </c>
      <c r="T134" s="111">
        <v>0.06</v>
      </c>
      <c r="U134" s="111">
        <v>0.04</v>
      </c>
      <c r="V134" s="111">
        <v>85.7</v>
      </c>
      <c r="W134" s="111">
        <v>5.78</v>
      </c>
      <c r="X134" s="108">
        <v>5780</v>
      </c>
      <c r="Y134" s="108">
        <v>361.26354738302689</v>
      </c>
      <c r="AA134" s="115">
        <v>12.79</v>
      </c>
      <c r="AB134" s="115">
        <v>25.07</v>
      </c>
      <c r="AC134" s="114">
        <v>35.102400000000003</v>
      </c>
      <c r="AD134" s="115">
        <v>53.29</v>
      </c>
      <c r="AE134" s="115">
        <v>23.45</v>
      </c>
      <c r="AF134" s="115">
        <v>8.26</v>
      </c>
      <c r="AG134" s="115">
        <v>0.1</v>
      </c>
      <c r="AH134" s="115">
        <v>0.05</v>
      </c>
      <c r="AI134" s="115">
        <v>87.84</v>
      </c>
      <c r="AJ134" s="115">
        <v>5.92</v>
      </c>
      <c r="AK134" s="112">
        <v>5920</v>
      </c>
      <c r="AL134" s="112">
        <v>370.01387552033202</v>
      </c>
      <c r="AN134" s="119">
        <v>11.22</v>
      </c>
      <c r="AO134" s="119">
        <v>25.15</v>
      </c>
      <c r="AP134" s="118">
        <v>35.121200000000002</v>
      </c>
      <c r="AQ134" s="119">
        <v>53.39</v>
      </c>
      <c r="AR134" s="119">
        <v>23.44</v>
      </c>
      <c r="AS134" s="119">
        <v>8.26</v>
      </c>
      <c r="AT134" s="119">
        <v>0.04</v>
      </c>
      <c r="AU134" s="119">
        <v>0.06</v>
      </c>
      <c r="AV134" s="119">
        <v>85.83</v>
      </c>
      <c r="AW134" s="119">
        <v>5.77</v>
      </c>
      <c r="AX134" s="116">
        <v>5770</v>
      </c>
      <c r="AY134" s="116">
        <v>360.63852394464794</v>
      </c>
      <c r="BA134" s="126">
        <v>10.65</v>
      </c>
      <c r="BB134" s="126">
        <v>25.18</v>
      </c>
      <c r="BC134" s="127">
        <v>35.140300000000003</v>
      </c>
      <c r="BD134" s="126">
        <v>53.46</v>
      </c>
      <c r="BE134" s="126">
        <v>23.44</v>
      </c>
      <c r="BF134" s="126">
        <v>8.27</v>
      </c>
      <c r="BG134" s="126">
        <v>-0.04</v>
      </c>
      <c r="BH134" s="126">
        <v>0.08</v>
      </c>
      <c r="BI134" s="126">
        <v>82.49</v>
      </c>
      <c r="BJ134" s="126">
        <v>5.55</v>
      </c>
      <c r="BK134">
        <f t="shared" ref="BK134:BK197" si="4">BJ134*1000</f>
        <v>5550</v>
      </c>
      <c r="BL134">
        <f t="shared" ref="BL134:BL197" si="5">BK134/15.9994</f>
        <v>346.88800830031124</v>
      </c>
      <c r="BN134" s="123">
        <v>10.17</v>
      </c>
      <c r="BO134" s="123">
        <v>25.13</v>
      </c>
      <c r="BP134" s="124">
        <v>35.171199999999999</v>
      </c>
      <c r="BQ134" s="123">
        <v>53.44</v>
      </c>
      <c r="BR134" s="123">
        <v>23.47</v>
      </c>
      <c r="BS134" s="123">
        <v>8.23</v>
      </c>
      <c r="BT134" s="123">
        <v>-0.04</v>
      </c>
      <c r="BU134" s="123">
        <v>0.12</v>
      </c>
      <c r="BV134" s="123">
        <v>83.83</v>
      </c>
      <c r="BW134" s="123">
        <v>5.64</v>
      </c>
      <c r="BX134" s="122">
        <v>639.20000000000005</v>
      </c>
      <c r="BY134" s="120">
        <v>5640</v>
      </c>
      <c r="BZ134" s="120">
        <v>352.63223708890837</v>
      </c>
    </row>
    <row r="135" spans="1:78" x14ac:dyDescent="0.2">
      <c r="A135" s="102">
        <v>12.17</v>
      </c>
      <c r="B135" s="104">
        <v>24.99</v>
      </c>
      <c r="C135" s="103">
        <v>35.053400000000003</v>
      </c>
      <c r="D135" s="104">
        <v>53.14</v>
      </c>
      <c r="E135" s="104">
        <v>23.44</v>
      </c>
      <c r="F135" s="104">
        <v>8.27</v>
      </c>
      <c r="G135" s="104">
        <v>-0.03</v>
      </c>
      <c r="H135" s="104">
        <v>0.03</v>
      </c>
      <c r="I135" s="104">
        <v>87.09</v>
      </c>
      <c r="J135" s="104">
        <v>5.88</v>
      </c>
      <c r="K135" s="102">
        <v>5880</v>
      </c>
      <c r="L135" s="107">
        <v>367.51378176681624</v>
      </c>
      <c r="N135" s="111">
        <v>11.6</v>
      </c>
      <c r="O135" s="111">
        <v>25.03</v>
      </c>
      <c r="P135" s="110">
        <v>35.078200000000002</v>
      </c>
      <c r="Q135" s="111">
        <v>53.21</v>
      </c>
      <c r="R135" s="111">
        <v>23.44</v>
      </c>
      <c r="S135" s="111">
        <v>8.26</v>
      </c>
      <c r="T135" s="111">
        <v>0.05</v>
      </c>
      <c r="U135" s="111">
        <v>0.05</v>
      </c>
      <c r="V135" s="111">
        <v>85.67</v>
      </c>
      <c r="W135" s="111">
        <v>5.78</v>
      </c>
      <c r="X135" s="108">
        <v>5780</v>
      </c>
      <c r="Y135" s="108">
        <v>361.26354738302689</v>
      </c>
      <c r="AA135" s="115">
        <v>12.85</v>
      </c>
      <c r="AB135" s="115">
        <v>25.07</v>
      </c>
      <c r="AC135" s="114">
        <v>35.104900000000001</v>
      </c>
      <c r="AD135" s="115">
        <v>53.29</v>
      </c>
      <c r="AE135" s="115">
        <v>23.45</v>
      </c>
      <c r="AF135" s="115">
        <v>8.26</v>
      </c>
      <c r="AG135" s="115">
        <v>0.1</v>
      </c>
      <c r="AH135" s="115">
        <v>0.05</v>
      </c>
      <c r="AI135" s="115">
        <v>87.85</v>
      </c>
      <c r="AJ135" s="115">
        <v>5.92</v>
      </c>
      <c r="AK135" s="112">
        <v>5920</v>
      </c>
      <c r="AL135" s="112">
        <v>370.01387552033202</v>
      </c>
      <c r="AN135" s="119">
        <v>11.34</v>
      </c>
      <c r="AO135" s="119">
        <v>25.15</v>
      </c>
      <c r="AP135" s="118">
        <v>35.119500000000002</v>
      </c>
      <c r="AQ135" s="119">
        <v>53.39</v>
      </c>
      <c r="AR135" s="119">
        <v>23.44</v>
      </c>
      <c r="AS135" s="119">
        <v>8.26</v>
      </c>
      <c r="AT135" s="119">
        <v>0.05</v>
      </c>
      <c r="AU135" s="119">
        <v>0.06</v>
      </c>
      <c r="AV135" s="119">
        <v>85.85</v>
      </c>
      <c r="AW135" s="119">
        <v>5.78</v>
      </c>
      <c r="AX135" s="116">
        <v>5780</v>
      </c>
      <c r="AY135" s="116">
        <v>361.26354738302689</v>
      </c>
      <c r="BA135" s="126">
        <v>10.76</v>
      </c>
      <c r="BB135" s="126">
        <v>25.18</v>
      </c>
      <c r="BC135" s="127">
        <v>35.141800000000003</v>
      </c>
      <c r="BD135" s="126">
        <v>53.46</v>
      </c>
      <c r="BE135" s="126">
        <v>23.44</v>
      </c>
      <c r="BF135" s="126">
        <v>8.27</v>
      </c>
      <c r="BG135" s="126">
        <v>-0.04</v>
      </c>
      <c r="BH135" s="126">
        <v>0.08</v>
      </c>
      <c r="BI135" s="126">
        <v>82.5</v>
      </c>
      <c r="BJ135" s="126">
        <v>5.55</v>
      </c>
      <c r="BK135">
        <f t="shared" si="4"/>
        <v>5550</v>
      </c>
      <c r="BL135">
        <f t="shared" si="5"/>
        <v>346.88800830031124</v>
      </c>
      <c r="BN135" s="123">
        <v>10.28</v>
      </c>
      <c r="BO135" s="123">
        <v>25.13</v>
      </c>
      <c r="BP135" s="124">
        <v>35.1753</v>
      </c>
      <c r="BQ135" s="123">
        <v>53.45</v>
      </c>
      <c r="BR135" s="123">
        <v>23.48</v>
      </c>
      <c r="BS135" s="123">
        <v>8.23</v>
      </c>
      <c r="BT135" s="123">
        <v>-0.04</v>
      </c>
      <c r="BU135" s="123">
        <v>0.11</v>
      </c>
      <c r="BV135" s="123">
        <v>83.84</v>
      </c>
      <c r="BW135" s="123">
        <v>5.64</v>
      </c>
      <c r="BX135" s="122">
        <v>584.04999999999995</v>
      </c>
      <c r="BY135" s="120">
        <v>5640</v>
      </c>
      <c r="BZ135" s="120">
        <v>352.63223708890837</v>
      </c>
    </row>
    <row r="136" spans="1:78" x14ac:dyDescent="0.2">
      <c r="A136" s="102">
        <v>12.28</v>
      </c>
      <c r="B136" s="104">
        <v>24.99</v>
      </c>
      <c r="C136" s="103">
        <v>35.055300000000003</v>
      </c>
      <c r="D136" s="104">
        <v>53.14</v>
      </c>
      <c r="E136" s="104">
        <v>23.44</v>
      </c>
      <c r="F136" s="104">
        <v>8.27</v>
      </c>
      <c r="G136" s="104">
        <v>-0.04</v>
      </c>
      <c r="H136" s="104">
        <v>0.03</v>
      </c>
      <c r="I136" s="104">
        <v>87.1</v>
      </c>
      <c r="J136" s="104">
        <v>5.88</v>
      </c>
      <c r="K136" s="102">
        <v>5880</v>
      </c>
      <c r="L136" s="107">
        <v>367.51378176681624</v>
      </c>
      <c r="N136" s="111">
        <v>11.71</v>
      </c>
      <c r="O136" s="111">
        <v>25.03</v>
      </c>
      <c r="P136" s="110">
        <v>35.078499999999998</v>
      </c>
      <c r="Q136" s="111">
        <v>53.21</v>
      </c>
      <c r="R136" s="111">
        <v>23.44</v>
      </c>
      <c r="S136" s="111">
        <v>8.26</v>
      </c>
      <c r="T136" s="111">
        <v>0.05</v>
      </c>
      <c r="U136" s="111">
        <v>0.03</v>
      </c>
      <c r="V136" s="111">
        <v>85.66</v>
      </c>
      <c r="W136" s="111">
        <v>5.78</v>
      </c>
      <c r="X136" s="108">
        <v>5780</v>
      </c>
      <c r="Y136" s="108">
        <v>361.26354738302689</v>
      </c>
      <c r="AA136" s="115">
        <v>12.9</v>
      </c>
      <c r="AB136" s="115">
        <v>25.07</v>
      </c>
      <c r="AC136" s="114">
        <v>35.104999999999997</v>
      </c>
      <c r="AD136" s="115">
        <v>53.29</v>
      </c>
      <c r="AE136" s="115">
        <v>23.45</v>
      </c>
      <c r="AF136" s="115">
        <v>8.26</v>
      </c>
      <c r="AG136" s="115">
        <v>0.1</v>
      </c>
      <c r="AH136" s="115">
        <v>0.05</v>
      </c>
      <c r="AI136" s="115">
        <v>87.81</v>
      </c>
      <c r="AJ136" s="115">
        <v>5.92</v>
      </c>
      <c r="AK136" s="112">
        <v>5920</v>
      </c>
      <c r="AL136" s="112">
        <v>370.01387552033202</v>
      </c>
      <c r="AN136" s="119">
        <v>11.45</v>
      </c>
      <c r="AO136" s="119">
        <v>25.15</v>
      </c>
      <c r="AP136" s="118">
        <v>35.119500000000002</v>
      </c>
      <c r="AQ136" s="119">
        <v>53.39</v>
      </c>
      <c r="AR136" s="119">
        <v>23.44</v>
      </c>
      <c r="AS136" s="119">
        <v>8.26</v>
      </c>
      <c r="AT136" s="119">
        <v>0.06</v>
      </c>
      <c r="AU136" s="119">
        <v>0.06</v>
      </c>
      <c r="AV136" s="119">
        <v>85.85</v>
      </c>
      <c r="AW136" s="119">
        <v>5.78</v>
      </c>
      <c r="AX136" s="116">
        <v>5780</v>
      </c>
      <c r="AY136" s="116">
        <v>361.26354738302689</v>
      </c>
      <c r="BA136" s="126">
        <v>10.87</v>
      </c>
      <c r="BB136" s="126">
        <v>25.18</v>
      </c>
      <c r="BC136" s="127">
        <v>35.1374</v>
      </c>
      <c r="BD136" s="126">
        <v>53.45</v>
      </c>
      <c r="BE136" s="126">
        <v>23.44</v>
      </c>
      <c r="BF136" s="126">
        <v>8.27</v>
      </c>
      <c r="BG136" s="126">
        <v>-0.03</v>
      </c>
      <c r="BH136" s="126">
        <v>7.0000000000000007E-2</v>
      </c>
      <c r="BI136" s="126">
        <v>82.5</v>
      </c>
      <c r="BJ136" s="126">
        <v>5.55</v>
      </c>
      <c r="BK136">
        <f t="shared" si="4"/>
        <v>5550</v>
      </c>
      <c r="BL136">
        <f t="shared" si="5"/>
        <v>346.88800830031124</v>
      </c>
      <c r="BN136" s="123">
        <v>10.38</v>
      </c>
      <c r="BO136" s="123">
        <v>25.13</v>
      </c>
      <c r="BP136" s="124">
        <v>35.176499999999997</v>
      </c>
      <c r="BQ136" s="123">
        <v>53.45</v>
      </c>
      <c r="BR136" s="123">
        <v>23.48</v>
      </c>
      <c r="BS136" s="123">
        <v>8.23</v>
      </c>
      <c r="BT136" s="123">
        <v>-0.04</v>
      </c>
      <c r="BU136" s="123">
        <v>0.1</v>
      </c>
      <c r="BV136" s="123">
        <v>83.88</v>
      </c>
      <c r="BW136" s="123">
        <v>5.64</v>
      </c>
      <c r="BX136" s="122">
        <v>549.24</v>
      </c>
      <c r="BY136" s="120">
        <v>5640</v>
      </c>
      <c r="BZ136" s="120">
        <v>352.63223708890837</v>
      </c>
    </row>
    <row r="137" spans="1:78" x14ac:dyDescent="0.2">
      <c r="A137" s="102">
        <v>12.4</v>
      </c>
      <c r="B137" s="104">
        <v>24.99</v>
      </c>
      <c r="C137" s="103">
        <v>35.052100000000003</v>
      </c>
      <c r="D137" s="104">
        <v>53.14</v>
      </c>
      <c r="E137" s="104">
        <v>23.44</v>
      </c>
      <c r="F137" s="104">
        <v>8.27</v>
      </c>
      <c r="G137" s="104">
        <v>-0.06</v>
      </c>
      <c r="H137" s="104">
        <v>0.03</v>
      </c>
      <c r="I137" s="104">
        <v>87.11</v>
      </c>
      <c r="J137" s="104">
        <v>5.88</v>
      </c>
      <c r="K137" s="102">
        <v>5880</v>
      </c>
      <c r="L137" s="107">
        <v>367.51378176681624</v>
      </c>
      <c r="N137" s="111">
        <v>11.82</v>
      </c>
      <c r="O137" s="111">
        <v>25.03</v>
      </c>
      <c r="P137" s="110">
        <v>35.078299999999999</v>
      </c>
      <c r="Q137" s="111">
        <v>53.21</v>
      </c>
      <c r="R137" s="111">
        <v>23.44</v>
      </c>
      <c r="S137" s="111">
        <v>8.26</v>
      </c>
      <c r="T137" s="111">
        <v>0.06</v>
      </c>
      <c r="U137" s="111">
        <v>0.05</v>
      </c>
      <c r="V137" s="111">
        <v>85.65</v>
      </c>
      <c r="W137" s="111">
        <v>5.78</v>
      </c>
      <c r="X137" s="108">
        <v>5780</v>
      </c>
      <c r="Y137" s="108">
        <v>361.26354738302689</v>
      </c>
      <c r="AA137" s="115">
        <v>12.97</v>
      </c>
      <c r="AB137" s="115">
        <v>25.07</v>
      </c>
      <c r="AC137" s="114">
        <v>35.104999999999997</v>
      </c>
      <c r="AD137" s="115">
        <v>53.29</v>
      </c>
      <c r="AE137" s="115">
        <v>23.45</v>
      </c>
      <c r="AF137" s="115">
        <v>8.26</v>
      </c>
      <c r="AG137" s="115">
        <v>0.1</v>
      </c>
      <c r="AH137" s="115">
        <v>0.04</v>
      </c>
      <c r="AI137" s="115">
        <v>87.71</v>
      </c>
      <c r="AJ137" s="115">
        <v>5.91</v>
      </c>
      <c r="AK137" s="112">
        <v>5910</v>
      </c>
      <c r="AL137" s="112">
        <v>369.38885208195308</v>
      </c>
      <c r="AN137" s="119">
        <v>11.56</v>
      </c>
      <c r="AO137" s="119">
        <v>25.15</v>
      </c>
      <c r="AP137" s="118">
        <v>35.123899999999999</v>
      </c>
      <c r="AQ137" s="119">
        <v>53.4</v>
      </c>
      <c r="AR137" s="119">
        <v>23.44</v>
      </c>
      <c r="AS137" s="119">
        <v>8.26</v>
      </c>
      <c r="AT137" s="119">
        <v>0.06</v>
      </c>
      <c r="AU137" s="119">
        <v>0.06</v>
      </c>
      <c r="AV137" s="119">
        <v>85.86</v>
      </c>
      <c r="AW137" s="119">
        <v>5.78</v>
      </c>
      <c r="AX137" s="116">
        <v>5780</v>
      </c>
      <c r="AY137" s="116">
        <v>361.26354738302689</v>
      </c>
      <c r="BA137" s="126">
        <v>10.96</v>
      </c>
      <c r="BB137" s="126">
        <v>25.18</v>
      </c>
      <c r="BC137" s="127">
        <v>35.145200000000003</v>
      </c>
      <c r="BD137" s="126">
        <v>53.46</v>
      </c>
      <c r="BE137" s="126">
        <v>23.44</v>
      </c>
      <c r="BF137" s="126">
        <v>8.27</v>
      </c>
      <c r="BG137" s="126">
        <v>-0.03</v>
      </c>
      <c r="BH137" s="126">
        <v>7.0000000000000007E-2</v>
      </c>
      <c r="BI137" s="126">
        <v>82.5</v>
      </c>
      <c r="BJ137" s="126">
        <v>5.55</v>
      </c>
      <c r="BK137">
        <f t="shared" si="4"/>
        <v>5550</v>
      </c>
      <c r="BL137">
        <f t="shared" si="5"/>
        <v>346.88800830031124</v>
      </c>
      <c r="BN137" s="123">
        <v>10.45</v>
      </c>
      <c r="BO137" s="123">
        <v>25.13</v>
      </c>
      <c r="BP137" s="124">
        <v>35.175400000000003</v>
      </c>
      <c r="BQ137" s="123">
        <v>53.44</v>
      </c>
      <c r="BR137" s="123">
        <v>23.48</v>
      </c>
      <c r="BS137" s="123">
        <v>8.23</v>
      </c>
      <c r="BT137" s="123">
        <v>-0.04</v>
      </c>
      <c r="BU137" s="123">
        <v>0.11</v>
      </c>
      <c r="BV137" s="123">
        <v>83.91</v>
      </c>
      <c r="BW137" s="123">
        <v>5.65</v>
      </c>
      <c r="BX137" s="122">
        <v>554.88</v>
      </c>
      <c r="BY137" s="120">
        <v>5650</v>
      </c>
      <c r="BZ137" s="120">
        <v>353.25747155183194</v>
      </c>
    </row>
    <row r="138" spans="1:78" x14ac:dyDescent="0.2">
      <c r="A138" s="102">
        <v>12.5</v>
      </c>
      <c r="B138" s="104">
        <v>25</v>
      </c>
      <c r="C138" s="103">
        <v>35.052700000000002</v>
      </c>
      <c r="D138" s="104">
        <v>53.14</v>
      </c>
      <c r="E138" s="104">
        <v>23.44</v>
      </c>
      <c r="F138" s="104">
        <v>8.27</v>
      </c>
      <c r="G138" s="104">
        <v>-7.0000000000000007E-2</v>
      </c>
      <c r="H138" s="104">
        <v>0.03</v>
      </c>
      <c r="I138" s="104">
        <v>87.14</v>
      </c>
      <c r="J138" s="104">
        <v>5.88</v>
      </c>
      <c r="K138" s="102">
        <v>5880</v>
      </c>
      <c r="L138" s="107">
        <v>367.51378176681624</v>
      </c>
      <c r="N138" s="111">
        <v>11.98</v>
      </c>
      <c r="O138" s="111">
        <v>25.03</v>
      </c>
      <c r="P138" s="110">
        <v>35.076799999999999</v>
      </c>
      <c r="Q138" s="111">
        <v>53.21</v>
      </c>
      <c r="R138" s="111">
        <v>23.44</v>
      </c>
      <c r="S138" s="111">
        <v>8.26</v>
      </c>
      <c r="T138" s="111">
        <v>0.06</v>
      </c>
      <c r="U138" s="111">
        <v>0.05</v>
      </c>
      <c r="V138" s="111">
        <v>85.65</v>
      </c>
      <c r="W138" s="111">
        <v>5.78</v>
      </c>
      <c r="X138" s="108">
        <v>5780</v>
      </c>
      <c r="Y138" s="108">
        <v>361.26354738302689</v>
      </c>
      <c r="AA138" s="115">
        <v>13.06</v>
      </c>
      <c r="AB138" s="115">
        <v>25.07</v>
      </c>
      <c r="AC138" s="114">
        <v>35.1068</v>
      </c>
      <c r="AD138" s="115">
        <v>53.3</v>
      </c>
      <c r="AE138" s="115">
        <v>23.46</v>
      </c>
      <c r="AF138" s="115">
        <v>8.26</v>
      </c>
      <c r="AG138" s="115">
        <v>0.11</v>
      </c>
      <c r="AH138" s="115">
        <v>0.04</v>
      </c>
      <c r="AI138" s="115">
        <v>87.59</v>
      </c>
      <c r="AJ138" s="115">
        <v>5.9</v>
      </c>
      <c r="AK138" s="112">
        <v>5900</v>
      </c>
      <c r="AL138" s="112">
        <v>368.76382864357413</v>
      </c>
      <c r="AN138" s="119">
        <v>11.68</v>
      </c>
      <c r="AO138" s="119">
        <v>25.15</v>
      </c>
      <c r="AP138" s="118">
        <v>35.122599999999998</v>
      </c>
      <c r="AQ138" s="119">
        <v>53.39</v>
      </c>
      <c r="AR138" s="119">
        <v>23.44</v>
      </c>
      <c r="AS138" s="119">
        <v>8.26</v>
      </c>
      <c r="AT138" s="119">
        <v>0.06</v>
      </c>
      <c r="AU138" s="119">
        <v>0.06</v>
      </c>
      <c r="AV138" s="119">
        <v>85.87</v>
      </c>
      <c r="AW138" s="119">
        <v>5.78</v>
      </c>
      <c r="AX138" s="116">
        <v>5780</v>
      </c>
      <c r="AY138" s="116">
        <v>361.26354738302689</v>
      </c>
      <c r="BA138" s="126">
        <v>11.04</v>
      </c>
      <c r="BB138" s="126">
        <v>25.18</v>
      </c>
      <c r="BC138" s="127">
        <v>35.142000000000003</v>
      </c>
      <c r="BD138" s="126">
        <v>53.46</v>
      </c>
      <c r="BE138" s="126">
        <v>23.44</v>
      </c>
      <c r="BF138" s="126">
        <v>8.27</v>
      </c>
      <c r="BG138" s="126">
        <v>-0.02</v>
      </c>
      <c r="BH138" s="126">
        <v>7.0000000000000007E-2</v>
      </c>
      <c r="BI138" s="126">
        <v>82.51</v>
      </c>
      <c r="BJ138" s="126">
        <v>5.55</v>
      </c>
      <c r="BK138">
        <f t="shared" si="4"/>
        <v>5550</v>
      </c>
      <c r="BL138">
        <f t="shared" si="5"/>
        <v>346.88800830031124</v>
      </c>
      <c r="BN138" s="123">
        <v>10.5</v>
      </c>
      <c r="BO138" s="123">
        <v>25.13</v>
      </c>
      <c r="BP138" s="124">
        <v>35.173999999999999</v>
      </c>
      <c r="BQ138" s="123">
        <v>53.44</v>
      </c>
      <c r="BR138" s="123">
        <v>23.48</v>
      </c>
      <c r="BS138" s="123">
        <v>8.23</v>
      </c>
      <c r="BT138" s="123">
        <v>-0.04</v>
      </c>
      <c r="BU138" s="123">
        <v>0.12</v>
      </c>
      <c r="BV138" s="123">
        <v>83.96</v>
      </c>
      <c r="BW138" s="123">
        <v>5.65</v>
      </c>
      <c r="BX138" s="122">
        <v>569.42999999999995</v>
      </c>
      <c r="BY138" s="120">
        <v>5650</v>
      </c>
      <c r="BZ138" s="120">
        <v>353.25747155183194</v>
      </c>
    </row>
    <row r="139" spans="1:78" x14ac:dyDescent="0.2">
      <c r="A139" s="102">
        <v>12.58</v>
      </c>
      <c r="B139" s="104">
        <v>24.99</v>
      </c>
      <c r="C139" s="103">
        <v>35.054699999999997</v>
      </c>
      <c r="D139" s="104">
        <v>53.14</v>
      </c>
      <c r="E139" s="104">
        <v>23.44</v>
      </c>
      <c r="F139" s="104">
        <v>8.27</v>
      </c>
      <c r="G139" s="104">
        <v>-0.06</v>
      </c>
      <c r="H139" s="104">
        <v>0.03</v>
      </c>
      <c r="I139" s="104">
        <v>87.15</v>
      </c>
      <c r="J139" s="104">
        <v>5.88</v>
      </c>
      <c r="K139" s="102">
        <v>5880</v>
      </c>
      <c r="L139" s="107">
        <v>367.51378176681624</v>
      </c>
      <c r="N139" s="111">
        <v>12.09</v>
      </c>
      <c r="O139" s="111">
        <v>25.03</v>
      </c>
      <c r="P139" s="110">
        <v>35.078400000000002</v>
      </c>
      <c r="Q139" s="111">
        <v>53.21</v>
      </c>
      <c r="R139" s="111">
        <v>23.44</v>
      </c>
      <c r="S139" s="111">
        <v>8.26</v>
      </c>
      <c r="T139" s="111">
        <v>0.06</v>
      </c>
      <c r="U139" s="111">
        <v>0.05</v>
      </c>
      <c r="V139" s="111">
        <v>85.66</v>
      </c>
      <c r="W139" s="111">
        <v>5.78</v>
      </c>
      <c r="X139" s="108">
        <v>5780</v>
      </c>
      <c r="Y139" s="108">
        <v>361.26354738302689</v>
      </c>
      <c r="AA139" s="115">
        <v>13.14</v>
      </c>
      <c r="AB139" s="115">
        <v>25.07</v>
      </c>
      <c r="AC139" s="114">
        <v>35.101399999999998</v>
      </c>
      <c r="AD139" s="115">
        <v>53.29</v>
      </c>
      <c r="AE139" s="115">
        <v>23.45</v>
      </c>
      <c r="AF139" s="115">
        <v>8.26</v>
      </c>
      <c r="AG139" s="115">
        <v>0.13</v>
      </c>
      <c r="AH139" s="115">
        <v>0.08</v>
      </c>
      <c r="AI139" s="115">
        <v>87.48</v>
      </c>
      <c r="AJ139" s="115">
        <v>5.89</v>
      </c>
      <c r="AK139" s="112">
        <v>5890</v>
      </c>
      <c r="AL139" s="112">
        <v>368.13880520519518</v>
      </c>
      <c r="AN139" s="119">
        <v>11.78</v>
      </c>
      <c r="AO139" s="119">
        <v>25.15</v>
      </c>
      <c r="AP139" s="118">
        <v>35.119700000000002</v>
      </c>
      <c r="AQ139" s="119">
        <v>53.39</v>
      </c>
      <c r="AR139" s="119">
        <v>23.44</v>
      </c>
      <c r="AS139" s="119">
        <v>8.26</v>
      </c>
      <c r="AT139" s="119">
        <v>0.05</v>
      </c>
      <c r="AU139" s="119">
        <v>0.06</v>
      </c>
      <c r="AV139" s="119">
        <v>85.88</v>
      </c>
      <c r="AW139" s="119">
        <v>5.78</v>
      </c>
      <c r="AX139" s="116">
        <v>5780</v>
      </c>
      <c r="AY139" s="116">
        <v>361.26354738302689</v>
      </c>
      <c r="BA139" s="126">
        <v>11.11</v>
      </c>
      <c r="BB139" s="126">
        <v>25.18</v>
      </c>
      <c r="BC139" s="127">
        <v>35.142600000000002</v>
      </c>
      <c r="BD139" s="126">
        <v>53.46</v>
      </c>
      <c r="BE139" s="126">
        <v>23.44</v>
      </c>
      <c r="BF139" s="126">
        <v>8.27</v>
      </c>
      <c r="BG139" s="126">
        <v>-0.01</v>
      </c>
      <c r="BH139" s="126">
        <v>0.08</v>
      </c>
      <c r="BI139" s="126">
        <v>82.52</v>
      </c>
      <c r="BJ139" s="126">
        <v>5.55</v>
      </c>
      <c r="BK139">
        <f t="shared" si="4"/>
        <v>5550</v>
      </c>
      <c r="BL139">
        <f t="shared" si="5"/>
        <v>346.88800830031124</v>
      </c>
      <c r="BN139" s="123">
        <v>10.55</v>
      </c>
      <c r="BO139" s="123">
        <v>25.13</v>
      </c>
      <c r="BP139" s="124">
        <v>35.171199999999999</v>
      </c>
      <c r="BQ139" s="123">
        <v>53.44</v>
      </c>
      <c r="BR139" s="123">
        <v>23.48</v>
      </c>
      <c r="BS139" s="123">
        <v>8.23</v>
      </c>
      <c r="BT139" s="123">
        <v>-0.03</v>
      </c>
      <c r="BU139" s="123">
        <v>0.12</v>
      </c>
      <c r="BV139" s="123">
        <v>83.99</v>
      </c>
      <c r="BW139" s="123">
        <v>5.65</v>
      </c>
      <c r="BX139" s="122">
        <v>634.71</v>
      </c>
      <c r="BY139" s="120">
        <v>5650</v>
      </c>
      <c r="BZ139" s="120">
        <v>353.25747155183194</v>
      </c>
    </row>
    <row r="140" spans="1:78" x14ac:dyDescent="0.2">
      <c r="A140" s="102">
        <v>12.66</v>
      </c>
      <c r="B140" s="104">
        <v>25</v>
      </c>
      <c r="C140" s="103">
        <v>35.052199999999999</v>
      </c>
      <c r="D140" s="104">
        <v>53.14</v>
      </c>
      <c r="E140" s="104">
        <v>23.44</v>
      </c>
      <c r="F140" s="104">
        <v>8.27</v>
      </c>
      <c r="G140" s="104">
        <v>-0.05</v>
      </c>
      <c r="H140" s="104">
        <v>0.03</v>
      </c>
      <c r="I140" s="104">
        <v>87.16</v>
      </c>
      <c r="J140" s="104">
        <v>5.88</v>
      </c>
      <c r="K140" s="102">
        <v>5880</v>
      </c>
      <c r="L140" s="107">
        <v>367.51378176681624</v>
      </c>
      <c r="N140" s="111">
        <v>12.19</v>
      </c>
      <c r="O140" s="111">
        <v>25.03</v>
      </c>
      <c r="P140" s="110">
        <v>35.074399999999997</v>
      </c>
      <c r="Q140" s="111">
        <v>53.2</v>
      </c>
      <c r="R140" s="111">
        <v>23.44</v>
      </c>
      <c r="S140" s="111">
        <v>8.26</v>
      </c>
      <c r="T140" s="111">
        <v>0.06</v>
      </c>
      <c r="U140" s="111">
        <v>0.04</v>
      </c>
      <c r="V140" s="111">
        <v>85.67</v>
      </c>
      <c r="W140" s="111">
        <v>5.78</v>
      </c>
      <c r="X140" s="108">
        <v>5780</v>
      </c>
      <c r="Y140" s="108">
        <v>361.26354738302689</v>
      </c>
      <c r="AA140" s="115">
        <v>13.23</v>
      </c>
      <c r="AB140" s="115">
        <v>25.07</v>
      </c>
      <c r="AC140" s="114">
        <v>35.1021</v>
      </c>
      <c r="AD140" s="115">
        <v>53.29</v>
      </c>
      <c r="AE140" s="115">
        <v>23.45</v>
      </c>
      <c r="AF140" s="115">
        <v>8.26</v>
      </c>
      <c r="AG140" s="115">
        <v>0.14000000000000001</v>
      </c>
      <c r="AH140" s="115">
        <v>0.06</v>
      </c>
      <c r="AI140" s="115">
        <v>87.41</v>
      </c>
      <c r="AJ140" s="115">
        <v>5.89</v>
      </c>
      <c r="AK140" s="112">
        <v>5890</v>
      </c>
      <c r="AL140" s="112">
        <v>368.13880520519518</v>
      </c>
      <c r="AN140" s="119">
        <v>11.87</v>
      </c>
      <c r="AO140" s="119">
        <v>25.15</v>
      </c>
      <c r="AP140" s="118">
        <v>35.120399999999997</v>
      </c>
      <c r="AQ140" s="119">
        <v>53.39</v>
      </c>
      <c r="AR140" s="119">
        <v>23.44</v>
      </c>
      <c r="AS140" s="119">
        <v>8.26</v>
      </c>
      <c r="AT140" s="119">
        <v>0.04</v>
      </c>
      <c r="AU140" s="119">
        <v>0.06</v>
      </c>
      <c r="AV140" s="119">
        <v>85.89</v>
      </c>
      <c r="AW140" s="119">
        <v>5.78</v>
      </c>
      <c r="AX140" s="116">
        <v>5780</v>
      </c>
      <c r="AY140" s="116">
        <v>361.26354738302689</v>
      </c>
      <c r="BA140" s="126">
        <v>11.17</v>
      </c>
      <c r="BB140" s="126">
        <v>25.18</v>
      </c>
      <c r="BC140" s="127">
        <v>35.143799999999999</v>
      </c>
      <c r="BD140" s="126">
        <v>53.46</v>
      </c>
      <c r="BE140" s="126">
        <v>23.44</v>
      </c>
      <c r="BF140" s="126">
        <v>8.27</v>
      </c>
      <c r="BG140" s="126">
        <v>-0.01</v>
      </c>
      <c r="BH140" s="126">
        <v>0.09</v>
      </c>
      <c r="BI140" s="126">
        <v>82.53</v>
      </c>
      <c r="BJ140" s="126">
        <v>5.55</v>
      </c>
      <c r="BK140">
        <f t="shared" si="4"/>
        <v>5550</v>
      </c>
      <c r="BL140">
        <f t="shared" si="5"/>
        <v>346.88800830031124</v>
      </c>
      <c r="BN140" s="123">
        <v>10.6</v>
      </c>
      <c r="BO140" s="123">
        <v>25.13</v>
      </c>
      <c r="BP140" s="124">
        <v>35.1693</v>
      </c>
      <c r="BQ140" s="123">
        <v>53.44</v>
      </c>
      <c r="BR140" s="123">
        <v>23.48</v>
      </c>
      <c r="BS140" s="123">
        <v>8.23</v>
      </c>
      <c r="BT140" s="123">
        <v>-0.03</v>
      </c>
      <c r="BU140" s="123">
        <v>0.13</v>
      </c>
      <c r="BV140" s="123">
        <v>84.01</v>
      </c>
      <c r="BW140" s="123">
        <v>5.65</v>
      </c>
      <c r="BX140" s="122">
        <v>670.25</v>
      </c>
      <c r="BY140" s="120">
        <v>5650</v>
      </c>
      <c r="BZ140" s="120">
        <v>353.25747155183194</v>
      </c>
    </row>
    <row r="141" spans="1:78" x14ac:dyDescent="0.2">
      <c r="A141" s="102">
        <v>12.74</v>
      </c>
      <c r="B141" s="104">
        <v>25</v>
      </c>
      <c r="C141" s="103">
        <v>35.055</v>
      </c>
      <c r="D141" s="104">
        <v>53.15</v>
      </c>
      <c r="E141" s="104">
        <v>23.44</v>
      </c>
      <c r="F141" s="104">
        <v>8.27</v>
      </c>
      <c r="G141" s="104">
        <v>-0.05</v>
      </c>
      <c r="H141" s="104">
        <v>0.03</v>
      </c>
      <c r="I141" s="104">
        <v>87.17</v>
      </c>
      <c r="J141" s="104">
        <v>5.88</v>
      </c>
      <c r="K141" s="102">
        <v>5880</v>
      </c>
      <c r="L141" s="107">
        <v>367.51378176681624</v>
      </c>
      <c r="N141" s="111">
        <v>12.31</v>
      </c>
      <c r="O141" s="111">
        <v>25.02</v>
      </c>
      <c r="P141" s="110">
        <v>35.0777</v>
      </c>
      <c r="Q141" s="111">
        <v>53.21</v>
      </c>
      <c r="R141" s="111">
        <v>23.45</v>
      </c>
      <c r="S141" s="111">
        <v>8.26</v>
      </c>
      <c r="T141" s="111">
        <v>0.06</v>
      </c>
      <c r="U141" s="111">
        <v>0.06</v>
      </c>
      <c r="V141" s="111">
        <v>85.68</v>
      </c>
      <c r="W141" s="111">
        <v>5.78</v>
      </c>
      <c r="X141" s="108">
        <v>5780</v>
      </c>
      <c r="Y141" s="108">
        <v>361.26354738302689</v>
      </c>
      <c r="AA141" s="115">
        <v>13.31</v>
      </c>
      <c r="AB141" s="115">
        <v>25.07</v>
      </c>
      <c r="AC141" s="114">
        <v>35.102400000000003</v>
      </c>
      <c r="AD141" s="115">
        <v>53.29</v>
      </c>
      <c r="AE141" s="115">
        <v>23.45</v>
      </c>
      <c r="AF141" s="115">
        <v>8.26</v>
      </c>
      <c r="AG141" s="115">
        <v>0.14000000000000001</v>
      </c>
      <c r="AH141" s="115">
        <v>0.04</v>
      </c>
      <c r="AI141" s="115">
        <v>87.4</v>
      </c>
      <c r="AJ141" s="115">
        <v>5.89</v>
      </c>
      <c r="AK141" s="112">
        <v>5890</v>
      </c>
      <c r="AL141" s="112">
        <v>368.13880520519518</v>
      </c>
      <c r="AN141" s="119">
        <v>11.95</v>
      </c>
      <c r="AO141" s="119">
        <v>25.15</v>
      </c>
      <c r="AP141" s="118">
        <v>35.119599999999998</v>
      </c>
      <c r="AQ141" s="119">
        <v>53.39</v>
      </c>
      <c r="AR141" s="119">
        <v>23.44</v>
      </c>
      <c r="AS141" s="119">
        <v>8.26</v>
      </c>
      <c r="AT141" s="119">
        <v>0.04</v>
      </c>
      <c r="AU141" s="119">
        <v>0.06</v>
      </c>
      <c r="AV141" s="119">
        <v>85.89</v>
      </c>
      <c r="AW141" s="119">
        <v>5.78</v>
      </c>
      <c r="AX141" s="116">
        <v>5780</v>
      </c>
      <c r="AY141" s="116">
        <v>361.26354738302689</v>
      </c>
      <c r="BA141" s="126">
        <v>11.25</v>
      </c>
      <c r="BB141" s="126">
        <v>25.18</v>
      </c>
      <c r="BC141" s="127">
        <v>35.144799999999996</v>
      </c>
      <c r="BD141" s="126">
        <v>53.46</v>
      </c>
      <c r="BE141" s="126">
        <v>23.44</v>
      </c>
      <c r="BF141" s="126">
        <v>8.27</v>
      </c>
      <c r="BG141" s="126">
        <v>0</v>
      </c>
      <c r="BH141" s="126">
        <v>7.0000000000000007E-2</v>
      </c>
      <c r="BI141" s="126">
        <v>82.53</v>
      </c>
      <c r="BJ141" s="126">
        <v>5.55</v>
      </c>
      <c r="BK141">
        <f t="shared" si="4"/>
        <v>5550</v>
      </c>
      <c r="BL141">
        <f t="shared" si="5"/>
        <v>346.88800830031124</v>
      </c>
      <c r="BN141" s="123">
        <v>10.67</v>
      </c>
      <c r="BO141" s="123">
        <v>25.13</v>
      </c>
      <c r="BP141" s="124">
        <v>35.171500000000002</v>
      </c>
      <c r="BQ141" s="123">
        <v>53.44</v>
      </c>
      <c r="BR141" s="123">
        <v>23.48</v>
      </c>
      <c r="BS141" s="123">
        <v>8.23</v>
      </c>
      <c r="BT141" s="123">
        <v>-0.02</v>
      </c>
      <c r="BU141" s="123">
        <v>0.11</v>
      </c>
      <c r="BV141" s="123">
        <v>84.04</v>
      </c>
      <c r="BW141" s="123">
        <v>5.65</v>
      </c>
      <c r="BX141" s="122">
        <v>672.27</v>
      </c>
      <c r="BY141" s="120">
        <v>5650</v>
      </c>
      <c r="BZ141" s="120">
        <v>353.25747155183194</v>
      </c>
    </row>
    <row r="142" spans="1:78" x14ac:dyDescent="0.2">
      <c r="A142" s="102">
        <v>12.84</v>
      </c>
      <c r="B142" s="104">
        <v>24.99</v>
      </c>
      <c r="C142" s="103">
        <v>35.053100000000001</v>
      </c>
      <c r="D142" s="104">
        <v>53.14</v>
      </c>
      <c r="E142" s="104">
        <v>23.44</v>
      </c>
      <c r="F142" s="104">
        <v>8.27</v>
      </c>
      <c r="G142" s="104">
        <v>-0.04</v>
      </c>
      <c r="H142" s="104">
        <v>0.03</v>
      </c>
      <c r="I142" s="104">
        <v>87.18</v>
      </c>
      <c r="J142" s="104">
        <v>5.88</v>
      </c>
      <c r="K142" s="102">
        <v>5880</v>
      </c>
      <c r="L142" s="107">
        <v>367.51378176681624</v>
      </c>
      <c r="N142" s="111">
        <v>12.41</v>
      </c>
      <c r="O142" s="111">
        <v>25.03</v>
      </c>
      <c r="P142" s="110">
        <v>35.073500000000003</v>
      </c>
      <c r="Q142" s="111">
        <v>53.2</v>
      </c>
      <c r="R142" s="111">
        <v>23.44</v>
      </c>
      <c r="S142" s="111">
        <v>8.26</v>
      </c>
      <c r="T142" s="111">
        <v>7.0000000000000007E-2</v>
      </c>
      <c r="U142" s="111">
        <v>0.04</v>
      </c>
      <c r="V142" s="111">
        <v>85.7</v>
      </c>
      <c r="W142" s="111">
        <v>5.78</v>
      </c>
      <c r="X142" s="108">
        <v>5780</v>
      </c>
      <c r="Y142" s="108">
        <v>361.26354738302689</v>
      </c>
      <c r="AA142" s="115">
        <v>13.38</v>
      </c>
      <c r="AB142" s="115">
        <v>25.07</v>
      </c>
      <c r="AC142" s="114">
        <v>35.104399999999998</v>
      </c>
      <c r="AD142" s="115">
        <v>53.29</v>
      </c>
      <c r="AE142" s="115">
        <v>23.46</v>
      </c>
      <c r="AF142" s="115">
        <v>8.26</v>
      </c>
      <c r="AG142" s="115">
        <v>0.14000000000000001</v>
      </c>
      <c r="AH142" s="115">
        <v>0.06</v>
      </c>
      <c r="AI142" s="115">
        <v>87.44</v>
      </c>
      <c r="AJ142" s="115">
        <v>5.89</v>
      </c>
      <c r="AK142" s="112">
        <v>5890</v>
      </c>
      <c r="AL142" s="112">
        <v>368.13880520519518</v>
      </c>
      <c r="AN142" s="119">
        <v>12.03</v>
      </c>
      <c r="AO142" s="119">
        <v>25.15</v>
      </c>
      <c r="AP142" s="118">
        <v>35.117899999999999</v>
      </c>
      <c r="AQ142" s="119">
        <v>53.39</v>
      </c>
      <c r="AR142" s="119">
        <v>23.44</v>
      </c>
      <c r="AS142" s="119">
        <v>8.26</v>
      </c>
      <c r="AT142" s="119">
        <v>0.04</v>
      </c>
      <c r="AU142" s="119">
        <v>0.06</v>
      </c>
      <c r="AV142" s="119">
        <v>85.89</v>
      </c>
      <c r="AW142" s="119">
        <v>5.78</v>
      </c>
      <c r="AX142" s="116">
        <v>5780</v>
      </c>
      <c r="AY142" s="116">
        <v>361.26354738302689</v>
      </c>
      <c r="BA142" s="126">
        <v>11.34</v>
      </c>
      <c r="BB142" s="126">
        <v>25.18</v>
      </c>
      <c r="BC142" s="127">
        <v>35.1402</v>
      </c>
      <c r="BD142" s="126">
        <v>53.46</v>
      </c>
      <c r="BE142" s="126">
        <v>23.44</v>
      </c>
      <c r="BF142" s="126">
        <v>8.27</v>
      </c>
      <c r="BG142" s="126">
        <v>0.01</v>
      </c>
      <c r="BH142" s="126">
        <v>7.0000000000000007E-2</v>
      </c>
      <c r="BI142" s="126">
        <v>82.52</v>
      </c>
      <c r="BJ142" s="126">
        <v>5.55</v>
      </c>
      <c r="BK142">
        <f t="shared" si="4"/>
        <v>5550</v>
      </c>
      <c r="BL142">
        <f t="shared" si="5"/>
        <v>346.88800830031124</v>
      </c>
      <c r="BN142" s="123">
        <v>10.74</v>
      </c>
      <c r="BO142" s="123">
        <v>25.13</v>
      </c>
      <c r="BP142" s="124">
        <v>35.169800000000002</v>
      </c>
      <c r="BQ142" s="123">
        <v>53.44</v>
      </c>
      <c r="BR142" s="123">
        <v>23.48</v>
      </c>
      <c r="BS142" s="123">
        <v>8.23</v>
      </c>
      <c r="BT142" s="123">
        <v>-0.01</v>
      </c>
      <c r="BU142" s="123">
        <v>0.14000000000000001</v>
      </c>
      <c r="BV142" s="123">
        <v>84.05</v>
      </c>
      <c r="BW142" s="123">
        <v>5.65</v>
      </c>
      <c r="BX142" s="122">
        <v>658.01</v>
      </c>
      <c r="BY142" s="120">
        <v>5650</v>
      </c>
      <c r="BZ142" s="120">
        <v>353.25747155183194</v>
      </c>
    </row>
    <row r="143" spans="1:78" x14ac:dyDescent="0.2">
      <c r="A143" s="102">
        <v>12.93</v>
      </c>
      <c r="B143" s="104">
        <v>24.99</v>
      </c>
      <c r="C143" s="103">
        <v>35.053800000000003</v>
      </c>
      <c r="D143" s="104">
        <v>53.14</v>
      </c>
      <c r="E143" s="104">
        <v>23.44</v>
      </c>
      <c r="F143" s="104">
        <v>8.27</v>
      </c>
      <c r="G143" s="104">
        <v>-0.04</v>
      </c>
      <c r="H143" s="104">
        <v>0.04</v>
      </c>
      <c r="I143" s="104">
        <v>87.18</v>
      </c>
      <c r="J143" s="104">
        <v>5.88</v>
      </c>
      <c r="K143" s="102">
        <v>5880</v>
      </c>
      <c r="L143" s="107">
        <v>367.51378176681624</v>
      </c>
      <c r="N143" s="111">
        <v>12.5</v>
      </c>
      <c r="O143" s="111">
        <v>25.03</v>
      </c>
      <c r="P143" s="110">
        <v>35.072299999999998</v>
      </c>
      <c r="Q143" s="111">
        <v>53.2</v>
      </c>
      <c r="R143" s="111">
        <v>23.44</v>
      </c>
      <c r="S143" s="111">
        <v>8.26</v>
      </c>
      <c r="T143" s="111">
        <v>7.0000000000000007E-2</v>
      </c>
      <c r="U143" s="111">
        <v>0.04</v>
      </c>
      <c r="V143" s="111">
        <v>85.71</v>
      </c>
      <c r="W143" s="111">
        <v>5.78</v>
      </c>
      <c r="X143" s="108">
        <v>5780</v>
      </c>
      <c r="Y143" s="108">
        <v>361.26354738302689</v>
      </c>
      <c r="AA143" s="115">
        <v>13.44</v>
      </c>
      <c r="AB143" s="115">
        <v>25.07</v>
      </c>
      <c r="AC143" s="114">
        <v>35.101900000000001</v>
      </c>
      <c r="AD143" s="115">
        <v>53.29</v>
      </c>
      <c r="AE143" s="115">
        <v>23.45</v>
      </c>
      <c r="AF143" s="115">
        <v>8.26</v>
      </c>
      <c r="AG143" s="115">
        <v>0.13</v>
      </c>
      <c r="AH143" s="115">
        <v>0.06</v>
      </c>
      <c r="AI143" s="115">
        <v>87.54</v>
      </c>
      <c r="AJ143" s="115">
        <v>5.9</v>
      </c>
      <c r="AK143" s="112">
        <v>5900</v>
      </c>
      <c r="AL143" s="112">
        <v>368.76382864357413</v>
      </c>
      <c r="AN143" s="119">
        <v>12.11</v>
      </c>
      <c r="AO143" s="119">
        <v>25.15</v>
      </c>
      <c r="AP143" s="118">
        <v>35.119900000000001</v>
      </c>
      <c r="AQ143" s="119">
        <v>53.39</v>
      </c>
      <c r="AR143" s="119">
        <v>23.44</v>
      </c>
      <c r="AS143" s="119">
        <v>8.26</v>
      </c>
      <c r="AT143" s="119">
        <v>0.04</v>
      </c>
      <c r="AU143" s="119">
        <v>0.06</v>
      </c>
      <c r="AV143" s="119">
        <v>85.9</v>
      </c>
      <c r="AW143" s="119">
        <v>5.78</v>
      </c>
      <c r="AX143" s="116">
        <v>5780</v>
      </c>
      <c r="AY143" s="116">
        <v>361.26354738302689</v>
      </c>
      <c r="BA143" s="126">
        <v>11.43</v>
      </c>
      <c r="BB143" s="126">
        <v>25.18</v>
      </c>
      <c r="BC143" s="127">
        <v>35.141199999999998</v>
      </c>
      <c r="BD143" s="126">
        <v>53.46</v>
      </c>
      <c r="BE143" s="126">
        <v>23.44</v>
      </c>
      <c r="BF143" s="126">
        <v>8.27</v>
      </c>
      <c r="BG143" s="126">
        <v>0</v>
      </c>
      <c r="BH143" s="126">
        <v>7.0000000000000007E-2</v>
      </c>
      <c r="BI143" s="126">
        <v>82.51</v>
      </c>
      <c r="BJ143" s="126">
        <v>5.55</v>
      </c>
      <c r="BK143">
        <f t="shared" si="4"/>
        <v>5550</v>
      </c>
      <c r="BL143">
        <f t="shared" si="5"/>
        <v>346.88800830031124</v>
      </c>
      <c r="BN143" s="123">
        <v>10.83</v>
      </c>
      <c r="BO143" s="123">
        <v>25.13</v>
      </c>
      <c r="BP143" s="124">
        <v>35.170999999999999</v>
      </c>
      <c r="BQ143" s="123">
        <v>53.44</v>
      </c>
      <c r="BR143" s="123">
        <v>23.48</v>
      </c>
      <c r="BS143" s="123">
        <v>8.23</v>
      </c>
      <c r="BT143" s="123">
        <v>0</v>
      </c>
      <c r="BU143" s="123">
        <v>0.12</v>
      </c>
      <c r="BV143" s="123">
        <v>84.06</v>
      </c>
      <c r="BW143" s="123">
        <v>5.66</v>
      </c>
      <c r="BX143" s="122">
        <v>616.17999999999995</v>
      </c>
      <c r="BY143" s="120">
        <v>5660</v>
      </c>
      <c r="BZ143" s="120">
        <v>353.88270601475551</v>
      </c>
    </row>
    <row r="144" spans="1:78" x14ac:dyDescent="0.2">
      <c r="A144" s="102">
        <v>13.02</v>
      </c>
      <c r="B144" s="104">
        <v>25</v>
      </c>
      <c r="C144" s="103">
        <v>35.052</v>
      </c>
      <c r="D144" s="104">
        <v>53.14</v>
      </c>
      <c r="E144" s="104">
        <v>23.44</v>
      </c>
      <c r="F144" s="104">
        <v>8.27</v>
      </c>
      <c r="G144" s="104">
        <v>-0.04</v>
      </c>
      <c r="H144" s="104">
        <v>0.04</v>
      </c>
      <c r="I144" s="104">
        <v>87.18</v>
      </c>
      <c r="J144" s="104">
        <v>5.88</v>
      </c>
      <c r="K144" s="102">
        <v>5880</v>
      </c>
      <c r="L144" s="107">
        <v>367.51378176681624</v>
      </c>
      <c r="N144" s="111">
        <v>12.59</v>
      </c>
      <c r="O144" s="111">
        <v>25.02</v>
      </c>
      <c r="P144" s="110">
        <v>35.078400000000002</v>
      </c>
      <c r="Q144" s="111">
        <v>53.21</v>
      </c>
      <c r="R144" s="111">
        <v>23.45</v>
      </c>
      <c r="S144" s="111">
        <v>8.26</v>
      </c>
      <c r="T144" s="111">
        <v>7.0000000000000007E-2</v>
      </c>
      <c r="U144" s="111">
        <v>0.06</v>
      </c>
      <c r="V144" s="111">
        <v>85.72</v>
      </c>
      <c r="W144" s="111">
        <v>5.78</v>
      </c>
      <c r="X144" s="108">
        <v>5780</v>
      </c>
      <c r="Y144" s="108">
        <v>361.26354738302689</v>
      </c>
      <c r="AA144" s="115">
        <v>13.51</v>
      </c>
      <c r="AB144" s="115">
        <v>25.07</v>
      </c>
      <c r="AC144" s="114">
        <v>35.100499999999997</v>
      </c>
      <c r="AD144" s="115">
        <v>53.29</v>
      </c>
      <c r="AE144" s="115">
        <v>23.45</v>
      </c>
      <c r="AF144" s="115">
        <v>8.26</v>
      </c>
      <c r="AG144" s="115">
        <v>0.12</v>
      </c>
      <c r="AH144" s="115">
        <v>0.05</v>
      </c>
      <c r="AI144" s="115">
        <v>87.64</v>
      </c>
      <c r="AJ144" s="115">
        <v>5.9</v>
      </c>
      <c r="AK144" s="112">
        <v>5900</v>
      </c>
      <c r="AL144" s="112">
        <v>368.76382864357413</v>
      </c>
      <c r="AN144" s="119">
        <v>12.2</v>
      </c>
      <c r="AO144" s="119">
        <v>25.15</v>
      </c>
      <c r="AP144" s="118">
        <v>35.122599999999998</v>
      </c>
      <c r="AQ144" s="119">
        <v>53.4</v>
      </c>
      <c r="AR144" s="119">
        <v>23.44</v>
      </c>
      <c r="AS144" s="119">
        <v>8.26</v>
      </c>
      <c r="AT144" s="119">
        <v>0.04</v>
      </c>
      <c r="AU144" s="119">
        <v>0.06</v>
      </c>
      <c r="AV144" s="119">
        <v>85.9</v>
      </c>
      <c r="AW144" s="119">
        <v>5.78</v>
      </c>
      <c r="AX144" s="116">
        <v>5780</v>
      </c>
      <c r="AY144" s="116">
        <v>361.26354738302689</v>
      </c>
      <c r="BA144" s="126">
        <v>11.5</v>
      </c>
      <c r="BB144" s="126">
        <v>25.19</v>
      </c>
      <c r="BC144" s="127">
        <v>35.139400000000002</v>
      </c>
      <c r="BD144" s="126">
        <v>53.46</v>
      </c>
      <c r="BE144" s="126">
        <v>23.44</v>
      </c>
      <c r="BF144" s="126">
        <v>8.27</v>
      </c>
      <c r="BG144" s="126">
        <v>-0.01</v>
      </c>
      <c r="BH144" s="126">
        <v>7.0000000000000007E-2</v>
      </c>
      <c r="BI144" s="126">
        <v>82.51</v>
      </c>
      <c r="BJ144" s="126">
        <v>5.55</v>
      </c>
      <c r="BK144">
        <f t="shared" si="4"/>
        <v>5550</v>
      </c>
      <c r="BL144">
        <f t="shared" si="5"/>
        <v>346.88800830031124</v>
      </c>
      <c r="BN144" s="123">
        <v>10.92</v>
      </c>
      <c r="BO144" s="123">
        <v>25.13</v>
      </c>
      <c r="BP144" s="124">
        <v>35.176299999999998</v>
      </c>
      <c r="BQ144" s="123">
        <v>53.45</v>
      </c>
      <c r="BR144" s="123">
        <v>23.48</v>
      </c>
      <c r="BS144" s="123">
        <v>8.24</v>
      </c>
      <c r="BT144" s="123">
        <v>0</v>
      </c>
      <c r="BU144" s="123">
        <v>0.1</v>
      </c>
      <c r="BV144" s="123">
        <v>84.07</v>
      </c>
      <c r="BW144" s="123">
        <v>5.66</v>
      </c>
      <c r="BX144" s="122">
        <v>582.53</v>
      </c>
      <c r="BY144" s="120">
        <v>5660</v>
      </c>
      <c r="BZ144" s="120">
        <v>353.88270601475551</v>
      </c>
    </row>
    <row r="145" spans="1:78" x14ac:dyDescent="0.2">
      <c r="A145" s="102">
        <v>13.12</v>
      </c>
      <c r="B145" s="104">
        <v>25</v>
      </c>
      <c r="C145" s="103">
        <v>35.052100000000003</v>
      </c>
      <c r="D145" s="104">
        <v>53.14</v>
      </c>
      <c r="E145" s="104">
        <v>23.44</v>
      </c>
      <c r="F145" s="104">
        <v>8.27</v>
      </c>
      <c r="G145" s="104">
        <v>-0.04</v>
      </c>
      <c r="H145" s="104">
        <v>0.03</v>
      </c>
      <c r="I145" s="104">
        <v>87.18</v>
      </c>
      <c r="J145" s="104">
        <v>5.88</v>
      </c>
      <c r="K145" s="102">
        <v>5880</v>
      </c>
      <c r="L145" s="107">
        <v>367.51378176681624</v>
      </c>
      <c r="N145" s="111">
        <v>12.7</v>
      </c>
      <c r="O145" s="111">
        <v>25.03</v>
      </c>
      <c r="P145" s="110">
        <v>35.077399999999997</v>
      </c>
      <c r="Q145" s="111">
        <v>53.21</v>
      </c>
      <c r="R145" s="111">
        <v>23.45</v>
      </c>
      <c r="S145" s="111">
        <v>8.26</v>
      </c>
      <c r="T145" s="111">
        <v>0.06</v>
      </c>
      <c r="U145" s="111">
        <v>0.04</v>
      </c>
      <c r="V145" s="111">
        <v>85.73</v>
      </c>
      <c r="W145" s="111">
        <v>5.78</v>
      </c>
      <c r="X145" s="108">
        <v>5780</v>
      </c>
      <c r="Y145" s="108">
        <v>361.26354738302689</v>
      </c>
      <c r="AA145" s="115">
        <v>13.58</v>
      </c>
      <c r="AB145" s="115">
        <v>25.07</v>
      </c>
      <c r="AC145" s="114">
        <v>35.102200000000003</v>
      </c>
      <c r="AD145" s="115">
        <v>53.29</v>
      </c>
      <c r="AE145" s="115">
        <v>23.45</v>
      </c>
      <c r="AF145" s="115">
        <v>8.26</v>
      </c>
      <c r="AG145" s="115">
        <v>0.12</v>
      </c>
      <c r="AH145" s="115">
        <v>0.05</v>
      </c>
      <c r="AI145" s="115">
        <v>87.74</v>
      </c>
      <c r="AJ145" s="115">
        <v>5.91</v>
      </c>
      <c r="AK145" s="112">
        <v>5910</v>
      </c>
      <c r="AL145" s="112">
        <v>369.38885208195308</v>
      </c>
      <c r="AN145" s="119">
        <v>12.29</v>
      </c>
      <c r="AO145" s="119">
        <v>25.15</v>
      </c>
      <c r="AP145" s="118">
        <v>35.122999999999998</v>
      </c>
      <c r="AQ145" s="119">
        <v>53.4</v>
      </c>
      <c r="AR145" s="119">
        <v>23.44</v>
      </c>
      <c r="AS145" s="119">
        <v>8.26</v>
      </c>
      <c r="AT145" s="119">
        <v>0.04</v>
      </c>
      <c r="AU145" s="119">
        <v>7.0000000000000007E-2</v>
      </c>
      <c r="AV145" s="119">
        <v>85.9</v>
      </c>
      <c r="AW145" s="119">
        <v>5.78</v>
      </c>
      <c r="AX145" s="116">
        <v>5780</v>
      </c>
      <c r="AY145" s="116">
        <v>361.26354738302689</v>
      </c>
      <c r="BA145" s="126">
        <v>11.56</v>
      </c>
      <c r="BB145" s="126">
        <v>25.18</v>
      </c>
      <c r="BC145" s="127">
        <v>35.143500000000003</v>
      </c>
      <c r="BD145" s="126">
        <v>53.46</v>
      </c>
      <c r="BE145" s="126">
        <v>23.44</v>
      </c>
      <c r="BF145" s="126">
        <v>8.27</v>
      </c>
      <c r="BG145" s="126">
        <v>-0.01</v>
      </c>
      <c r="BH145" s="126">
        <v>0.08</v>
      </c>
      <c r="BI145" s="126">
        <v>82.5</v>
      </c>
      <c r="BJ145" s="126">
        <v>5.55</v>
      </c>
      <c r="BK145">
        <f t="shared" si="4"/>
        <v>5550</v>
      </c>
      <c r="BL145">
        <f t="shared" si="5"/>
        <v>346.88800830031124</v>
      </c>
      <c r="BN145" s="123">
        <v>11.01</v>
      </c>
      <c r="BO145" s="123">
        <v>25.13</v>
      </c>
      <c r="BP145" s="124">
        <v>35.174599999999998</v>
      </c>
      <c r="BQ145" s="123">
        <v>53.45</v>
      </c>
      <c r="BR145" s="123">
        <v>23.48</v>
      </c>
      <c r="BS145" s="123">
        <v>8.24</v>
      </c>
      <c r="BT145" s="123">
        <v>-0.01</v>
      </c>
      <c r="BU145" s="123">
        <v>0.11</v>
      </c>
      <c r="BV145" s="123">
        <v>84.08</v>
      </c>
      <c r="BW145" s="123">
        <v>5.66</v>
      </c>
      <c r="BX145" s="122">
        <v>568.49</v>
      </c>
      <c r="BY145" s="120">
        <v>5660</v>
      </c>
      <c r="BZ145" s="120">
        <v>353.88270601475551</v>
      </c>
    </row>
    <row r="146" spans="1:78" x14ac:dyDescent="0.2">
      <c r="A146" s="102">
        <v>13.22</v>
      </c>
      <c r="B146" s="104">
        <v>25</v>
      </c>
      <c r="C146" s="103">
        <v>35.055100000000003</v>
      </c>
      <c r="D146" s="104">
        <v>53.15</v>
      </c>
      <c r="E146" s="104">
        <v>23.44</v>
      </c>
      <c r="F146" s="104">
        <v>8.27</v>
      </c>
      <c r="G146" s="104">
        <v>-0.05</v>
      </c>
      <c r="H146" s="104">
        <v>0.03</v>
      </c>
      <c r="I146" s="104">
        <v>87.17</v>
      </c>
      <c r="J146" s="104">
        <v>5.88</v>
      </c>
      <c r="K146" s="102">
        <v>5880</v>
      </c>
      <c r="L146" s="107">
        <v>367.51378176681624</v>
      </c>
      <c r="N146" s="111">
        <v>12.8</v>
      </c>
      <c r="O146" s="111">
        <v>25.02</v>
      </c>
      <c r="P146" s="110">
        <v>35.076000000000001</v>
      </c>
      <c r="Q146" s="111">
        <v>53.2</v>
      </c>
      <c r="R146" s="111">
        <v>23.45</v>
      </c>
      <c r="S146" s="111">
        <v>8.26</v>
      </c>
      <c r="T146" s="111">
        <v>0.06</v>
      </c>
      <c r="U146" s="111">
        <v>0.04</v>
      </c>
      <c r="V146" s="111">
        <v>85.73</v>
      </c>
      <c r="W146" s="111">
        <v>5.78</v>
      </c>
      <c r="X146" s="108">
        <v>5780</v>
      </c>
      <c r="Y146" s="108">
        <v>361.26354738302689</v>
      </c>
      <c r="AA146" s="115">
        <v>13.68</v>
      </c>
      <c r="AB146" s="115">
        <v>25.07</v>
      </c>
      <c r="AC146" s="114">
        <v>35.106099999999998</v>
      </c>
      <c r="AD146" s="115">
        <v>53.3</v>
      </c>
      <c r="AE146" s="115">
        <v>23.46</v>
      </c>
      <c r="AF146" s="115">
        <v>8.26</v>
      </c>
      <c r="AG146" s="115">
        <v>0.11</v>
      </c>
      <c r="AH146" s="115">
        <v>0.05</v>
      </c>
      <c r="AI146" s="115">
        <v>87.75</v>
      </c>
      <c r="AJ146" s="115">
        <v>5.91</v>
      </c>
      <c r="AK146" s="112">
        <v>5910</v>
      </c>
      <c r="AL146" s="112">
        <v>369.38885208195308</v>
      </c>
      <c r="AN146" s="119">
        <v>12.35</v>
      </c>
      <c r="AO146" s="119">
        <v>25.15</v>
      </c>
      <c r="AP146" s="118">
        <v>35.121000000000002</v>
      </c>
      <c r="AQ146" s="119">
        <v>53.39</v>
      </c>
      <c r="AR146" s="119">
        <v>23.44</v>
      </c>
      <c r="AS146" s="119">
        <v>8.26</v>
      </c>
      <c r="AT146" s="119">
        <v>0.04</v>
      </c>
      <c r="AU146" s="119">
        <v>0.06</v>
      </c>
      <c r="AV146" s="119">
        <v>85.89</v>
      </c>
      <c r="AW146" s="119">
        <v>5.78</v>
      </c>
      <c r="AX146" s="116">
        <v>5780</v>
      </c>
      <c r="AY146" s="116">
        <v>361.26354738302689</v>
      </c>
      <c r="BA146" s="126">
        <v>11.64</v>
      </c>
      <c r="BB146" s="126">
        <v>25.18</v>
      </c>
      <c r="BC146" s="127">
        <v>35.137599999999999</v>
      </c>
      <c r="BD146" s="126">
        <v>53.45</v>
      </c>
      <c r="BE146" s="126">
        <v>23.44</v>
      </c>
      <c r="BF146" s="126">
        <v>8.27</v>
      </c>
      <c r="BG146" s="126">
        <v>-0.02</v>
      </c>
      <c r="BH146" s="126">
        <v>0.11</v>
      </c>
      <c r="BI146" s="126">
        <v>82.49</v>
      </c>
      <c r="BJ146" s="126">
        <v>5.55</v>
      </c>
      <c r="BK146">
        <f t="shared" si="4"/>
        <v>5550</v>
      </c>
      <c r="BL146">
        <f t="shared" si="5"/>
        <v>346.88800830031124</v>
      </c>
      <c r="BN146" s="123">
        <v>11.08</v>
      </c>
      <c r="BO146" s="123">
        <v>25.13</v>
      </c>
      <c r="BP146" s="124">
        <v>35.173200000000001</v>
      </c>
      <c r="BQ146" s="123">
        <v>53.44</v>
      </c>
      <c r="BR146" s="123">
        <v>23.48</v>
      </c>
      <c r="BS146" s="123">
        <v>8.24</v>
      </c>
      <c r="BT146" s="123">
        <v>0</v>
      </c>
      <c r="BU146" s="123">
        <v>0.11</v>
      </c>
      <c r="BV146" s="123">
        <v>84.09</v>
      </c>
      <c r="BW146" s="123">
        <v>5.66</v>
      </c>
      <c r="BX146" s="122">
        <v>587.88</v>
      </c>
      <c r="BY146" s="120">
        <v>5660</v>
      </c>
      <c r="BZ146" s="120">
        <v>353.88270601475551</v>
      </c>
    </row>
    <row r="147" spans="1:78" x14ac:dyDescent="0.2">
      <c r="A147" s="102">
        <v>13.3</v>
      </c>
      <c r="B147" s="104">
        <v>25</v>
      </c>
      <c r="C147" s="103">
        <v>35.052</v>
      </c>
      <c r="D147" s="104">
        <v>53.14</v>
      </c>
      <c r="E147" s="104">
        <v>23.44</v>
      </c>
      <c r="F147" s="104">
        <v>8.27</v>
      </c>
      <c r="G147" s="104">
        <v>-0.06</v>
      </c>
      <c r="H147" s="104">
        <v>0.03</v>
      </c>
      <c r="I147" s="104">
        <v>87.17</v>
      </c>
      <c r="J147" s="104">
        <v>5.88</v>
      </c>
      <c r="K147" s="102">
        <v>5880</v>
      </c>
      <c r="L147" s="107">
        <v>367.51378176681624</v>
      </c>
      <c r="N147" s="111">
        <v>12.92</v>
      </c>
      <c r="O147" s="111">
        <v>25.03</v>
      </c>
      <c r="P147" s="110">
        <v>35.077399999999997</v>
      </c>
      <c r="Q147" s="111">
        <v>53.21</v>
      </c>
      <c r="R147" s="111">
        <v>23.45</v>
      </c>
      <c r="S147" s="111">
        <v>8.26</v>
      </c>
      <c r="T147" s="111">
        <v>0.05</v>
      </c>
      <c r="U147" s="111">
        <v>0.04</v>
      </c>
      <c r="V147" s="111">
        <v>85.73</v>
      </c>
      <c r="W147" s="111">
        <v>5.78</v>
      </c>
      <c r="X147" s="108">
        <v>5780</v>
      </c>
      <c r="Y147" s="108">
        <v>361.26354738302689</v>
      </c>
      <c r="AA147" s="115">
        <v>13.78</v>
      </c>
      <c r="AB147" s="115">
        <v>25.07</v>
      </c>
      <c r="AC147" s="114">
        <v>35.100299999999997</v>
      </c>
      <c r="AD147" s="115">
        <v>53.29</v>
      </c>
      <c r="AE147" s="115">
        <v>23.45</v>
      </c>
      <c r="AF147" s="115">
        <v>8.26</v>
      </c>
      <c r="AG147" s="115">
        <v>0.11</v>
      </c>
      <c r="AH147" s="115">
        <v>0.03</v>
      </c>
      <c r="AI147" s="115">
        <v>87.68</v>
      </c>
      <c r="AJ147" s="115">
        <v>5.91</v>
      </c>
      <c r="AK147" s="112">
        <v>5910</v>
      </c>
      <c r="AL147" s="112">
        <v>369.38885208195308</v>
      </c>
      <c r="AN147" s="119">
        <v>12.42</v>
      </c>
      <c r="AO147" s="119">
        <v>25.15</v>
      </c>
      <c r="AP147" s="118">
        <v>35.118200000000002</v>
      </c>
      <c r="AQ147" s="119">
        <v>53.39</v>
      </c>
      <c r="AR147" s="119">
        <v>23.44</v>
      </c>
      <c r="AS147" s="119">
        <v>8.26</v>
      </c>
      <c r="AT147" s="119">
        <v>0.05</v>
      </c>
      <c r="AU147" s="119">
        <v>0.05</v>
      </c>
      <c r="AV147" s="119">
        <v>85.89</v>
      </c>
      <c r="AW147" s="119">
        <v>5.78</v>
      </c>
      <c r="AX147" s="116">
        <v>5780</v>
      </c>
      <c r="AY147" s="116">
        <v>361.26354738302689</v>
      </c>
      <c r="BA147" s="126">
        <v>11.83</v>
      </c>
      <c r="BB147" s="126">
        <v>25.18</v>
      </c>
      <c r="BC147" s="127">
        <v>35.141100000000002</v>
      </c>
      <c r="BD147" s="126">
        <v>53.46</v>
      </c>
      <c r="BE147" s="126">
        <v>23.44</v>
      </c>
      <c r="BF147" s="126">
        <v>8.27</v>
      </c>
      <c r="BG147" s="126">
        <v>-0.03</v>
      </c>
      <c r="BH147" s="126">
        <v>0.09</v>
      </c>
      <c r="BI147" s="126">
        <v>82.48</v>
      </c>
      <c r="BJ147" s="126">
        <v>5.55</v>
      </c>
      <c r="BK147">
        <f t="shared" si="4"/>
        <v>5550</v>
      </c>
      <c r="BL147">
        <f t="shared" si="5"/>
        <v>346.88800830031124</v>
      </c>
      <c r="BN147" s="123">
        <v>11.15</v>
      </c>
      <c r="BO147" s="123">
        <v>25.13</v>
      </c>
      <c r="BP147" s="124">
        <v>35.171599999999998</v>
      </c>
      <c r="BQ147" s="123">
        <v>53.44</v>
      </c>
      <c r="BR147" s="123">
        <v>23.48</v>
      </c>
      <c r="BS147" s="123">
        <v>8.23</v>
      </c>
      <c r="BT147" s="123">
        <v>0.01</v>
      </c>
      <c r="BU147" s="123">
        <v>0.11</v>
      </c>
      <c r="BV147" s="123">
        <v>84.1</v>
      </c>
      <c r="BW147" s="123">
        <v>5.66</v>
      </c>
      <c r="BX147" s="122">
        <v>631.74</v>
      </c>
      <c r="BY147" s="120">
        <v>5660</v>
      </c>
      <c r="BZ147" s="120">
        <v>353.88270601475551</v>
      </c>
    </row>
    <row r="148" spans="1:78" x14ac:dyDescent="0.2">
      <c r="A148" s="102">
        <v>13.37</v>
      </c>
      <c r="B148" s="104">
        <v>25</v>
      </c>
      <c r="C148" s="103">
        <v>35.055300000000003</v>
      </c>
      <c r="D148" s="104">
        <v>53.15</v>
      </c>
      <c r="E148" s="104">
        <v>23.44</v>
      </c>
      <c r="F148" s="104">
        <v>8.27</v>
      </c>
      <c r="G148" s="104">
        <v>-0.05</v>
      </c>
      <c r="H148" s="104">
        <v>0.03</v>
      </c>
      <c r="I148" s="104">
        <v>87.17</v>
      </c>
      <c r="J148" s="104">
        <v>5.88</v>
      </c>
      <c r="K148" s="102">
        <v>5880</v>
      </c>
      <c r="L148" s="107">
        <v>367.51378176681624</v>
      </c>
      <c r="N148" s="111">
        <v>13.04</v>
      </c>
      <c r="O148" s="111">
        <v>25.03</v>
      </c>
      <c r="P148" s="110">
        <v>35.076099999999997</v>
      </c>
      <c r="Q148" s="111">
        <v>53.21</v>
      </c>
      <c r="R148" s="111">
        <v>23.45</v>
      </c>
      <c r="S148" s="111">
        <v>8.26</v>
      </c>
      <c r="T148" s="111">
        <v>0.04</v>
      </c>
      <c r="U148" s="111">
        <v>0.04</v>
      </c>
      <c r="V148" s="111">
        <v>85.74</v>
      </c>
      <c r="W148" s="111">
        <v>5.78</v>
      </c>
      <c r="X148" s="108">
        <v>5780</v>
      </c>
      <c r="Y148" s="108">
        <v>361.26354738302689</v>
      </c>
      <c r="AA148" s="115">
        <v>13.89</v>
      </c>
      <c r="AB148" s="115">
        <v>25.07</v>
      </c>
      <c r="AC148" s="114">
        <v>35.100700000000003</v>
      </c>
      <c r="AD148" s="115">
        <v>53.29</v>
      </c>
      <c r="AE148" s="115">
        <v>23.46</v>
      </c>
      <c r="AF148" s="115">
        <v>8.26</v>
      </c>
      <c r="AG148" s="115">
        <v>0.11</v>
      </c>
      <c r="AH148" s="115">
        <v>0.05</v>
      </c>
      <c r="AI148" s="115">
        <v>87.58</v>
      </c>
      <c r="AJ148" s="115">
        <v>5.9</v>
      </c>
      <c r="AK148" s="112">
        <v>5900</v>
      </c>
      <c r="AL148" s="112">
        <v>368.76382864357413</v>
      </c>
      <c r="AN148" s="119">
        <v>12.5</v>
      </c>
      <c r="AO148" s="119">
        <v>25.15</v>
      </c>
      <c r="AP148" s="118">
        <v>35.113900000000001</v>
      </c>
      <c r="AQ148" s="119">
        <v>53.39</v>
      </c>
      <c r="AR148" s="119">
        <v>23.44</v>
      </c>
      <c r="AS148" s="119">
        <v>8.26</v>
      </c>
      <c r="AT148" s="119">
        <v>0.06</v>
      </c>
      <c r="AU148" s="119">
        <v>0.06</v>
      </c>
      <c r="AV148" s="119">
        <v>85.87</v>
      </c>
      <c r="AW148" s="119">
        <v>5.78</v>
      </c>
      <c r="AX148" s="116">
        <v>5780</v>
      </c>
      <c r="AY148" s="116">
        <v>361.26354738302689</v>
      </c>
      <c r="BA148" s="126">
        <v>12.09</v>
      </c>
      <c r="BB148" s="126">
        <v>25.18</v>
      </c>
      <c r="BC148" s="127">
        <v>35.141300000000001</v>
      </c>
      <c r="BD148" s="126">
        <v>53.46</v>
      </c>
      <c r="BE148" s="126">
        <v>23.44</v>
      </c>
      <c r="BF148" s="126">
        <v>8.27</v>
      </c>
      <c r="BG148" s="126">
        <v>-0.03</v>
      </c>
      <c r="BH148" s="126">
        <v>0.08</v>
      </c>
      <c r="BI148" s="126">
        <v>82.47</v>
      </c>
      <c r="BJ148" s="126">
        <v>5.54</v>
      </c>
      <c r="BK148">
        <f t="shared" si="4"/>
        <v>5540</v>
      </c>
      <c r="BL148">
        <f t="shared" si="5"/>
        <v>346.26298486193235</v>
      </c>
      <c r="BN148" s="123">
        <v>11.2</v>
      </c>
      <c r="BO148" s="123">
        <v>25.13</v>
      </c>
      <c r="BP148" s="124">
        <v>35.171599999999998</v>
      </c>
      <c r="BQ148" s="123">
        <v>53.44</v>
      </c>
      <c r="BR148" s="123">
        <v>23.48</v>
      </c>
      <c r="BS148" s="123">
        <v>8.24</v>
      </c>
      <c r="BT148" s="123">
        <v>0.01</v>
      </c>
      <c r="BU148" s="123">
        <v>0.12</v>
      </c>
      <c r="BV148" s="123">
        <v>84.11</v>
      </c>
      <c r="BW148" s="123">
        <v>5.66</v>
      </c>
      <c r="BX148" s="122">
        <v>644.54999999999995</v>
      </c>
      <c r="BY148" s="120">
        <v>5660</v>
      </c>
      <c r="BZ148" s="120">
        <v>353.88270601475551</v>
      </c>
    </row>
    <row r="149" spans="1:78" x14ac:dyDescent="0.2">
      <c r="A149" s="102">
        <v>13.43</v>
      </c>
      <c r="B149" s="104">
        <v>25</v>
      </c>
      <c r="C149" s="103">
        <v>35.0505</v>
      </c>
      <c r="D149" s="104">
        <v>53.14</v>
      </c>
      <c r="E149" s="104">
        <v>23.44</v>
      </c>
      <c r="F149" s="104">
        <v>8.27</v>
      </c>
      <c r="G149" s="104">
        <v>-0.03</v>
      </c>
      <c r="H149" s="104">
        <v>0.03</v>
      </c>
      <c r="I149" s="104">
        <v>87.18</v>
      </c>
      <c r="J149" s="104">
        <v>5.88</v>
      </c>
      <c r="K149" s="102">
        <v>5880</v>
      </c>
      <c r="L149" s="107">
        <v>367.51378176681624</v>
      </c>
      <c r="N149" s="111">
        <v>13.14</v>
      </c>
      <c r="O149" s="111">
        <v>25.02</v>
      </c>
      <c r="P149" s="110">
        <v>35.082500000000003</v>
      </c>
      <c r="Q149" s="111">
        <v>53.21</v>
      </c>
      <c r="R149" s="111">
        <v>23.45</v>
      </c>
      <c r="S149" s="111">
        <v>8.26</v>
      </c>
      <c r="T149" s="111">
        <v>0.04</v>
      </c>
      <c r="U149" s="111">
        <v>0.05</v>
      </c>
      <c r="V149" s="111">
        <v>85.74</v>
      </c>
      <c r="W149" s="111">
        <v>5.78</v>
      </c>
      <c r="X149" s="108">
        <v>5780</v>
      </c>
      <c r="Y149" s="108">
        <v>361.26354738302689</v>
      </c>
      <c r="AA149" s="115">
        <v>14.01</v>
      </c>
      <c r="AB149" s="115">
        <v>25.07</v>
      </c>
      <c r="AC149" s="114">
        <v>35.103400000000001</v>
      </c>
      <c r="AD149" s="115">
        <v>53.29</v>
      </c>
      <c r="AE149" s="115">
        <v>23.46</v>
      </c>
      <c r="AF149" s="115">
        <v>8.26</v>
      </c>
      <c r="AG149" s="115">
        <v>0.11</v>
      </c>
      <c r="AH149" s="115">
        <v>0.05</v>
      </c>
      <c r="AI149" s="115">
        <v>87.47</v>
      </c>
      <c r="AJ149" s="115">
        <v>5.89</v>
      </c>
      <c r="AK149" s="112">
        <v>5890</v>
      </c>
      <c r="AL149" s="112">
        <v>368.13880520519518</v>
      </c>
      <c r="AN149" s="119">
        <v>12.58</v>
      </c>
      <c r="AO149" s="119">
        <v>25.15</v>
      </c>
      <c r="AP149" s="118">
        <v>35.120199999999997</v>
      </c>
      <c r="AQ149" s="119">
        <v>53.39</v>
      </c>
      <c r="AR149" s="119">
        <v>23.44</v>
      </c>
      <c r="AS149" s="119">
        <v>8.26</v>
      </c>
      <c r="AT149" s="119">
        <v>7.0000000000000007E-2</v>
      </c>
      <c r="AU149" s="119">
        <v>0.06</v>
      </c>
      <c r="AV149" s="119">
        <v>85.86</v>
      </c>
      <c r="AW149" s="119">
        <v>5.78</v>
      </c>
      <c r="AX149" s="116">
        <v>5780</v>
      </c>
      <c r="AY149" s="116">
        <v>361.26354738302689</v>
      </c>
      <c r="BA149" s="126">
        <v>12.35</v>
      </c>
      <c r="BB149" s="126">
        <v>25.18</v>
      </c>
      <c r="BC149" s="127">
        <v>35.1402</v>
      </c>
      <c r="BD149" s="126">
        <v>53.46</v>
      </c>
      <c r="BE149" s="126">
        <v>23.44</v>
      </c>
      <c r="BF149" s="126">
        <v>8.27</v>
      </c>
      <c r="BG149" s="126">
        <v>-0.03</v>
      </c>
      <c r="BH149" s="126">
        <v>0.05</v>
      </c>
      <c r="BI149" s="126">
        <v>82.47</v>
      </c>
      <c r="BJ149" s="126">
        <v>5.54</v>
      </c>
      <c r="BK149">
        <f t="shared" si="4"/>
        <v>5540</v>
      </c>
      <c r="BL149">
        <f t="shared" si="5"/>
        <v>346.26298486193235</v>
      </c>
      <c r="BN149" s="123">
        <v>11.23</v>
      </c>
      <c r="BO149" s="123">
        <v>25.13</v>
      </c>
      <c r="BP149" s="124">
        <v>35.170699999999997</v>
      </c>
      <c r="BQ149" s="123">
        <v>53.44</v>
      </c>
      <c r="BR149" s="123">
        <v>23.48</v>
      </c>
      <c r="BS149" s="123">
        <v>8.24</v>
      </c>
      <c r="BT149" s="123">
        <v>0</v>
      </c>
      <c r="BU149" s="123">
        <v>0.14000000000000001</v>
      </c>
      <c r="BV149" s="123">
        <v>84.12</v>
      </c>
      <c r="BW149" s="123">
        <v>5.66</v>
      </c>
      <c r="BX149" s="122">
        <v>587.02</v>
      </c>
      <c r="BY149" s="120">
        <v>5660</v>
      </c>
      <c r="BZ149" s="120">
        <v>353.88270601475551</v>
      </c>
    </row>
    <row r="150" spans="1:78" x14ac:dyDescent="0.2">
      <c r="A150" s="102">
        <v>13.49</v>
      </c>
      <c r="B150" s="104">
        <v>25</v>
      </c>
      <c r="C150" s="103">
        <v>35.050899999999999</v>
      </c>
      <c r="D150" s="104">
        <v>53.14</v>
      </c>
      <c r="E150" s="104">
        <v>23.44</v>
      </c>
      <c r="F150" s="104">
        <v>8.27</v>
      </c>
      <c r="G150" s="104">
        <v>-0.04</v>
      </c>
      <c r="H150" s="104">
        <v>0.03</v>
      </c>
      <c r="I150" s="104">
        <v>87.19</v>
      </c>
      <c r="J150" s="104">
        <v>5.88</v>
      </c>
      <c r="K150" s="102">
        <v>5880</v>
      </c>
      <c r="L150" s="107">
        <v>367.51378176681624</v>
      </c>
      <c r="N150" s="111">
        <v>13.24</v>
      </c>
      <c r="O150" s="111">
        <v>25.03</v>
      </c>
      <c r="P150" s="110">
        <v>35.078000000000003</v>
      </c>
      <c r="Q150" s="111">
        <v>53.21</v>
      </c>
      <c r="R150" s="111">
        <v>23.45</v>
      </c>
      <c r="S150" s="111">
        <v>8.26</v>
      </c>
      <c r="T150" s="111">
        <v>0.04</v>
      </c>
      <c r="U150" s="111">
        <v>0.04</v>
      </c>
      <c r="V150" s="111">
        <v>85.75</v>
      </c>
      <c r="W150" s="111">
        <v>5.78</v>
      </c>
      <c r="X150" s="108">
        <v>5780</v>
      </c>
      <c r="Y150" s="108">
        <v>361.26354738302689</v>
      </c>
      <c r="AA150" s="115">
        <v>14.13</v>
      </c>
      <c r="AB150" s="115">
        <v>25.07</v>
      </c>
      <c r="AC150" s="114">
        <v>35.102499999999999</v>
      </c>
      <c r="AD150" s="115">
        <v>53.29</v>
      </c>
      <c r="AE150" s="115">
        <v>23.46</v>
      </c>
      <c r="AF150" s="115">
        <v>8.26</v>
      </c>
      <c r="AG150" s="115">
        <v>0.11</v>
      </c>
      <c r="AH150" s="115">
        <v>0.04</v>
      </c>
      <c r="AI150" s="115">
        <v>87.38</v>
      </c>
      <c r="AJ150" s="115">
        <v>5.89</v>
      </c>
      <c r="AK150" s="112">
        <v>5890</v>
      </c>
      <c r="AL150" s="112">
        <v>368.13880520519518</v>
      </c>
      <c r="AN150" s="119">
        <v>12.66</v>
      </c>
      <c r="AO150" s="119">
        <v>25.15</v>
      </c>
      <c r="AP150" s="118">
        <v>35.121400000000001</v>
      </c>
      <c r="AQ150" s="119">
        <v>53.39</v>
      </c>
      <c r="AR150" s="119">
        <v>23.44</v>
      </c>
      <c r="AS150" s="119">
        <v>8.26</v>
      </c>
      <c r="AT150" s="119">
        <v>0.08</v>
      </c>
      <c r="AU150" s="119">
        <v>0.05</v>
      </c>
      <c r="AV150" s="119">
        <v>85.85</v>
      </c>
      <c r="AW150" s="119">
        <v>5.78</v>
      </c>
      <c r="AX150" s="116">
        <v>5780</v>
      </c>
      <c r="AY150" s="116">
        <v>361.26354738302689</v>
      </c>
      <c r="BA150" s="126">
        <v>12.55</v>
      </c>
      <c r="BB150" s="126">
        <v>25.18</v>
      </c>
      <c r="BC150" s="127">
        <v>35.1432</v>
      </c>
      <c r="BD150" s="126">
        <v>53.46</v>
      </c>
      <c r="BE150" s="126">
        <v>23.45</v>
      </c>
      <c r="BF150" s="126">
        <v>8.27</v>
      </c>
      <c r="BG150" s="126">
        <v>-0.03</v>
      </c>
      <c r="BH150" s="126">
        <v>0.09</v>
      </c>
      <c r="BI150" s="126">
        <v>82.47</v>
      </c>
      <c r="BJ150" s="126">
        <v>5.54</v>
      </c>
      <c r="BK150">
        <f t="shared" si="4"/>
        <v>5540</v>
      </c>
      <c r="BL150">
        <f t="shared" si="5"/>
        <v>346.26298486193235</v>
      </c>
      <c r="BN150" s="123">
        <v>11.26</v>
      </c>
      <c r="BO150" s="123">
        <v>25.13</v>
      </c>
      <c r="BP150" s="124">
        <v>35.1751</v>
      </c>
      <c r="BQ150" s="123">
        <v>53.44</v>
      </c>
      <c r="BR150" s="123">
        <v>23.48</v>
      </c>
      <c r="BS150" s="123">
        <v>8.24</v>
      </c>
      <c r="BT150" s="123">
        <v>-0.01</v>
      </c>
      <c r="BU150" s="123">
        <v>0.11</v>
      </c>
      <c r="BV150" s="123">
        <v>84.12</v>
      </c>
      <c r="BW150" s="123">
        <v>5.66</v>
      </c>
      <c r="BX150" s="122">
        <v>557.20000000000005</v>
      </c>
      <c r="BY150" s="120">
        <v>5660</v>
      </c>
      <c r="BZ150" s="120">
        <v>353.88270601475551</v>
      </c>
    </row>
    <row r="151" spans="1:78" x14ac:dyDescent="0.2">
      <c r="A151" s="102">
        <v>13.55</v>
      </c>
      <c r="B151" s="104">
        <v>25</v>
      </c>
      <c r="C151" s="103">
        <v>35.051400000000001</v>
      </c>
      <c r="D151" s="104">
        <v>53.14</v>
      </c>
      <c r="E151" s="104">
        <v>23.44</v>
      </c>
      <c r="F151" s="104">
        <v>8.27</v>
      </c>
      <c r="G151" s="104">
        <v>-0.05</v>
      </c>
      <c r="H151" s="104">
        <v>0.02</v>
      </c>
      <c r="I151" s="104">
        <v>87.2</v>
      </c>
      <c r="J151" s="104">
        <v>5.88</v>
      </c>
      <c r="K151" s="102">
        <v>5880</v>
      </c>
      <c r="L151" s="107">
        <v>367.51378176681624</v>
      </c>
      <c r="N151" s="111">
        <v>13.33</v>
      </c>
      <c r="O151" s="111">
        <v>25.03</v>
      </c>
      <c r="P151" s="110">
        <v>35.078499999999998</v>
      </c>
      <c r="Q151" s="111">
        <v>53.21</v>
      </c>
      <c r="R151" s="111">
        <v>23.45</v>
      </c>
      <c r="S151" s="111">
        <v>8.26</v>
      </c>
      <c r="T151" s="111">
        <v>0.04</v>
      </c>
      <c r="U151" s="111">
        <v>0.03</v>
      </c>
      <c r="V151" s="111">
        <v>85.76</v>
      </c>
      <c r="W151" s="111">
        <v>5.78</v>
      </c>
      <c r="X151" s="108">
        <v>5780</v>
      </c>
      <c r="Y151" s="108">
        <v>361.26354738302689</v>
      </c>
      <c r="AA151" s="115">
        <v>14.23</v>
      </c>
      <c r="AB151" s="115">
        <v>25.07</v>
      </c>
      <c r="AC151" s="114">
        <v>35.104900000000001</v>
      </c>
      <c r="AD151" s="115">
        <v>53.29</v>
      </c>
      <c r="AE151" s="115">
        <v>23.46</v>
      </c>
      <c r="AF151" s="115">
        <v>8.26</v>
      </c>
      <c r="AG151" s="115">
        <v>0.12</v>
      </c>
      <c r="AH151" s="115">
        <v>0.05</v>
      </c>
      <c r="AI151" s="115">
        <v>87.32</v>
      </c>
      <c r="AJ151" s="115">
        <v>5.88</v>
      </c>
      <c r="AK151" s="112">
        <v>5880</v>
      </c>
      <c r="AL151" s="112">
        <v>367.51378176681624</v>
      </c>
      <c r="AN151" s="119">
        <v>12.75</v>
      </c>
      <c r="AO151" s="119">
        <v>25.15</v>
      </c>
      <c r="AP151" s="118">
        <v>35.120100000000001</v>
      </c>
      <c r="AQ151" s="119">
        <v>53.39</v>
      </c>
      <c r="AR151" s="119">
        <v>23.44</v>
      </c>
      <c r="AS151" s="119">
        <v>8.26</v>
      </c>
      <c r="AT151" s="119">
        <v>7.0000000000000007E-2</v>
      </c>
      <c r="AU151" s="119">
        <v>0.06</v>
      </c>
      <c r="AV151" s="119">
        <v>85.83</v>
      </c>
      <c r="AW151" s="119">
        <v>5.77</v>
      </c>
      <c r="AX151" s="116">
        <v>5770</v>
      </c>
      <c r="AY151" s="116">
        <v>360.63852394464794</v>
      </c>
      <c r="BA151" s="126">
        <v>12.63</v>
      </c>
      <c r="BB151" s="126">
        <v>25.18</v>
      </c>
      <c r="BC151" s="127">
        <v>35.139899999999997</v>
      </c>
      <c r="BD151" s="126">
        <v>53.46</v>
      </c>
      <c r="BE151" s="126">
        <v>23.45</v>
      </c>
      <c r="BF151" s="126">
        <v>8.27</v>
      </c>
      <c r="BG151" s="126">
        <v>-0.03</v>
      </c>
      <c r="BH151" s="126">
        <v>0.13</v>
      </c>
      <c r="BI151" s="126">
        <v>82.5</v>
      </c>
      <c r="BJ151" s="126">
        <v>5.55</v>
      </c>
      <c r="BK151">
        <f t="shared" si="4"/>
        <v>5550</v>
      </c>
      <c r="BL151">
        <f t="shared" si="5"/>
        <v>346.88800830031124</v>
      </c>
      <c r="BN151" s="123">
        <v>11.29</v>
      </c>
      <c r="BO151" s="123">
        <v>25.13</v>
      </c>
      <c r="BP151" s="124">
        <v>35.178199999999997</v>
      </c>
      <c r="BQ151" s="123">
        <v>53.45</v>
      </c>
      <c r="BR151" s="123">
        <v>23.49</v>
      </c>
      <c r="BS151" s="123">
        <v>8.24</v>
      </c>
      <c r="BT151" s="123">
        <v>-0.02</v>
      </c>
      <c r="BU151" s="123">
        <v>0.12</v>
      </c>
      <c r="BV151" s="123">
        <v>84.11</v>
      </c>
      <c r="BW151" s="123">
        <v>5.66</v>
      </c>
      <c r="BX151" s="122">
        <v>540.26</v>
      </c>
      <c r="BY151" s="120">
        <v>5660</v>
      </c>
      <c r="BZ151" s="120">
        <v>353.88270601475551</v>
      </c>
    </row>
    <row r="152" spans="1:78" x14ac:dyDescent="0.2">
      <c r="A152" s="102">
        <v>13.64</v>
      </c>
      <c r="B152" s="104">
        <v>25</v>
      </c>
      <c r="C152" s="103">
        <v>35.049799999999998</v>
      </c>
      <c r="D152" s="104">
        <v>53.14</v>
      </c>
      <c r="E152" s="104">
        <v>23.44</v>
      </c>
      <c r="F152" s="104">
        <v>8.27</v>
      </c>
      <c r="G152" s="104">
        <v>-0.05</v>
      </c>
      <c r="H152" s="104">
        <v>0.02</v>
      </c>
      <c r="I152" s="104">
        <v>87.2</v>
      </c>
      <c r="J152" s="104">
        <v>5.88</v>
      </c>
      <c r="K152" s="102">
        <v>5880</v>
      </c>
      <c r="L152" s="107">
        <v>367.51378176681624</v>
      </c>
      <c r="N152" s="111">
        <v>13.43</v>
      </c>
      <c r="O152" s="111">
        <v>25.02</v>
      </c>
      <c r="P152" s="110">
        <v>35.077399999999997</v>
      </c>
      <c r="Q152" s="111">
        <v>53.21</v>
      </c>
      <c r="R152" s="111">
        <v>23.45</v>
      </c>
      <c r="S152" s="111">
        <v>8.26</v>
      </c>
      <c r="T152" s="111">
        <v>0.04</v>
      </c>
      <c r="U152" s="111">
        <v>0.04</v>
      </c>
      <c r="V152" s="111">
        <v>85.78</v>
      </c>
      <c r="W152" s="111">
        <v>5.78</v>
      </c>
      <c r="X152" s="108">
        <v>5780</v>
      </c>
      <c r="Y152" s="108">
        <v>361.26354738302689</v>
      </c>
      <c r="AA152" s="115">
        <v>14.32</v>
      </c>
      <c r="AB152" s="115">
        <v>25.07</v>
      </c>
      <c r="AC152" s="114">
        <v>35.1006</v>
      </c>
      <c r="AD152" s="115">
        <v>53.29</v>
      </c>
      <c r="AE152" s="115">
        <v>23.46</v>
      </c>
      <c r="AF152" s="115">
        <v>8.26</v>
      </c>
      <c r="AG152" s="115">
        <v>0.12</v>
      </c>
      <c r="AH152" s="115">
        <v>0.05</v>
      </c>
      <c r="AI152" s="115">
        <v>87.29</v>
      </c>
      <c r="AJ152" s="115">
        <v>5.88</v>
      </c>
      <c r="AK152" s="112">
        <v>5880</v>
      </c>
      <c r="AL152" s="112">
        <v>367.51378176681624</v>
      </c>
      <c r="AN152" s="119">
        <v>12.84</v>
      </c>
      <c r="AO152" s="119">
        <v>25.15</v>
      </c>
      <c r="AP152" s="118">
        <v>35.118299999999998</v>
      </c>
      <c r="AQ152" s="119">
        <v>53.39</v>
      </c>
      <c r="AR152" s="119">
        <v>23.44</v>
      </c>
      <c r="AS152" s="119">
        <v>8.26</v>
      </c>
      <c r="AT152" s="119">
        <v>7.0000000000000007E-2</v>
      </c>
      <c r="AU152" s="119">
        <v>0.06</v>
      </c>
      <c r="AV152" s="119">
        <v>85.82</v>
      </c>
      <c r="AW152" s="119">
        <v>5.77</v>
      </c>
      <c r="AX152" s="116">
        <v>5770</v>
      </c>
      <c r="AY152" s="116">
        <v>360.63852394464794</v>
      </c>
      <c r="BA152" s="126">
        <v>12.63</v>
      </c>
      <c r="BB152" s="126">
        <v>25.18</v>
      </c>
      <c r="BC152" s="127">
        <v>35.1404</v>
      </c>
      <c r="BD152" s="126">
        <v>53.46</v>
      </c>
      <c r="BE152" s="126">
        <v>23.45</v>
      </c>
      <c r="BF152" s="126">
        <v>8.27</v>
      </c>
      <c r="BG152" s="126">
        <v>-0.03</v>
      </c>
      <c r="BH152" s="126">
        <v>0.09</v>
      </c>
      <c r="BI152" s="126">
        <v>82.52</v>
      </c>
      <c r="BJ152" s="126">
        <v>5.55</v>
      </c>
      <c r="BK152">
        <f t="shared" si="4"/>
        <v>5550</v>
      </c>
      <c r="BL152">
        <f t="shared" si="5"/>
        <v>346.88800830031124</v>
      </c>
      <c r="BN152" s="123">
        <v>11.32</v>
      </c>
      <c r="BO152" s="123">
        <v>25.13</v>
      </c>
      <c r="BP152" s="124">
        <v>35.1768</v>
      </c>
      <c r="BQ152" s="123">
        <v>53.45</v>
      </c>
      <c r="BR152" s="123">
        <v>23.49</v>
      </c>
      <c r="BS152" s="123">
        <v>8.24</v>
      </c>
      <c r="BT152" s="123">
        <v>-0.03</v>
      </c>
      <c r="BU152" s="123">
        <v>0.12</v>
      </c>
      <c r="BV152" s="123">
        <v>84.07</v>
      </c>
      <c r="BW152" s="123">
        <v>5.66</v>
      </c>
      <c r="BX152" s="122">
        <v>551.12</v>
      </c>
      <c r="BY152" s="120">
        <v>5660</v>
      </c>
      <c r="BZ152" s="120">
        <v>353.88270601475551</v>
      </c>
    </row>
    <row r="153" spans="1:78" x14ac:dyDescent="0.2">
      <c r="A153" s="102">
        <v>13.75</v>
      </c>
      <c r="B153" s="104">
        <v>25</v>
      </c>
      <c r="C153" s="103">
        <v>35.050800000000002</v>
      </c>
      <c r="D153" s="104">
        <v>53.14</v>
      </c>
      <c r="E153" s="104">
        <v>23.44</v>
      </c>
      <c r="F153" s="104">
        <v>8.27</v>
      </c>
      <c r="G153" s="104">
        <v>-0.04</v>
      </c>
      <c r="H153" s="104">
        <v>0.02</v>
      </c>
      <c r="I153" s="104">
        <v>87.19</v>
      </c>
      <c r="J153" s="104">
        <v>5.88</v>
      </c>
      <c r="K153" s="102">
        <v>5880</v>
      </c>
      <c r="L153" s="107">
        <v>367.51378176681624</v>
      </c>
      <c r="N153" s="111">
        <v>13.53</v>
      </c>
      <c r="O153" s="111">
        <v>25.03</v>
      </c>
      <c r="P153" s="110">
        <v>35.076900000000002</v>
      </c>
      <c r="Q153" s="111">
        <v>53.21</v>
      </c>
      <c r="R153" s="111">
        <v>23.45</v>
      </c>
      <c r="S153" s="111">
        <v>8.26</v>
      </c>
      <c r="T153" s="111">
        <v>0.04</v>
      </c>
      <c r="U153" s="111">
        <v>0.04</v>
      </c>
      <c r="V153" s="111">
        <v>85.78</v>
      </c>
      <c r="W153" s="111">
        <v>5.78</v>
      </c>
      <c r="X153" s="108">
        <v>5780</v>
      </c>
      <c r="Y153" s="108">
        <v>361.26354738302689</v>
      </c>
      <c r="AA153" s="115">
        <v>14.44</v>
      </c>
      <c r="AB153" s="115">
        <v>25.07</v>
      </c>
      <c r="AC153" s="114">
        <v>35.103099999999998</v>
      </c>
      <c r="AD153" s="115">
        <v>53.29</v>
      </c>
      <c r="AE153" s="115">
        <v>23.46</v>
      </c>
      <c r="AF153" s="115">
        <v>8.26</v>
      </c>
      <c r="AG153" s="115">
        <v>0.13</v>
      </c>
      <c r="AH153" s="115">
        <v>0.05</v>
      </c>
      <c r="AI153" s="115">
        <v>87.26</v>
      </c>
      <c r="AJ153" s="115">
        <v>5.88</v>
      </c>
      <c r="AK153" s="112">
        <v>5880</v>
      </c>
      <c r="AL153" s="112">
        <v>367.51378176681624</v>
      </c>
      <c r="AN153" s="119">
        <v>12.93</v>
      </c>
      <c r="AO153" s="119">
        <v>25.15</v>
      </c>
      <c r="AP153" s="118">
        <v>35.122799999999998</v>
      </c>
      <c r="AQ153" s="119">
        <v>53.4</v>
      </c>
      <c r="AR153" s="119">
        <v>23.44</v>
      </c>
      <c r="AS153" s="119">
        <v>8.26</v>
      </c>
      <c r="AT153" s="119">
        <v>7.0000000000000007E-2</v>
      </c>
      <c r="AU153" s="119">
        <v>0.06</v>
      </c>
      <c r="AV153" s="119">
        <v>85.81</v>
      </c>
      <c r="AW153" s="119">
        <v>5.77</v>
      </c>
      <c r="AX153" s="116">
        <v>5770</v>
      </c>
      <c r="AY153" s="116">
        <v>360.63852394464794</v>
      </c>
      <c r="BA153" s="126">
        <v>12.63</v>
      </c>
      <c r="BB153" s="126">
        <v>25.18</v>
      </c>
      <c r="BC153" s="127">
        <v>35.142200000000003</v>
      </c>
      <c r="BD153" s="126">
        <v>53.46</v>
      </c>
      <c r="BE153" s="126">
        <v>23.45</v>
      </c>
      <c r="BF153" s="126">
        <v>8.27</v>
      </c>
      <c r="BG153" s="126">
        <v>-0.03</v>
      </c>
      <c r="BH153" s="126">
        <v>0.08</v>
      </c>
      <c r="BI153" s="126">
        <v>82.54</v>
      </c>
      <c r="BJ153" s="126">
        <v>5.55</v>
      </c>
      <c r="BK153">
        <f t="shared" si="4"/>
        <v>5550</v>
      </c>
      <c r="BL153">
        <f t="shared" si="5"/>
        <v>346.88800830031124</v>
      </c>
      <c r="BN153" s="123">
        <v>11.36</v>
      </c>
      <c r="BO153" s="123">
        <v>25.13</v>
      </c>
      <c r="BP153" s="124">
        <v>35.173999999999999</v>
      </c>
      <c r="BQ153" s="123">
        <v>53.44</v>
      </c>
      <c r="BR153" s="123">
        <v>23.48</v>
      </c>
      <c r="BS153" s="123">
        <v>8.24</v>
      </c>
      <c r="BT153" s="123">
        <v>-0.04</v>
      </c>
      <c r="BU153" s="123">
        <v>0.12</v>
      </c>
      <c r="BV153" s="123">
        <v>84.02</v>
      </c>
      <c r="BW153" s="123">
        <v>5.65</v>
      </c>
      <c r="BX153" s="122">
        <v>583.11</v>
      </c>
      <c r="BY153" s="120">
        <v>5650</v>
      </c>
      <c r="BZ153" s="120">
        <v>353.25747155183194</v>
      </c>
    </row>
    <row r="154" spans="1:78" x14ac:dyDescent="0.2">
      <c r="A154" s="102">
        <v>13.86</v>
      </c>
      <c r="B154" s="104">
        <v>25</v>
      </c>
      <c r="C154" s="103">
        <v>35.051099999999998</v>
      </c>
      <c r="D154" s="104">
        <v>53.14</v>
      </c>
      <c r="E154" s="104">
        <v>23.44</v>
      </c>
      <c r="F154" s="104">
        <v>8.27</v>
      </c>
      <c r="G154" s="104">
        <v>-0.03</v>
      </c>
      <c r="H154" s="104">
        <v>0.03</v>
      </c>
      <c r="I154" s="104">
        <v>87.17</v>
      </c>
      <c r="J154" s="104">
        <v>5.88</v>
      </c>
      <c r="K154" s="102">
        <v>5880</v>
      </c>
      <c r="L154" s="107">
        <v>367.51378176681624</v>
      </c>
      <c r="N154" s="111">
        <v>13.63</v>
      </c>
      <c r="O154" s="111">
        <v>25.03</v>
      </c>
      <c r="P154" s="110">
        <v>35.0779</v>
      </c>
      <c r="Q154" s="111">
        <v>53.21</v>
      </c>
      <c r="R154" s="111">
        <v>23.45</v>
      </c>
      <c r="S154" s="111">
        <v>8.26</v>
      </c>
      <c r="T154" s="111">
        <v>0.04</v>
      </c>
      <c r="U154" s="111">
        <v>0.04</v>
      </c>
      <c r="V154" s="111">
        <v>85.79</v>
      </c>
      <c r="W154" s="111">
        <v>5.79</v>
      </c>
      <c r="X154" s="108">
        <v>5790</v>
      </c>
      <c r="Y154" s="108">
        <v>361.88857082140584</v>
      </c>
      <c r="AA154" s="115">
        <v>14.58</v>
      </c>
      <c r="AB154" s="115">
        <v>25.07</v>
      </c>
      <c r="AC154" s="114">
        <v>35.106499999999997</v>
      </c>
      <c r="AD154" s="115">
        <v>53.3</v>
      </c>
      <c r="AE154" s="115">
        <v>23.46</v>
      </c>
      <c r="AF154" s="115">
        <v>8.26</v>
      </c>
      <c r="AG154" s="115">
        <v>0.13</v>
      </c>
      <c r="AH154" s="115">
        <v>0.05</v>
      </c>
      <c r="AI154" s="115">
        <v>87.24</v>
      </c>
      <c r="AJ154" s="115">
        <v>5.88</v>
      </c>
      <c r="AK154" s="112">
        <v>5880</v>
      </c>
      <c r="AL154" s="112">
        <v>367.51378176681624</v>
      </c>
      <c r="AN154" s="119">
        <v>13.01</v>
      </c>
      <c r="AO154" s="119">
        <v>25.15</v>
      </c>
      <c r="AP154" s="118">
        <v>35.120399999999997</v>
      </c>
      <c r="AQ154" s="119">
        <v>53.39</v>
      </c>
      <c r="AR154" s="119">
        <v>23.44</v>
      </c>
      <c r="AS154" s="119">
        <v>8.26</v>
      </c>
      <c r="AT154" s="119">
        <v>7.0000000000000007E-2</v>
      </c>
      <c r="AU154" s="119">
        <v>0.06</v>
      </c>
      <c r="AV154" s="119">
        <v>85.8</v>
      </c>
      <c r="AW154" s="119">
        <v>5.77</v>
      </c>
      <c r="AX154" s="116">
        <v>5770</v>
      </c>
      <c r="AY154" s="116">
        <v>360.63852394464794</v>
      </c>
      <c r="BA154" s="126">
        <v>12.64</v>
      </c>
      <c r="BB154" s="126">
        <v>25.18</v>
      </c>
      <c r="BC154" s="127">
        <v>35.143099999999997</v>
      </c>
      <c r="BD154" s="126">
        <v>53.46</v>
      </c>
      <c r="BE154" s="126">
        <v>23.45</v>
      </c>
      <c r="BF154" s="126">
        <v>8.27</v>
      </c>
      <c r="BG154" s="126">
        <v>-0.05</v>
      </c>
      <c r="BH154" s="126">
        <v>0.23</v>
      </c>
      <c r="BI154" s="126">
        <v>82.54</v>
      </c>
      <c r="BJ154" s="126">
        <v>5.55</v>
      </c>
      <c r="BK154">
        <f t="shared" si="4"/>
        <v>5550</v>
      </c>
      <c r="BL154">
        <f t="shared" si="5"/>
        <v>346.88800830031124</v>
      </c>
      <c r="BN154" s="123">
        <v>11.41</v>
      </c>
      <c r="BO154" s="123">
        <v>25.13</v>
      </c>
      <c r="BP154" s="124">
        <v>35.170299999999997</v>
      </c>
      <c r="BQ154" s="123">
        <v>53.44</v>
      </c>
      <c r="BR154" s="123">
        <v>23.48</v>
      </c>
      <c r="BS154" s="123">
        <v>8.24</v>
      </c>
      <c r="BT154" s="123">
        <v>-0.04</v>
      </c>
      <c r="BU154" s="123">
        <v>0.12</v>
      </c>
      <c r="BV154" s="123">
        <v>83.97</v>
      </c>
      <c r="BW154" s="123">
        <v>5.65</v>
      </c>
      <c r="BX154" s="122">
        <v>550.83000000000004</v>
      </c>
      <c r="BY154" s="120">
        <v>5650</v>
      </c>
      <c r="BZ154" s="120">
        <v>353.25747155183194</v>
      </c>
    </row>
    <row r="155" spans="1:78" x14ac:dyDescent="0.2">
      <c r="A155" s="102">
        <v>13.95</v>
      </c>
      <c r="B155" s="104">
        <v>24.99</v>
      </c>
      <c r="C155" s="103">
        <v>35.053199999999997</v>
      </c>
      <c r="D155" s="104">
        <v>53.14</v>
      </c>
      <c r="E155" s="104">
        <v>23.44</v>
      </c>
      <c r="F155" s="104">
        <v>8.27</v>
      </c>
      <c r="G155" s="104">
        <v>-0.03</v>
      </c>
      <c r="H155" s="104">
        <v>0.03</v>
      </c>
      <c r="I155" s="104">
        <v>87.15</v>
      </c>
      <c r="J155" s="104">
        <v>5.88</v>
      </c>
      <c r="K155" s="102">
        <v>5880</v>
      </c>
      <c r="L155" s="107">
        <v>367.51378176681624</v>
      </c>
      <c r="N155" s="111">
        <v>13.73</v>
      </c>
      <c r="O155" s="111">
        <v>25.03</v>
      </c>
      <c r="P155" s="110">
        <v>35.079300000000003</v>
      </c>
      <c r="Q155" s="111">
        <v>53.21</v>
      </c>
      <c r="R155" s="111">
        <v>23.45</v>
      </c>
      <c r="S155" s="111">
        <v>8.26</v>
      </c>
      <c r="T155" s="111">
        <v>0.05</v>
      </c>
      <c r="U155" s="111">
        <v>0.05</v>
      </c>
      <c r="V155" s="111">
        <v>85.79</v>
      </c>
      <c r="W155" s="111">
        <v>5.79</v>
      </c>
      <c r="X155" s="108">
        <v>5790</v>
      </c>
      <c r="Y155" s="108">
        <v>361.88857082140584</v>
      </c>
      <c r="AA155" s="115">
        <v>14.72</v>
      </c>
      <c r="AB155" s="115">
        <v>25.08</v>
      </c>
      <c r="AC155" s="114">
        <v>35.105400000000003</v>
      </c>
      <c r="AD155" s="115">
        <v>53.3</v>
      </c>
      <c r="AE155" s="115">
        <v>23.46</v>
      </c>
      <c r="AF155" s="115">
        <v>8.26</v>
      </c>
      <c r="AG155" s="115">
        <v>0.12</v>
      </c>
      <c r="AH155" s="115">
        <v>0.05</v>
      </c>
      <c r="AI155" s="115">
        <v>87.23</v>
      </c>
      <c r="AJ155" s="115">
        <v>5.88</v>
      </c>
      <c r="AK155" s="112">
        <v>5880</v>
      </c>
      <c r="AL155" s="112">
        <v>367.51378176681624</v>
      </c>
      <c r="AN155" s="119">
        <v>13.08</v>
      </c>
      <c r="AO155" s="119">
        <v>25.15</v>
      </c>
      <c r="AP155" s="118">
        <v>35.121099999999998</v>
      </c>
      <c r="AQ155" s="119">
        <v>53.4</v>
      </c>
      <c r="AR155" s="119">
        <v>23.44</v>
      </c>
      <c r="AS155" s="119">
        <v>8.26</v>
      </c>
      <c r="AT155" s="119">
        <v>0.06</v>
      </c>
      <c r="AU155" s="119">
        <v>0.06</v>
      </c>
      <c r="AV155" s="119">
        <v>85.8</v>
      </c>
      <c r="AW155" s="119">
        <v>5.77</v>
      </c>
      <c r="AX155" s="116">
        <v>5770</v>
      </c>
      <c r="AY155" s="116">
        <v>360.63852394464794</v>
      </c>
      <c r="BA155" s="126">
        <v>12.68</v>
      </c>
      <c r="BB155" s="126">
        <v>25.18</v>
      </c>
      <c r="BC155" s="127">
        <v>35.141100000000002</v>
      </c>
      <c r="BD155" s="126">
        <v>53.46</v>
      </c>
      <c r="BE155" s="126">
        <v>23.45</v>
      </c>
      <c r="BF155" s="126">
        <v>8.27</v>
      </c>
      <c r="BG155" s="126">
        <v>-0.04</v>
      </c>
      <c r="BH155" s="126">
        <v>0.09</v>
      </c>
      <c r="BI155" s="126">
        <v>82.53</v>
      </c>
      <c r="BJ155" s="126">
        <v>5.55</v>
      </c>
      <c r="BK155">
        <f t="shared" si="4"/>
        <v>5550</v>
      </c>
      <c r="BL155">
        <f t="shared" si="5"/>
        <v>346.88800830031124</v>
      </c>
      <c r="BN155" s="123">
        <v>11.48</v>
      </c>
      <c r="BO155" s="123">
        <v>25.13</v>
      </c>
      <c r="BP155" s="124">
        <v>35.169800000000002</v>
      </c>
      <c r="BQ155" s="123">
        <v>53.44</v>
      </c>
      <c r="BR155" s="123">
        <v>23.48</v>
      </c>
      <c r="BS155" s="123">
        <v>8.24</v>
      </c>
      <c r="BT155" s="123">
        <v>-0.04</v>
      </c>
      <c r="BU155" s="123">
        <v>0.11</v>
      </c>
      <c r="BV155" s="123">
        <v>83.92</v>
      </c>
      <c r="BW155" s="123">
        <v>5.65</v>
      </c>
      <c r="BX155" s="122">
        <v>562.04999999999995</v>
      </c>
      <c r="BY155" s="120">
        <v>5650</v>
      </c>
      <c r="BZ155" s="120">
        <v>353.25747155183194</v>
      </c>
    </row>
    <row r="156" spans="1:78" x14ac:dyDescent="0.2">
      <c r="A156" s="102">
        <v>14.04</v>
      </c>
      <c r="B156" s="104">
        <v>25</v>
      </c>
      <c r="C156" s="103">
        <v>35.053800000000003</v>
      </c>
      <c r="D156" s="104">
        <v>53.14</v>
      </c>
      <c r="E156" s="104">
        <v>23.44</v>
      </c>
      <c r="F156" s="104">
        <v>8.27</v>
      </c>
      <c r="G156" s="104">
        <v>-0.03</v>
      </c>
      <c r="H156" s="104">
        <v>0.03</v>
      </c>
      <c r="I156" s="104">
        <v>87.13</v>
      </c>
      <c r="J156" s="104">
        <v>5.88</v>
      </c>
      <c r="K156" s="102">
        <v>5880</v>
      </c>
      <c r="L156" s="107">
        <v>367.51378176681624</v>
      </c>
      <c r="N156" s="111">
        <v>13.84</v>
      </c>
      <c r="O156" s="111">
        <v>25.03</v>
      </c>
      <c r="P156" s="110">
        <v>35.077399999999997</v>
      </c>
      <c r="Q156" s="111">
        <v>53.21</v>
      </c>
      <c r="R156" s="111">
        <v>23.45</v>
      </c>
      <c r="S156" s="111">
        <v>8.26</v>
      </c>
      <c r="T156" s="111">
        <v>7.0000000000000007E-2</v>
      </c>
      <c r="U156" s="111">
        <v>0.04</v>
      </c>
      <c r="V156" s="111">
        <v>85.79</v>
      </c>
      <c r="W156" s="111">
        <v>5.79</v>
      </c>
      <c r="X156" s="108">
        <v>5790</v>
      </c>
      <c r="Y156" s="108">
        <v>361.88857082140584</v>
      </c>
      <c r="AA156" s="115">
        <v>14.82</v>
      </c>
      <c r="AB156" s="115">
        <v>25.08</v>
      </c>
      <c r="AC156" s="114">
        <v>35.1006</v>
      </c>
      <c r="AD156" s="115">
        <v>53.29</v>
      </c>
      <c r="AE156" s="115">
        <v>23.46</v>
      </c>
      <c r="AF156" s="115">
        <v>8.26</v>
      </c>
      <c r="AG156" s="115">
        <v>0.12</v>
      </c>
      <c r="AH156" s="115">
        <v>0.04</v>
      </c>
      <c r="AI156" s="115">
        <v>87.23</v>
      </c>
      <c r="AJ156" s="115">
        <v>5.88</v>
      </c>
      <c r="AK156" s="112">
        <v>5880</v>
      </c>
      <c r="AL156" s="112">
        <v>367.51378176681624</v>
      </c>
      <c r="AN156" s="119">
        <v>13.16</v>
      </c>
      <c r="AO156" s="119">
        <v>25.15</v>
      </c>
      <c r="AP156" s="118">
        <v>35.119999999999997</v>
      </c>
      <c r="AQ156" s="119">
        <v>53.39</v>
      </c>
      <c r="AR156" s="119">
        <v>23.44</v>
      </c>
      <c r="AS156" s="119">
        <v>8.26</v>
      </c>
      <c r="AT156" s="119">
        <v>0.06</v>
      </c>
      <c r="AU156" s="119">
        <v>0.06</v>
      </c>
      <c r="AV156" s="119">
        <v>85.8</v>
      </c>
      <c r="AW156" s="119">
        <v>5.77</v>
      </c>
      <c r="AX156" s="116">
        <v>5770</v>
      </c>
      <c r="AY156" s="116">
        <v>360.63852394464794</v>
      </c>
      <c r="BA156" s="126">
        <v>12.76</v>
      </c>
      <c r="BB156" s="126">
        <v>25.18</v>
      </c>
      <c r="BC156" s="127">
        <v>35.140700000000002</v>
      </c>
      <c r="BD156" s="126">
        <v>53.46</v>
      </c>
      <c r="BE156" s="126">
        <v>23.45</v>
      </c>
      <c r="BF156" s="126">
        <v>8.27</v>
      </c>
      <c r="BG156" s="126">
        <v>-0.04</v>
      </c>
      <c r="BH156" s="126">
        <v>0.08</v>
      </c>
      <c r="BI156" s="126">
        <v>82.5</v>
      </c>
      <c r="BJ156" s="126">
        <v>5.55</v>
      </c>
      <c r="BK156">
        <f t="shared" si="4"/>
        <v>5550</v>
      </c>
      <c r="BL156">
        <f t="shared" si="5"/>
        <v>346.88800830031124</v>
      </c>
      <c r="BN156" s="123">
        <v>11.55</v>
      </c>
      <c r="BO156" s="123">
        <v>25.13</v>
      </c>
      <c r="BP156" s="124">
        <v>35.173000000000002</v>
      </c>
      <c r="BQ156" s="123">
        <v>53.44</v>
      </c>
      <c r="BR156" s="123">
        <v>23.48</v>
      </c>
      <c r="BS156" s="123">
        <v>8.24</v>
      </c>
      <c r="BT156" s="123">
        <v>-0.04</v>
      </c>
      <c r="BU156" s="123">
        <v>0.13</v>
      </c>
      <c r="BV156" s="123">
        <v>83.88</v>
      </c>
      <c r="BW156" s="123">
        <v>5.64</v>
      </c>
      <c r="BX156" s="122">
        <v>597</v>
      </c>
      <c r="BY156" s="120">
        <v>5640</v>
      </c>
      <c r="BZ156" s="120">
        <v>352.63223708890837</v>
      </c>
    </row>
    <row r="157" spans="1:78" x14ac:dyDescent="0.2">
      <c r="A157" s="102">
        <v>14.1</v>
      </c>
      <c r="B157" s="104">
        <v>25</v>
      </c>
      <c r="C157" s="103">
        <v>35.055199999999999</v>
      </c>
      <c r="D157" s="104">
        <v>53.15</v>
      </c>
      <c r="E157" s="104">
        <v>23.44</v>
      </c>
      <c r="F157" s="104">
        <v>8.27</v>
      </c>
      <c r="G157" s="104">
        <v>-0.04</v>
      </c>
      <c r="H157" s="104">
        <v>0.32</v>
      </c>
      <c r="I157" s="104">
        <v>87.1</v>
      </c>
      <c r="J157" s="104">
        <v>5.88</v>
      </c>
      <c r="K157" s="102">
        <v>5880</v>
      </c>
      <c r="L157" s="107">
        <v>367.51378176681624</v>
      </c>
      <c r="N157" s="111">
        <v>13.93</v>
      </c>
      <c r="O157" s="111">
        <v>25.03</v>
      </c>
      <c r="P157" s="110">
        <v>35.075099999999999</v>
      </c>
      <c r="Q157" s="111">
        <v>53.21</v>
      </c>
      <c r="R157" s="111">
        <v>23.45</v>
      </c>
      <c r="S157" s="111">
        <v>8.26</v>
      </c>
      <c r="T157" s="111">
        <v>7.0000000000000007E-2</v>
      </c>
      <c r="U157" s="111">
        <v>0.04</v>
      </c>
      <c r="V157" s="111">
        <v>85.79</v>
      </c>
      <c r="W157" s="111">
        <v>5.79</v>
      </c>
      <c r="X157" s="108">
        <v>5790</v>
      </c>
      <c r="Y157" s="108">
        <v>361.88857082140584</v>
      </c>
      <c r="AA157" s="115">
        <v>14.9</v>
      </c>
      <c r="AB157" s="115">
        <v>25.08</v>
      </c>
      <c r="AC157" s="114">
        <v>35.1004</v>
      </c>
      <c r="AD157" s="115">
        <v>53.29</v>
      </c>
      <c r="AE157" s="115">
        <v>23.46</v>
      </c>
      <c r="AF157" s="115">
        <v>8.26</v>
      </c>
      <c r="AG157" s="115">
        <v>0.12</v>
      </c>
      <c r="AH157" s="115">
        <v>0.05</v>
      </c>
      <c r="AI157" s="115">
        <v>87.24</v>
      </c>
      <c r="AJ157" s="115">
        <v>5.88</v>
      </c>
      <c r="AK157" s="112">
        <v>5880</v>
      </c>
      <c r="AL157" s="112">
        <v>367.51378176681624</v>
      </c>
      <c r="AN157" s="119">
        <v>13.22</v>
      </c>
      <c r="AO157" s="119">
        <v>25.15</v>
      </c>
      <c r="AP157" s="118">
        <v>35.118000000000002</v>
      </c>
      <c r="AQ157" s="119">
        <v>53.39</v>
      </c>
      <c r="AR157" s="119">
        <v>23.44</v>
      </c>
      <c r="AS157" s="119">
        <v>8.26</v>
      </c>
      <c r="AT157" s="119">
        <v>0.05</v>
      </c>
      <c r="AU157" s="119">
        <v>0.06</v>
      </c>
      <c r="AV157" s="119">
        <v>85.8</v>
      </c>
      <c r="AW157" s="119">
        <v>5.77</v>
      </c>
      <c r="AX157" s="116">
        <v>5770</v>
      </c>
      <c r="AY157" s="116">
        <v>360.63852394464794</v>
      </c>
      <c r="BA157" s="126">
        <v>12.85</v>
      </c>
      <c r="BB157" s="126">
        <v>25.18</v>
      </c>
      <c r="BC157" s="127">
        <v>35.138500000000001</v>
      </c>
      <c r="BD157" s="126">
        <v>53.45</v>
      </c>
      <c r="BE157" s="126">
        <v>23.45</v>
      </c>
      <c r="BF157" s="126">
        <v>8.27</v>
      </c>
      <c r="BG157" s="126">
        <v>-0.03</v>
      </c>
      <c r="BH157" s="126">
        <v>0.09</v>
      </c>
      <c r="BI157" s="126">
        <v>82.47</v>
      </c>
      <c r="BJ157" s="126">
        <v>5.54</v>
      </c>
      <c r="BK157">
        <f t="shared" si="4"/>
        <v>5540</v>
      </c>
      <c r="BL157">
        <f t="shared" si="5"/>
        <v>346.26298486193235</v>
      </c>
      <c r="BN157" s="123">
        <v>11.65</v>
      </c>
      <c r="BO157" s="123">
        <v>25.13</v>
      </c>
      <c r="BP157" s="124">
        <v>35.178800000000003</v>
      </c>
      <c r="BQ157" s="123">
        <v>53.45</v>
      </c>
      <c r="BR157" s="123">
        <v>23.49</v>
      </c>
      <c r="BS157" s="123">
        <v>8.24</v>
      </c>
      <c r="BT157" s="123">
        <v>-0.02</v>
      </c>
      <c r="BU157" s="123">
        <v>0.12</v>
      </c>
      <c r="BV157" s="123">
        <v>83.86</v>
      </c>
      <c r="BW157" s="123">
        <v>5.64</v>
      </c>
      <c r="BX157" s="122">
        <v>582.75</v>
      </c>
      <c r="BY157" s="120">
        <v>5640</v>
      </c>
      <c r="BZ157" s="120">
        <v>352.63223708890837</v>
      </c>
    </row>
    <row r="158" spans="1:78" x14ac:dyDescent="0.2">
      <c r="A158" s="102">
        <v>14.17</v>
      </c>
      <c r="B158" s="104">
        <v>25</v>
      </c>
      <c r="C158" s="103">
        <v>35.050699999999999</v>
      </c>
      <c r="D158" s="104">
        <v>53.14</v>
      </c>
      <c r="E158" s="104">
        <v>23.44</v>
      </c>
      <c r="F158" s="104">
        <v>8.27</v>
      </c>
      <c r="G158" s="104">
        <v>-0.05</v>
      </c>
      <c r="H158" s="104">
        <v>0.05</v>
      </c>
      <c r="I158" s="104">
        <v>87.08</v>
      </c>
      <c r="J158" s="104">
        <v>5.88</v>
      </c>
      <c r="K158" s="102">
        <v>5880</v>
      </c>
      <c r="L158" s="107">
        <v>367.51378176681624</v>
      </c>
      <c r="N158" s="111">
        <v>14.04</v>
      </c>
      <c r="O158" s="111">
        <v>25.03</v>
      </c>
      <c r="P158" s="110">
        <v>35.0732</v>
      </c>
      <c r="Q158" s="111">
        <v>53.2</v>
      </c>
      <c r="R158" s="111">
        <v>23.45</v>
      </c>
      <c r="S158" s="111">
        <v>8.26</v>
      </c>
      <c r="T158" s="111">
        <v>7.0000000000000007E-2</v>
      </c>
      <c r="U158" s="111">
        <v>0.04</v>
      </c>
      <c r="V158" s="111">
        <v>85.8</v>
      </c>
      <c r="W158" s="111">
        <v>5.79</v>
      </c>
      <c r="X158" s="108">
        <v>5790</v>
      </c>
      <c r="Y158" s="108">
        <v>361.88857082140584</v>
      </c>
      <c r="AA158" s="115">
        <v>14.96</v>
      </c>
      <c r="AB158" s="115">
        <v>25.08</v>
      </c>
      <c r="AC158" s="114">
        <v>35.101599999999998</v>
      </c>
      <c r="AD158" s="115">
        <v>53.3</v>
      </c>
      <c r="AE158" s="115">
        <v>23.46</v>
      </c>
      <c r="AF158" s="115">
        <v>8.26</v>
      </c>
      <c r="AG158" s="115">
        <v>0.13</v>
      </c>
      <c r="AH158" s="115">
        <v>0.06</v>
      </c>
      <c r="AI158" s="115">
        <v>87.25</v>
      </c>
      <c r="AJ158" s="115">
        <v>5.88</v>
      </c>
      <c r="AK158" s="112">
        <v>5880</v>
      </c>
      <c r="AL158" s="112">
        <v>367.51378176681624</v>
      </c>
      <c r="AN158" s="119">
        <v>13.28</v>
      </c>
      <c r="AO158" s="119">
        <v>25.15</v>
      </c>
      <c r="AP158" s="118">
        <v>35.120699999999999</v>
      </c>
      <c r="AQ158" s="119">
        <v>53.39</v>
      </c>
      <c r="AR158" s="119">
        <v>23.44</v>
      </c>
      <c r="AS158" s="119">
        <v>8.26</v>
      </c>
      <c r="AT158" s="119">
        <v>0.06</v>
      </c>
      <c r="AU158" s="119">
        <v>7.0000000000000007E-2</v>
      </c>
      <c r="AV158" s="119">
        <v>85.79</v>
      </c>
      <c r="AW158" s="119">
        <v>5.77</v>
      </c>
      <c r="AX158" s="116">
        <v>5770</v>
      </c>
      <c r="AY158" s="116">
        <v>360.63852394464794</v>
      </c>
      <c r="BA158" s="126">
        <v>12.94</v>
      </c>
      <c r="BB158" s="126">
        <v>25.18</v>
      </c>
      <c r="BC158" s="127">
        <v>35.14</v>
      </c>
      <c r="BD158" s="126">
        <v>53.46</v>
      </c>
      <c r="BE158" s="126">
        <v>23.45</v>
      </c>
      <c r="BF158" s="126">
        <v>8.27</v>
      </c>
      <c r="BG158" s="126">
        <v>-0.03</v>
      </c>
      <c r="BH158" s="126">
        <v>0.09</v>
      </c>
      <c r="BI158" s="126">
        <v>82.44</v>
      </c>
      <c r="BJ158" s="126">
        <v>5.54</v>
      </c>
      <c r="BK158">
        <f t="shared" si="4"/>
        <v>5540</v>
      </c>
      <c r="BL158">
        <f t="shared" si="5"/>
        <v>346.26298486193235</v>
      </c>
      <c r="BN158" s="123">
        <v>11.74</v>
      </c>
      <c r="BO158" s="123">
        <v>25.13</v>
      </c>
      <c r="BP158" s="124">
        <v>35.177</v>
      </c>
      <c r="BQ158" s="123">
        <v>53.45</v>
      </c>
      <c r="BR158" s="123">
        <v>23.49</v>
      </c>
      <c r="BS158" s="123">
        <v>8.24</v>
      </c>
      <c r="BT158" s="123">
        <v>0</v>
      </c>
      <c r="BU158" s="123">
        <v>0.12</v>
      </c>
      <c r="BV158" s="123">
        <v>83.85</v>
      </c>
      <c r="BW158" s="123">
        <v>5.64</v>
      </c>
      <c r="BX158" s="122">
        <v>568.49</v>
      </c>
      <c r="BY158" s="120">
        <v>5640</v>
      </c>
      <c r="BZ158" s="120">
        <v>352.63223708890837</v>
      </c>
    </row>
    <row r="159" spans="1:78" x14ac:dyDescent="0.2">
      <c r="A159" s="102">
        <v>14.26</v>
      </c>
      <c r="B159" s="104">
        <v>25</v>
      </c>
      <c r="C159" s="103">
        <v>35.052199999999999</v>
      </c>
      <c r="D159" s="104">
        <v>53.15</v>
      </c>
      <c r="E159" s="104">
        <v>23.44</v>
      </c>
      <c r="F159" s="104">
        <v>8.27</v>
      </c>
      <c r="G159" s="104">
        <v>-0.04</v>
      </c>
      <c r="H159" s="104">
        <v>0.03</v>
      </c>
      <c r="I159" s="104">
        <v>87.06</v>
      </c>
      <c r="J159" s="104">
        <v>5.87</v>
      </c>
      <c r="K159" s="102">
        <v>5870</v>
      </c>
      <c r="L159" s="107">
        <v>366.88875832843735</v>
      </c>
      <c r="N159" s="111">
        <v>14.15</v>
      </c>
      <c r="O159" s="111">
        <v>25.03</v>
      </c>
      <c r="P159" s="110">
        <v>35.076999999999998</v>
      </c>
      <c r="Q159" s="111">
        <v>53.21</v>
      </c>
      <c r="R159" s="111">
        <v>23.45</v>
      </c>
      <c r="S159" s="111">
        <v>8.26</v>
      </c>
      <c r="T159" s="111">
        <v>7.0000000000000007E-2</v>
      </c>
      <c r="U159" s="111">
        <v>0.04</v>
      </c>
      <c r="V159" s="111">
        <v>85.79</v>
      </c>
      <c r="W159" s="111">
        <v>5.79</v>
      </c>
      <c r="X159" s="108">
        <v>5790</v>
      </c>
      <c r="Y159" s="108">
        <v>361.88857082140584</v>
      </c>
      <c r="AA159" s="115">
        <v>15.04</v>
      </c>
      <c r="AB159" s="115">
        <v>25.08</v>
      </c>
      <c r="AC159" s="114">
        <v>35.102400000000003</v>
      </c>
      <c r="AD159" s="115">
        <v>53.3</v>
      </c>
      <c r="AE159" s="115">
        <v>23.46</v>
      </c>
      <c r="AF159" s="115">
        <v>8.26</v>
      </c>
      <c r="AG159" s="115">
        <v>0.14000000000000001</v>
      </c>
      <c r="AH159" s="115">
        <v>0.05</v>
      </c>
      <c r="AI159" s="115">
        <v>87.26</v>
      </c>
      <c r="AJ159" s="115">
        <v>5.88</v>
      </c>
      <c r="AK159" s="112">
        <v>5880</v>
      </c>
      <c r="AL159" s="112">
        <v>367.51378176681624</v>
      </c>
      <c r="AN159" s="119">
        <v>13.35</v>
      </c>
      <c r="AO159" s="119">
        <v>25.15</v>
      </c>
      <c r="AP159" s="118">
        <v>35.119900000000001</v>
      </c>
      <c r="AQ159" s="119">
        <v>53.39</v>
      </c>
      <c r="AR159" s="119">
        <v>23.44</v>
      </c>
      <c r="AS159" s="119">
        <v>8.26</v>
      </c>
      <c r="AT159" s="119">
        <v>7.0000000000000007E-2</v>
      </c>
      <c r="AU159" s="119">
        <v>0.06</v>
      </c>
      <c r="AV159" s="119">
        <v>85.78</v>
      </c>
      <c r="AW159" s="119">
        <v>5.77</v>
      </c>
      <c r="AX159" s="116">
        <v>5770</v>
      </c>
      <c r="AY159" s="116">
        <v>360.63852394464794</v>
      </c>
      <c r="BA159" s="126">
        <v>13.03</v>
      </c>
      <c r="BB159" s="126">
        <v>25.18</v>
      </c>
      <c r="BC159" s="127">
        <v>35.139800000000001</v>
      </c>
      <c r="BD159" s="126">
        <v>53.46</v>
      </c>
      <c r="BE159" s="126">
        <v>23.45</v>
      </c>
      <c r="BF159" s="126">
        <v>8.27</v>
      </c>
      <c r="BG159" s="126">
        <v>-0.03</v>
      </c>
      <c r="BH159" s="126">
        <v>7.0000000000000007E-2</v>
      </c>
      <c r="BI159" s="126">
        <v>82.4</v>
      </c>
      <c r="BJ159" s="126">
        <v>5.54</v>
      </c>
      <c r="BK159">
        <f t="shared" si="4"/>
        <v>5540</v>
      </c>
      <c r="BL159">
        <f t="shared" si="5"/>
        <v>346.26298486193235</v>
      </c>
      <c r="BN159" s="123">
        <v>11.83</v>
      </c>
      <c r="BO159" s="123">
        <v>25.13</v>
      </c>
      <c r="BP159" s="124">
        <v>35.175899999999999</v>
      </c>
      <c r="BQ159" s="123">
        <v>53.45</v>
      </c>
      <c r="BR159" s="123">
        <v>23.49</v>
      </c>
      <c r="BS159" s="123">
        <v>8.24</v>
      </c>
      <c r="BT159" s="123">
        <v>0.01</v>
      </c>
      <c r="BU159" s="123">
        <v>0.11</v>
      </c>
      <c r="BV159" s="123">
        <v>83.85</v>
      </c>
      <c r="BW159" s="123">
        <v>5.64</v>
      </c>
      <c r="BX159" s="122">
        <v>546.12</v>
      </c>
      <c r="BY159" s="120">
        <v>5640</v>
      </c>
      <c r="BZ159" s="120">
        <v>352.63223708890837</v>
      </c>
    </row>
    <row r="160" spans="1:78" x14ac:dyDescent="0.2">
      <c r="A160" s="102">
        <v>14.39</v>
      </c>
      <c r="B160" s="104">
        <v>25</v>
      </c>
      <c r="C160" s="103">
        <v>35.049700000000001</v>
      </c>
      <c r="D160" s="104">
        <v>53.14</v>
      </c>
      <c r="E160" s="104">
        <v>23.44</v>
      </c>
      <c r="F160" s="104">
        <v>8.27</v>
      </c>
      <c r="G160" s="104">
        <v>-0.03</v>
      </c>
      <c r="H160" s="104">
        <v>0.64</v>
      </c>
      <c r="I160" s="104">
        <v>87.04</v>
      </c>
      <c r="J160" s="104">
        <v>5.87</v>
      </c>
      <c r="K160" s="102">
        <v>5870</v>
      </c>
      <c r="L160" s="107">
        <v>366.88875832843735</v>
      </c>
      <c r="N160" s="111">
        <v>14.27</v>
      </c>
      <c r="O160" s="111">
        <v>25.03</v>
      </c>
      <c r="P160" s="110">
        <v>35.076500000000003</v>
      </c>
      <c r="Q160" s="111">
        <v>53.21</v>
      </c>
      <c r="R160" s="111">
        <v>23.45</v>
      </c>
      <c r="S160" s="111">
        <v>8.26</v>
      </c>
      <c r="T160" s="111">
        <v>7.0000000000000007E-2</v>
      </c>
      <c r="U160" s="111">
        <v>0.04</v>
      </c>
      <c r="V160" s="111">
        <v>85.79</v>
      </c>
      <c r="W160" s="111">
        <v>5.79</v>
      </c>
      <c r="X160" s="108">
        <v>5790</v>
      </c>
      <c r="Y160" s="108">
        <v>361.88857082140584</v>
      </c>
      <c r="AA160" s="115">
        <v>15.12</v>
      </c>
      <c r="AB160" s="115">
        <v>25.08</v>
      </c>
      <c r="AC160" s="114">
        <v>35.099600000000002</v>
      </c>
      <c r="AD160" s="115">
        <v>53.29</v>
      </c>
      <c r="AE160" s="115">
        <v>23.46</v>
      </c>
      <c r="AF160" s="115">
        <v>8.26</v>
      </c>
      <c r="AG160" s="115">
        <v>0.14000000000000001</v>
      </c>
      <c r="AH160" s="115">
        <v>0.05</v>
      </c>
      <c r="AI160" s="115">
        <v>87.31</v>
      </c>
      <c r="AJ160" s="115">
        <v>5.88</v>
      </c>
      <c r="AK160" s="112">
        <v>5880</v>
      </c>
      <c r="AL160" s="112">
        <v>367.51378176681624</v>
      </c>
      <c r="AN160" s="119">
        <v>13.42</v>
      </c>
      <c r="AO160" s="119">
        <v>25.15</v>
      </c>
      <c r="AP160" s="118">
        <v>35.121499999999997</v>
      </c>
      <c r="AQ160" s="119">
        <v>53.4</v>
      </c>
      <c r="AR160" s="119">
        <v>23.45</v>
      </c>
      <c r="AS160" s="119">
        <v>8.26</v>
      </c>
      <c r="AT160" s="119">
        <v>0.09</v>
      </c>
      <c r="AU160" s="119">
        <v>0.06</v>
      </c>
      <c r="AV160" s="119">
        <v>85.76</v>
      </c>
      <c r="AW160" s="119">
        <v>5.77</v>
      </c>
      <c r="AX160" s="116">
        <v>5770</v>
      </c>
      <c r="AY160" s="116">
        <v>360.63852394464794</v>
      </c>
      <c r="BA160" s="126">
        <v>13.11</v>
      </c>
      <c r="BB160" s="126">
        <v>25.18</v>
      </c>
      <c r="BC160" s="127">
        <v>35.140599999999999</v>
      </c>
      <c r="BD160" s="126">
        <v>53.46</v>
      </c>
      <c r="BE160" s="126">
        <v>23.45</v>
      </c>
      <c r="BF160" s="126">
        <v>8.27</v>
      </c>
      <c r="BG160" s="126">
        <v>-0.02</v>
      </c>
      <c r="BH160" s="126">
        <v>7.0000000000000007E-2</v>
      </c>
      <c r="BI160" s="126">
        <v>82.38</v>
      </c>
      <c r="BJ160" s="126">
        <v>5.54</v>
      </c>
      <c r="BK160">
        <f t="shared" si="4"/>
        <v>5540</v>
      </c>
      <c r="BL160">
        <f t="shared" si="5"/>
        <v>346.26298486193235</v>
      </c>
      <c r="BN160" s="123">
        <v>11.93</v>
      </c>
      <c r="BO160" s="123">
        <v>25.13</v>
      </c>
      <c r="BP160" s="124">
        <v>35.1723</v>
      </c>
      <c r="BQ160" s="123">
        <v>53.44</v>
      </c>
      <c r="BR160" s="123">
        <v>23.48</v>
      </c>
      <c r="BS160" s="123">
        <v>8.24</v>
      </c>
      <c r="BT160" s="123">
        <v>0.01</v>
      </c>
      <c r="BU160" s="123">
        <v>0.13</v>
      </c>
      <c r="BV160" s="123">
        <v>83.87</v>
      </c>
      <c r="BW160" s="123">
        <v>5.64</v>
      </c>
      <c r="BX160" s="122">
        <v>550.67999999999995</v>
      </c>
      <c r="BY160" s="120">
        <v>5640</v>
      </c>
      <c r="BZ160" s="120">
        <v>352.63223708890837</v>
      </c>
    </row>
    <row r="161" spans="1:78" x14ac:dyDescent="0.2">
      <c r="A161" s="102">
        <v>14.53</v>
      </c>
      <c r="B161" s="104">
        <v>25</v>
      </c>
      <c r="C161" s="103">
        <v>35.054900000000004</v>
      </c>
      <c r="D161" s="104">
        <v>53.15</v>
      </c>
      <c r="E161" s="104">
        <v>23.45</v>
      </c>
      <c r="F161" s="104">
        <v>8.27</v>
      </c>
      <c r="G161" s="104">
        <v>-0.01</v>
      </c>
      <c r="H161" s="104">
        <v>0.1</v>
      </c>
      <c r="I161" s="104">
        <v>87.04</v>
      </c>
      <c r="J161" s="104">
        <v>5.87</v>
      </c>
      <c r="K161" s="102">
        <v>5870</v>
      </c>
      <c r="L161" s="107">
        <v>366.88875832843735</v>
      </c>
      <c r="N161" s="111">
        <v>14.4</v>
      </c>
      <c r="O161" s="111">
        <v>25.03</v>
      </c>
      <c r="P161" s="110">
        <v>35.078000000000003</v>
      </c>
      <c r="Q161" s="111">
        <v>53.21</v>
      </c>
      <c r="R161" s="111">
        <v>23.45</v>
      </c>
      <c r="S161" s="111">
        <v>8.26</v>
      </c>
      <c r="T161" s="111">
        <v>0.08</v>
      </c>
      <c r="U161" s="111">
        <v>0.05</v>
      </c>
      <c r="V161" s="111">
        <v>85.78</v>
      </c>
      <c r="W161" s="111">
        <v>5.78</v>
      </c>
      <c r="X161" s="108">
        <v>5780</v>
      </c>
      <c r="Y161" s="108">
        <v>361.26354738302689</v>
      </c>
      <c r="AA161" s="115">
        <v>15.21</v>
      </c>
      <c r="AB161" s="115">
        <v>25.08</v>
      </c>
      <c r="AC161" s="114">
        <v>35.099600000000002</v>
      </c>
      <c r="AD161" s="115">
        <v>53.29</v>
      </c>
      <c r="AE161" s="115">
        <v>23.46</v>
      </c>
      <c r="AF161" s="115">
        <v>8.26</v>
      </c>
      <c r="AG161" s="115">
        <v>0.14000000000000001</v>
      </c>
      <c r="AH161" s="115">
        <v>0.05</v>
      </c>
      <c r="AI161" s="115">
        <v>87.41</v>
      </c>
      <c r="AJ161" s="115">
        <v>5.89</v>
      </c>
      <c r="AK161" s="112">
        <v>5890</v>
      </c>
      <c r="AL161" s="112">
        <v>368.13880520519518</v>
      </c>
      <c r="AN161" s="119">
        <v>13.51</v>
      </c>
      <c r="AO161" s="119">
        <v>25.15</v>
      </c>
      <c r="AP161" s="118">
        <v>35.121600000000001</v>
      </c>
      <c r="AQ161" s="119">
        <v>53.39</v>
      </c>
      <c r="AR161" s="119">
        <v>23.45</v>
      </c>
      <c r="AS161" s="119">
        <v>8.26</v>
      </c>
      <c r="AT161" s="119">
        <v>0.1</v>
      </c>
      <c r="AU161" s="119">
        <v>0.06</v>
      </c>
      <c r="AV161" s="119">
        <v>85.75</v>
      </c>
      <c r="AW161" s="119">
        <v>5.77</v>
      </c>
      <c r="AX161" s="116">
        <v>5770</v>
      </c>
      <c r="AY161" s="116">
        <v>360.63852394464794</v>
      </c>
      <c r="BA161" s="126">
        <v>13.19</v>
      </c>
      <c r="BB161" s="126">
        <v>25.18</v>
      </c>
      <c r="BC161" s="127">
        <v>35.1387</v>
      </c>
      <c r="BD161" s="126">
        <v>53.46</v>
      </c>
      <c r="BE161" s="126">
        <v>23.45</v>
      </c>
      <c r="BF161" s="126">
        <v>8.27</v>
      </c>
      <c r="BG161" s="126">
        <v>-0.02</v>
      </c>
      <c r="BH161" s="126">
        <v>7.0000000000000007E-2</v>
      </c>
      <c r="BI161" s="126">
        <v>82.36</v>
      </c>
      <c r="BJ161" s="126">
        <v>5.54</v>
      </c>
      <c r="BK161">
        <f t="shared" si="4"/>
        <v>5540</v>
      </c>
      <c r="BL161">
        <f t="shared" si="5"/>
        <v>346.26298486193235</v>
      </c>
      <c r="BN161" s="123">
        <v>12.02</v>
      </c>
      <c r="BO161" s="123">
        <v>25.13</v>
      </c>
      <c r="BP161" s="124">
        <v>35.174700000000001</v>
      </c>
      <c r="BQ161" s="123">
        <v>53.45</v>
      </c>
      <c r="BR161" s="123">
        <v>23.49</v>
      </c>
      <c r="BS161" s="123">
        <v>8.24</v>
      </c>
      <c r="BT161" s="123">
        <v>0</v>
      </c>
      <c r="BU161" s="123">
        <v>0.12</v>
      </c>
      <c r="BV161" s="123">
        <v>83.89</v>
      </c>
      <c r="BW161" s="123">
        <v>5.64</v>
      </c>
      <c r="BX161" s="122">
        <v>598.45000000000005</v>
      </c>
      <c r="BY161" s="120">
        <v>5640</v>
      </c>
      <c r="BZ161" s="120">
        <v>352.63223708890837</v>
      </c>
    </row>
    <row r="162" spans="1:78" x14ac:dyDescent="0.2">
      <c r="A162" s="102">
        <v>14.68</v>
      </c>
      <c r="B162" s="104">
        <v>25</v>
      </c>
      <c r="C162" s="103">
        <v>35.052999999999997</v>
      </c>
      <c r="D162" s="104">
        <v>53.15</v>
      </c>
      <c r="E162" s="104">
        <v>23.44</v>
      </c>
      <c r="F162" s="104">
        <v>8.27</v>
      </c>
      <c r="G162" s="104">
        <v>-0.01</v>
      </c>
      <c r="H162" s="104">
        <v>0.03</v>
      </c>
      <c r="I162" s="104">
        <v>87.04</v>
      </c>
      <c r="J162" s="104">
        <v>5.87</v>
      </c>
      <c r="K162" s="102">
        <v>5870</v>
      </c>
      <c r="L162" s="107">
        <v>366.88875832843735</v>
      </c>
      <c r="N162" s="111">
        <v>14.53</v>
      </c>
      <c r="O162" s="111">
        <v>25.03</v>
      </c>
      <c r="P162" s="110">
        <v>35.076700000000002</v>
      </c>
      <c r="Q162" s="111">
        <v>53.21</v>
      </c>
      <c r="R162" s="111">
        <v>23.45</v>
      </c>
      <c r="S162" s="111">
        <v>8.26</v>
      </c>
      <c r="T162" s="111">
        <v>0.08</v>
      </c>
      <c r="U162" s="111">
        <v>0.04</v>
      </c>
      <c r="V162" s="111">
        <v>85.78</v>
      </c>
      <c r="W162" s="111">
        <v>5.78</v>
      </c>
      <c r="X162" s="108">
        <v>5780</v>
      </c>
      <c r="Y162" s="108">
        <v>361.26354738302689</v>
      </c>
      <c r="AA162" s="115">
        <v>15.3</v>
      </c>
      <c r="AB162" s="115">
        <v>25.08</v>
      </c>
      <c r="AC162" s="114">
        <v>35.1021</v>
      </c>
      <c r="AD162" s="115">
        <v>53.3</v>
      </c>
      <c r="AE162" s="115">
        <v>23.46</v>
      </c>
      <c r="AF162" s="115">
        <v>8.26</v>
      </c>
      <c r="AG162" s="115">
        <v>0.13</v>
      </c>
      <c r="AH162" s="115">
        <v>7.0000000000000007E-2</v>
      </c>
      <c r="AI162" s="115">
        <v>87.54</v>
      </c>
      <c r="AJ162" s="115">
        <v>5.9</v>
      </c>
      <c r="AK162" s="112">
        <v>5900</v>
      </c>
      <c r="AL162" s="112">
        <v>368.76382864357413</v>
      </c>
      <c r="AN162" s="119">
        <v>13.6</v>
      </c>
      <c r="AO162" s="119">
        <v>25.15</v>
      </c>
      <c r="AP162" s="118">
        <v>35.121099999999998</v>
      </c>
      <c r="AQ162" s="119">
        <v>53.39</v>
      </c>
      <c r="AR162" s="119">
        <v>23.45</v>
      </c>
      <c r="AS162" s="119">
        <v>8.26</v>
      </c>
      <c r="AT162" s="119">
        <v>0.1</v>
      </c>
      <c r="AU162" s="119">
        <v>0.05</v>
      </c>
      <c r="AV162" s="119">
        <v>85.74</v>
      </c>
      <c r="AW162" s="119">
        <v>5.77</v>
      </c>
      <c r="AX162" s="116">
        <v>5770</v>
      </c>
      <c r="AY162" s="116">
        <v>360.63852394464794</v>
      </c>
      <c r="BA162" s="126">
        <v>13.26</v>
      </c>
      <c r="BB162" s="126">
        <v>25.18</v>
      </c>
      <c r="BC162" s="127">
        <v>35.14</v>
      </c>
      <c r="BD162" s="126">
        <v>53.46</v>
      </c>
      <c r="BE162" s="126">
        <v>23.45</v>
      </c>
      <c r="BF162" s="126">
        <v>8.27</v>
      </c>
      <c r="BG162" s="126">
        <v>-0.01</v>
      </c>
      <c r="BH162" s="126">
        <v>0.09</v>
      </c>
      <c r="BI162" s="126">
        <v>82.34</v>
      </c>
      <c r="BJ162" s="126">
        <v>5.54</v>
      </c>
      <c r="BK162">
        <f t="shared" si="4"/>
        <v>5540</v>
      </c>
      <c r="BL162">
        <f t="shared" si="5"/>
        <v>346.26298486193235</v>
      </c>
      <c r="BN162" s="123">
        <v>12.11</v>
      </c>
      <c r="BO162" s="123">
        <v>25.13</v>
      </c>
      <c r="BP162" s="124">
        <v>35.1736</v>
      </c>
      <c r="BQ162" s="123">
        <v>53.44</v>
      </c>
      <c r="BR162" s="123">
        <v>23.49</v>
      </c>
      <c r="BS162" s="123">
        <v>8.24</v>
      </c>
      <c r="BT162" s="123">
        <v>0</v>
      </c>
      <c r="BU162" s="123">
        <v>0.12</v>
      </c>
      <c r="BV162" s="123">
        <v>83.91</v>
      </c>
      <c r="BW162" s="123">
        <v>5.65</v>
      </c>
      <c r="BX162" s="122">
        <v>635.94000000000005</v>
      </c>
      <c r="BY162" s="120">
        <v>5650</v>
      </c>
      <c r="BZ162" s="120">
        <v>353.25747155183194</v>
      </c>
    </row>
    <row r="163" spans="1:78" x14ac:dyDescent="0.2">
      <c r="A163" s="102">
        <v>14.84</v>
      </c>
      <c r="B163" s="104">
        <v>25</v>
      </c>
      <c r="C163" s="103">
        <v>35.052100000000003</v>
      </c>
      <c r="D163" s="104">
        <v>53.15</v>
      </c>
      <c r="E163" s="104">
        <v>23.44</v>
      </c>
      <c r="F163" s="104">
        <v>8.27</v>
      </c>
      <c r="G163" s="104">
        <v>-0.01</v>
      </c>
      <c r="H163" s="104">
        <v>0.03</v>
      </c>
      <c r="I163" s="104">
        <v>87.05</v>
      </c>
      <c r="J163" s="104">
        <v>5.87</v>
      </c>
      <c r="K163" s="102">
        <v>5870</v>
      </c>
      <c r="L163" s="107">
        <v>366.88875832843735</v>
      </c>
      <c r="N163" s="111">
        <v>14.66</v>
      </c>
      <c r="O163" s="111">
        <v>25.03</v>
      </c>
      <c r="P163" s="110">
        <v>35.076500000000003</v>
      </c>
      <c r="Q163" s="111">
        <v>53.21</v>
      </c>
      <c r="R163" s="111">
        <v>23.45</v>
      </c>
      <c r="S163" s="111">
        <v>8.26</v>
      </c>
      <c r="T163" s="111">
        <v>0.08</v>
      </c>
      <c r="U163" s="111">
        <v>0.05</v>
      </c>
      <c r="V163" s="111">
        <v>85.78</v>
      </c>
      <c r="W163" s="111">
        <v>5.78</v>
      </c>
      <c r="X163" s="108">
        <v>5780</v>
      </c>
      <c r="Y163" s="108">
        <v>361.26354738302689</v>
      </c>
      <c r="AA163" s="115">
        <v>15.39</v>
      </c>
      <c r="AB163" s="115">
        <v>25.08</v>
      </c>
      <c r="AC163" s="114">
        <v>35.1</v>
      </c>
      <c r="AD163" s="115">
        <v>53.29</v>
      </c>
      <c r="AE163" s="115">
        <v>23.46</v>
      </c>
      <c r="AF163" s="115">
        <v>8.26</v>
      </c>
      <c r="AG163" s="115">
        <v>0.13</v>
      </c>
      <c r="AH163" s="115">
        <v>0.05</v>
      </c>
      <c r="AI163" s="115">
        <v>87.68</v>
      </c>
      <c r="AJ163" s="115">
        <v>5.91</v>
      </c>
      <c r="AK163" s="112">
        <v>5910</v>
      </c>
      <c r="AL163" s="112">
        <v>369.38885208195308</v>
      </c>
      <c r="AN163" s="119">
        <v>13.68</v>
      </c>
      <c r="AO163" s="119">
        <v>25.15</v>
      </c>
      <c r="AP163" s="118">
        <v>35.119700000000002</v>
      </c>
      <c r="AQ163" s="119">
        <v>53.39</v>
      </c>
      <c r="AR163" s="119">
        <v>23.45</v>
      </c>
      <c r="AS163" s="119">
        <v>8.26</v>
      </c>
      <c r="AT163" s="119">
        <v>0.09</v>
      </c>
      <c r="AU163" s="119">
        <v>0.06</v>
      </c>
      <c r="AV163" s="119">
        <v>85.74</v>
      </c>
      <c r="AW163" s="119">
        <v>5.77</v>
      </c>
      <c r="AX163" s="116">
        <v>5770</v>
      </c>
      <c r="AY163" s="116">
        <v>360.63852394464794</v>
      </c>
      <c r="BA163" s="126">
        <v>13.34</v>
      </c>
      <c r="BB163" s="126">
        <v>25.18</v>
      </c>
      <c r="BC163" s="127">
        <v>35.139299999999999</v>
      </c>
      <c r="BD163" s="126">
        <v>53.46</v>
      </c>
      <c r="BE163" s="126">
        <v>23.45</v>
      </c>
      <c r="BF163" s="126">
        <v>8.27</v>
      </c>
      <c r="BG163" s="126">
        <v>0</v>
      </c>
      <c r="BH163" s="126">
        <v>0.08</v>
      </c>
      <c r="BI163" s="126">
        <v>82.34</v>
      </c>
      <c r="BJ163" s="126">
        <v>5.54</v>
      </c>
      <c r="BK163">
        <f t="shared" si="4"/>
        <v>5540</v>
      </c>
      <c r="BL163">
        <f t="shared" si="5"/>
        <v>346.26298486193235</v>
      </c>
      <c r="BN163" s="123">
        <v>12.19</v>
      </c>
      <c r="BO163" s="123">
        <v>25.13</v>
      </c>
      <c r="BP163" s="124">
        <v>35.174500000000002</v>
      </c>
      <c r="BQ163" s="123">
        <v>53.44</v>
      </c>
      <c r="BR163" s="123">
        <v>23.49</v>
      </c>
      <c r="BS163" s="123">
        <v>8.24</v>
      </c>
      <c r="BT163" s="123">
        <v>0</v>
      </c>
      <c r="BU163" s="123">
        <v>0.12</v>
      </c>
      <c r="BV163" s="123">
        <v>83.94</v>
      </c>
      <c r="BW163" s="123">
        <v>5.65</v>
      </c>
      <c r="BX163" s="122">
        <v>587.45000000000005</v>
      </c>
      <c r="BY163" s="120">
        <v>5650</v>
      </c>
      <c r="BZ163" s="120">
        <v>353.25747155183194</v>
      </c>
    </row>
    <row r="164" spans="1:78" x14ac:dyDescent="0.2">
      <c r="A164" s="102">
        <v>14.97</v>
      </c>
      <c r="B164" s="104">
        <v>25</v>
      </c>
      <c r="C164" s="103">
        <v>35.052500000000002</v>
      </c>
      <c r="D164" s="104">
        <v>53.15</v>
      </c>
      <c r="E164" s="104">
        <v>23.45</v>
      </c>
      <c r="F164" s="104">
        <v>8.27</v>
      </c>
      <c r="G164" s="104">
        <v>-0.01</v>
      </c>
      <c r="H164" s="104">
        <v>0.02</v>
      </c>
      <c r="I164" s="104">
        <v>87.08</v>
      </c>
      <c r="J164" s="104">
        <v>5.88</v>
      </c>
      <c r="K164" s="102">
        <v>5880</v>
      </c>
      <c r="L164" s="107">
        <v>367.51378176681624</v>
      </c>
      <c r="N164" s="111">
        <v>14.76</v>
      </c>
      <c r="O164" s="111">
        <v>25.03</v>
      </c>
      <c r="P164" s="110">
        <v>35.075400000000002</v>
      </c>
      <c r="Q164" s="111">
        <v>53.21</v>
      </c>
      <c r="R164" s="111">
        <v>23.45</v>
      </c>
      <c r="S164" s="111">
        <v>8.26</v>
      </c>
      <c r="T164" s="111">
        <v>0.08</v>
      </c>
      <c r="U164" s="111">
        <v>0.04</v>
      </c>
      <c r="V164" s="111">
        <v>85.79</v>
      </c>
      <c r="W164" s="111">
        <v>5.79</v>
      </c>
      <c r="X164" s="108">
        <v>5790</v>
      </c>
      <c r="Y164" s="108">
        <v>361.88857082140584</v>
      </c>
      <c r="AA164" s="115">
        <v>15.47</v>
      </c>
      <c r="AB164" s="115">
        <v>25.08</v>
      </c>
      <c r="AC164" s="114">
        <v>35.098100000000002</v>
      </c>
      <c r="AD164" s="115">
        <v>53.29</v>
      </c>
      <c r="AE164" s="115">
        <v>23.46</v>
      </c>
      <c r="AF164" s="115">
        <v>8.26</v>
      </c>
      <c r="AG164" s="115">
        <v>0.14000000000000001</v>
      </c>
      <c r="AH164" s="115">
        <v>0.05</v>
      </c>
      <c r="AI164" s="115">
        <v>87.8</v>
      </c>
      <c r="AJ164" s="115">
        <v>5.91</v>
      </c>
      <c r="AK164" s="112">
        <v>5910</v>
      </c>
      <c r="AL164" s="112">
        <v>369.38885208195308</v>
      </c>
      <c r="AN164" s="119">
        <v>13.77</v>
      </c>
      <c r="AO164" s="119">
        <v>25.15</v>
      </c>
      <c r="AP164" s="118">
        <v>35.123899999999999</v>
      </c>
      <c r="AQ164" s="119">
        <v>53.4</v>
      </c>
      <c r="AR164" s="119">
        <v>23.45</v>
      </c>
      <c r="AS164" s="119">
        <v>8.26</v>
      </c>
      <c r="AT164" s="119">
        <v>0.08</v>
      </c>
      <c r="AU164" s="119">
        <v>0.06</v>
      </c>
      <c r="AV164" s="119">
        <v>85.75</v>
      </c>
      <c r="AW164" s="119">
        <v>5.77</v>
      </c>
      <c r="AX164" s="116">
        <v>5770</v>
      </c>
      <c r="AY164" s="116">
        <v>360.63852394464794</v>
      </c>
      <c r="BA164" s="126">
        <v>13.43</v>
      </c>
      <c r="BB164" s="126">
        <v>25.18</v>
      </c>
      <c r="BC164" s="127">
        <v>35.137099999999997</v>
      </c>
      <c r="BD164" s="126">
        <v>53.45</v>
      </c>
      <c r="BE164" s="126">
        <v>23.45</v>
      </c>
      <c r="BF164" s="126">
        <v>8.27</v>
      </c>
      <c r="BG164" s="126">
        <v>-0.01</v>
      </c>
      <c r="BH164" s="126">
        <v>0.08</v>
      </c>
      <c r="BI164" s="126">
        <v>82.34</v>
      </c>
      <c r="BJ164" s="126">
        <v>5.54</v>
      </c>
      <c r="BK164">
        <f t="shared" si="4"/>
        <v>5540</v>
      </c>
      <c r="BL164">
        <f t="shared" si="5"/>
        <v>346.26298486193235</v>
      </c>
      <c r="BN164" s="123">
        <v>12.27</v>
      </c>
      <c r="BO164" s="123">
        <v>25.13</v>
      </c>
      <c r="BP164" s="124">
        <v>35.173299999999998</v>
      </c>
      <c r="BQ164" s="123">
        <v>53.44</v>
      </c>
      <c r="BR164" s="123">
        <v>23.49</v>
      </c>
      <c r="BS164" s="123">
        <v>8.24</v>
      </c>
      <c r="BT164" s="123">
        <v>0</v>
      </c>
      <c r="BU164" s="123">
        <v>0.11</v>
      </c>
      <c r="BV164" s="123">
        <v>83.97</v>
      </c>
      <c r="BW164" s="123">
        <v>5.65</v>
      </c>
      <c r="BX164" s="122">
        <v>563.64</v>
      </c>
      <c r="BY164" s="120">
        <v>5650</v>
      </c>
      <c r="BZ164" s="120">
        <v>353.25747155183194</v>
      </c>
    </row>
    <row r="165" spans="1:78" x14ac:dyDescent="0.2">
      <c r="A165" s="102">
        <v>15.07</v>
      </c>
      <c r="B165" s="104">
        <v>25</v>
      </c>
      <c r="C165" s="103">
        <v>35.051699999999997</v>
      </c>
      <c r="D165" s="104">
        <v>53.15</v>
      </c>
      <c r="E165" s="104">
        <v>23.45</v>
      </c>
      <c r="F165" s="104">
        <v>8.27</v>
      </c>
      <c r="G165" s="104">
        <v>-0.02</v>
      </c>
      <c r="H165" s="104">
        <v>0.03</v>
      </c>
      <c r="I165" s="104">
        <v>87.12</v>
      </c>
      <c r="J165" s="104">
        <v>5.88</v>
      </c>
      <c r="K165" s="102">
        <v>5880</v>
      </c>
      <c r="L165" s="107">
        <v>367.51378176681624</v>
      </c>
      <c r="N165" s="111">
        <v>14.85</v>
      </c>
      <c r="O165" s="111">
        <v>25.03</v>
      </c>
      <c r="P165" s="110">
        <v>35.078499999999998</v>
      </c>
      <c r="Q165" s="111">
        <v>53.21</v>
      </c>
      <c r="R165" s="111">
        <v>23.46</v>
      </c>
      <c r="S165" s="111">
        <v>8.26</v>
      </c>
      <c r="T165" s="111">
        <v>0.08</v>
      </c>
      <c r="U165" s="111">
        <v>0.03</v>
      </c>
      <c r="V165" s="111">
        <v>85.8</v>
      </c>
      <c r="W165" s="111">
        <v>5.79</v>
      </c>
      <c r="X165" s="108">
        <v>5790</v>
      </c>
      <c r="Y165" s="108">
        <v>361.88857082140584</v>
      </c>
      <c r="AA165" s="115">
        <v>15.57</v>
      </c>
      <c r="AB165" s="115">
        <v>25.08</v>
      </c>
      <c r="AC165" s="114">
        <v>35.101399999999998</v>
      </c>
      <c r="AD165" s="115">
        <v>53.3</v>
      </c>
      <c r="AE165" s="115">
        <v>23.46</v>
      </c>
      <c r="AF165" s="115">
        <v>8.26</v>
      </c>
      <c r="AG165" s="115">
        <v>0.14000000000000001</v>
      </c>
      <c r="AH165" s="115">
        <v>0.05</v>
      </c>
      <c r="AI165" s="115">
        <v>87.9</v>
      </c>
      <c r="AJ165" s="115">
        <v>5.92</v>
      </c>
      <c r="AK165" s="112">
        <v>5920</v>
      </c>
      <c r="AL165" s="112">
        <v>370.01387552033202</v>
      </c>
      <c r="AN165" s="119">
        <v>13.86</v>
      </c>
      <c r="AO165" s="119">
        <v>25.15</v>
      </c>
      <c r="AP165" s="118">
        <v>35.123399999999997</v>
      </c>
      <c r="AQ165" s="119">
        <v>53.4</v>
      </c>
      <c r="AR165" s="119">
        <v>23.45</v>
      </c>
      <c r="AS165" s="119">
        <v>8.26</v>
      </c>
      <c r="AT165" s="119">
        <v>7.0000000000000007E-2</v>
      </c>
      <c r="AU165" s="119">
        <v>0.06</v>
      </c>
      <c r="AV165" s="119">
        <v>85.74</v>
      </c>
      <c r="AW165" s="119">
        <v>5.77</v>
      </c>
      <c r="AX165" s="116">
        <v>5770</v>
      </c>
      <c r="AY165" s="116">
        <v>360.63852394464794</v>
      </c>
      <c r="BA165" s="126">
        <v>13.54</v>
      </c>
      <c r="BB165" s="126">
        <v>25.18</v>
      </c>
      <c r="BC165" s="127">
        <v>35.142499999999998</v>
      </c>
      <c r="BD165" s="126">
        <v>53.46</v>
      </c>
      <c r="BE165" s="126">
        <v>23.45</v>
      </c>
      <c r="BF165" s="126">
        <v>8.27</v>
      </c>
      <c r="BG165" s="126">
        <v>-0.02</v>
      </c>
      <c r="BH165" s="126">
        <v>7.0000000000000007E-2</v>
      </c>
      <c r="BI165" s="126">
        <v>82.34</v>
      </c>
      <c r="BJ165" s="126">
        <v>5.54</v>
      </c>
      <c r="BK165">
        <f t="shared" si="4"/>
        <v>5540</v>
      </c>
      <c r="BL165">
        <f t="shared" si="5"/>
        <v>346.26298486193235</v>
      </c>
      <c r="BN165" s="123">
        <v>12.34</v>
      </c>
      <c r="BO165" s="123">
        <v>25.13</v>
      </c>
      <c r="BP165" s="124">
        <v>35.173099999999998</v>
      </c>
      <c r="BQ165" s="123">
        <v>53.44</v>
      </c>
      <c r="BR165" s="123">
        <v>23.49</v>
      </c>
      <c r="BS165" s="123">
        <v>8.24</v>
      </c>
      <c r="BT165" s="123">
        <v>0</v>
      </c>
      <c r="BU165" s="123">
        <v>0.13</v>
      </c>
      <c r="BV165" s="123">
        <v>83.99</v>
      </c>
      <c r="BW165" s="123">
        <v>5.65</v>
      </c>
      <c r="BX165" s="122">
        <v>572.03</v>
      </c>
      <c r="BY165" s="120">
        <v>5650</v>
      </c>
      <c r="BZ165" s="120">
        <v>353.25747155183194</v>
      </c>
    </row>
    <row r="166" spans="1:78" x14ac:dyDescent="0.2">
      <c r="A166" s="102">
        <v>15.15</v>
      </c>
      <c r="B166" s="104">
        <v>25</v>
      </c>
      <c r="C166" s="103">
        <v>35.0518</v>
      </c>
      <c r="D166" s="104">
        <v>53.15</v>
      </c>
      <c r="E166" s="104">
        <v>23.45</v>
      </c>
      <c r="F166" s="104">
        <v>8.27</v>
      </c>
      <c r="G166" s="104">
        <v>-0.02</v>
      </c>
      <c r="H166" s="104">
        <v>0.03</v>
      </c>
      <c r="I166" s="104">
        <v>87.16</v>
      </c>
      <c r="J166" s="104">
        <v>5.88</v>
      </c>
      <c r="K166" s="102">
        <v>5880</v>
      </c>
      <c r="L166" s="107">
        <v>367.51378176681624</v>
      </c>
      <c r="N166" s="111">
        <v>14.94</v>
      </c>
      <c r="O166" s="111">
        <v>25.03</v>
      </c>
      <c r="P166" s="110">
        <v>35.076099999999997</v>
      </c>
      <c r="Q166" s="111">
        <v>53.21</v>
      </c>
      <c r="R166" s="111">
        <v>23.45</v>
      </c>
      <c r="S166" s="111">
        <v>8.26</v>
      </c>
      <c r="T166" s="111">
        <v>0.09</v>
      </c>
      <c r="U166" s="111">
        <v>0.04</v>
      </c>
      <c r="V166" s="111">
        <v>85.81</v>
      </c>
      <c r="W166" s="111">
        <v>5.79</v>
      </c>
      <c r="X166" s="108">
        <v>5790</v>
      </c>
      <c r="Y166" s="108">
        <v>361.88857082140584</v>
      </c>
      <c r="AA166" s="115">
        <v>15.69</v>
      </c>
      <c r="AB166" s="115">
        <v>25.08</v>
      </c>
      <c r="AC166" s="114">
        <v>35.101700000000001</v>
      </c>
      <c r="AD166" s="115">
        <v>53.3</v>
      </c>
      <c r="AE166" s="115">
        <v>23.46</v>
      </c>
      <c r="AF166" s="115">
        <v>8.26</v>
      </c>
      <c r="AG166" s="115">
        <v>0.15</v>
      </c>
      <c r="AH166" s="115">
        <v>0.05</v>
      </c>
      <c r="AI166" s="115">
        <v>87.92</v>
      </c>
      <c r="AJ166" s="115">
        <v>5.92</v>
      </c>
      <c r="AK166" s="112">
        <v>5920</v>
      </c>
      <c r="AL166" s="112">
        <v>370.01387552033202</v>
      </c>
      <c r="AN166" s="119">
        <v>13.96</v>
      </c>
      <c r="AO166" s="119">
        <v>25.15</v>
      </c>
      <c r="AP166" s="118">
        <v>35.117899999999999</v>
      </c>
      <c r="AQ166" s="119">
        <v>53.39</v>
      </c>
      <c r="AR166" s="119">
        <v>23.45</v>
      </c>
      <c r="AS166" s="119">
        <v>8.26</v>
      </c>
      <c r="AT166" s="119">
        <v>7.0000000000000007E-2</v>
      </c>
      <c r="AU166" s="119">
        <v>0.06</v>
      </c>
      <c r="AV166" s="119">
        <v>85.75</v>
      </c>
      <c r="AW166" s="119">
        <v>5.77</v>
      </c>
      <c r="AX166" s="116">
        <v>5770</v>
      </c>
      <c r="AY166" s="116">
        <v>360.63852394464794</v>
      </c>
      <c r="BA166" s="126">
        <v>13.64</v>
      </c>
      <c r="BB166" s="126">
        <v>25.18</v>
      </c>
      <c r="BC166" s="127">
        <v>35.139400000000002</v>
      </c>
      <c r="BD166" s="126">
        <v>53.46</v>
      </c>
      <c r="BE166" s="126">
        <v>23.45</v>
      </c>
      <c r="BF166" s="126">
        <v>8.27</v>
      </c>
      <c r="BG166" s="126">
        <v>-0.03</v>
      </c>
      <c r="BH166" s="126">
        <v>0.11</v>
      </c>
      <c r="BI166" s="126">
        <v>82.36</v>
      </c>
      <c r="BJ166" s="126">
        <v>5.54</v>
      </c>
      <c r="BK166">
        <f t="shared" si="4"/>
        <v>5540</v>
      </c>
      <c r="BL166">
        <f t="shared" si="5"/>
        <v>346.26298486193235</v>
      </c>
      <c r="BN166" s="123">
        <v>12.4</v>
      </c>
      <c r="BO166" s="123">
        <v>25.13</v>
      </c>
      <c r="BP166" s="124">
        <v>35.175400000000003</v>
      </c>
      <c r="BQ166" s="123">
        <v>53.45</v>
      </c>
      <c r="BR166" s="123">
        <v>23.49</v>
      </c>
      <c r="BS166" s="123">
        <v>8.24</v>
      </c>
      <c r="BT166" s="123">
        <v>0</v>
      </c>
      <c r="BU166" s="123">
        <v>0.11</v>
      </c>
      <c r="BV166" s="123">
        <v>84.02</v>
      </c>
      <c r="BW166" s="123">
        <v>5.65</v>
      </c>
      <c r="BX166" s="122">
        <v>580.5</v>
      </c>
      <c r="BY166" s="120">
        <v>5650</v>
      </c>
      <c r="BZ166" s="120">
        <v>353.25747155183194</v>
      </c>
    </row>
    <row r="167" spans="1:78" x14ac:dyDescent="0.2">
      <c r="A167" s="102">
        <v>15.22</v>
      </c>
      <c r="B167" s="104">
        <v>25</v>
      </c>
      <c r="C167" s="103">
        <v>35.052500000000002</v>
      </c>
      <c r="D167" s="104">
        <v>53.15</v>
      </c>
      <c r="E167" s="104">
        <v>23.45</v>
      </c>
      <c r="F167" s="104">
        <v>8.27</v>
      </c>
      <c r="G167" s="104">
        <v>-0.02</v>
      </c>
      <c r="H167" s="104">
        <v>0.03</v>
      </c>
      <c r="I167" s="104">
        <v>87.19</v>
      </c>
      <c r="J167" s="104">
        <v>5.88</v>
      </c>
      <c r="K167" s="102">
        <v>5880</v>
      </c>
      <c r="L167" s="107">
        <v>367.51378176681624</v>
      </c>
      <c r="N167" s="111">
        <v>15.03</v>
      </c>
      <c r="O167" s="111">
        <v>25.03</v>
      </c>
      <c r="P167" s="110">
        <v>35.077800000000003</v>
      </c>
      <c r="Q167" s="111">
        <v>53.21</v>
      </c>
      <c r="R167" s="111">
        <v>23.46</v>
      </c>
      <c r="S167" s="111">
        <v>8.26</v>
      </c>
      <c r="T167" s="111">
        <v>0.08</v>
      </c>
      <c r="U167" s="111">
        <v>0.04</v>
      </c>
      <c r="V167" s="111">
        <v>85.81</v>
      </c>
      <c r="W167" s="111">
        <v>5.79</v>
      </c>
      <c r="X167" s="108">
        <v>5790</v>
      </c>
      <c r="Y167" s="108">
        <v>361.88857082140584</v>
      </c>
      <c r="AA167" s="115">
        <v>15.79</v>
      </c>
      <c r="AB167" s="115">
        <v>25.08</v>
      </c>
      <c r="AC167" s="114">
        <v>35.101799999999997</v>
      </c>
      <c r="AD167" s="115">
        <v>53.3</v>
      </c>
      <c r="AE167" s="115">
        <v>23.46</v>
      </c>
      <c r="AF167" s="115">
        <v>8.26</v>
      </c>
      <c r="AG167" s="115">
        <v>0.15</v>
      </c>
      <c r="AH167" s="115">
        <v>0.04</v>
      </c>
      <c r="AI167" s="115">
        <v>87.89</v>
      </c>
      <c r="AJ167" s="115">
        <v>5.92</v>
      </c>
      <c r="AK167" s="112">
        <v>5920</v>
      </c>
      <c r="AL167" s="112">
        <v>370.01387552033202</v>
      </c>
      <c r="AN167" s="119">
        <v>14.06</v>
      </c>
      <c r="AO167" s="119">
        <v>25.15</v>
      </c>
      <c r="AP167" s="118">
        <v>35.118499999999997</v>
      </c>
      <c r="AQ167" s="119">
        <v>53.39</v>
      </c>
      <c r="AR167" s="119">
        <v>23.45</v>
      </c>
      <c r="AS167" s="119">
        <v>8.26</v>
      </c>
      <c r="AT167" s="119">
        <v>0.08</v>
      </c>
      <c r="AU167" s="119">
        <v>0.06</v>
      </c>
      <c r="AV167" s="119">
        <v>85.76</v>
      </c>
      <c r="AW167" s="119">
        <v>5.77</v>
      </c>
      <c r="AX167" s="116">
        <v>5770</v>
      </c>
      <c r="AY167" s="116">
        <v>360.63852394464794</v>
      </c>
      <c r="BA167" s="126">
        <v>13.73</v>
      </c>
      <c r="BB167" s="126">
        <v>25.18</v>
      </c>
      <c r="BC167" s="127">
        <v>35.141599999999997</v>
      </c>
      <c r="BD167" s="126">
        <v>53.46</v>
      </c>
      <c r="BE167" s="126">
        <v>23.45</v>
      </c>
      <c r="BF167" s="126">
        <v>8.27</v>
      </c>
      <c r="BG167" s="126">
        <v>-0.02</v>
      </c>
      <c r="BH167" s="126">
        <v>0.09</v>
      </c>
      <c r="BI167" s="126">
        <v>82.37</v>
      </c>
      <c r="BJ167" s="126">
        <v>5.54</v>
      </c>
      <c r="BK167">
        <f t="shared" si="4"/>
        <v>5540</v>
      </c>
      <c r="BL167">
        <f t="shared" si="5"/>
        <v>346.26298486193235</v>
      </c>
      <c r="BN167" s="123">
        <v>12.45</v>
      </c>
      <c r="BO167" s="123">
        <v>25.13</v>
      </c>
      <c r="BP167" s="124">
        <v>35.175800000000002</v>
      </c>
      <c r="BQ167" s="123">
        <v>53.45</v>
      </c>
      <c r="BR167" s="123">
        <v>23.49</v>
      </c>
      <c r="BS167" s="123">
        <v>8.24</v>
      </c>
      <c r="BT167" s="123">
        <v>0</v>
      </c>
      <c r="BU167" s="123">
        <v>0.11</v>
      </c>
      <c r="BV167" s="123">
        <v>84.03</v>
      </c>
      <c r="BW167" s="123">
        <v>5.65</v>
      </c>
      <c r="BX167" s="122">
        <v>575.94000000000005</v>
      </c>
      <c r="BY167" s="120">
        <v>5650</v>
      </c>
      <c r="BZ167" s="120">
        <v>353.25747155183194</v>
      </c>
    </row>
    <row r="168" spans="1:78" x14ac:dyDescent="0.2">
      <c r="A168" s="102">
        <v>15.29</v>
      </c>
      <c r="B168" s="104">
        <v>25</v>
      </c>
      <c r="C168" s="103">
        <v>35.052199999999999</v>
      </c>
      <c r="D168" s="104">
        <v>53.15</v>
      </c>
      <c r="E168" s="104">
        <v>23.45</v>
      </c>
      <c r="F168" s="104">
        <v>8.27</v>
      </c>
      <c r="G168" s="104">
        <v>-0.02</v>
      </c>
      <c r="H168" s="104">
        <v>0.02</v>
      </c>
      <c r="I168" s="104">
        <v>87.2</v>
      </c>
      <c r="J168" s="104">
        <v>5.88</v>
      </c>
      <c r="K168" s="102">
        <v>5880</v>
      </c>
      <c r="L168" s="107">
        <v>367.51378176681624</v>
      </c>
      <c r="N168" s="111">
        <v>15.13</v>
      </c>
      <c r="O168" s="111">
        <v>25.03</v>
      </c>
      <c r="P168" s="110">
        <v>35.076099999999997</v>
      </c>
      <c r="Q168" s="111">
        <v>53.21</v>
      </c>
      <c r="R168" s="111">
        <v>23.46</v>
      </c>
      <c r="S168" s="111">
        <v>8.26</v>
      </c>
      <c r="T168" s="111">
        <v>7.0000000000000007E-2</v>
      </c>
      <c r="U168" s="111">
        <v>0.04</v>
      </c>
      <c r="V168" s="111">
        <v>85.8</v>
      </c>
      <c r="W168" s="111">
        <v>5.79</v>
      </c>
      <c r="X168" s="108">
        <v>5790</v>
      </c>
      <c r="Y168" s="108">
        <v>361.88857082140584</v>
      </c>
      <c r="AA168" s="115">
        <v>15.89</v>
      </c>
      <c r="AB168" s="115">
        <v>25.08</v>
      </c>
      <c r="AC168" s="114">
        <v>35.100700000000003</v>
      </c>
      <c r="AD168" s="115">
        <v>53.29</v>
      </c>
      <c r="AE168" s="115">
        <v>23.46</v>
      </c>
      <c r="AF168" s="115">
        <v>8.26</v>
      </c>
      <c r="AG168" s="115">
        <v>0.15</v>
      </c>
      <c r="AH168" s="115">
        <v>0.05</v>
      </c>
      <c r="AI168" s="115">
        <v>87.81</v>
      </c>
      <c r="AJ168" s="115">
        <v>5.92</v>
      </c>
      <c r="AK168" s="112">
        <v>5920</v>
      </c>
      <c r="AL168" s="112">
        <v>370.01387552033202</v>
      </c>
      <c r="AN168" s="119">
        <v>14.17</v>
      </c>
      <c r="AO168" s="119">
        <v>25.15</v>
      </c>
      <c r="AP168" s="118">
        <v>35.122</v>
      </c>
      <c r="AQ168" s="119">
        <v>53.4</v>
      </c>
      <c r="AR168" s="119">
        <v>23.45</v>
      </c>
      <c r="AS168" s="119">
        <v>8.26</v>
      </c>
      <c r="AT168" s="119">
        <v>0.09</v>
      </c>
      <c r="AU168" s="119">
        <v>0.06</v>
      </c>
      <c r="AV168" s="119">
        <v>85.77</v>
      </c>
      <c r="AW168" s="119">
        <v>5.77</v>
      </c>
      <c r="AX168" s="116">
        <v>5770</v>
      </c>
      <c r="AY168" s="116">
        <v>360.63852394464794</v>
      </c>
      <c r="BA168" s="126">
        <v>13.82</v>
      </c>
      <c r="BB168" s="126">
        <v>25.18</v>
      </c>
      <c r="BC168" s="127">
        <v>35.140799999999999</v>
      </c>
      <c r="BD168" s="126">
        <v>53.46</v>
      </c>
      <c r="BE168" s="126">
        <v>23.45</v>
      </c>
      <c r="BF168" s="126">
        <v>8.27</v>
      </c>
      <c r="BG168" s="126">
        <v>-0.02</v>
      </c>
      <c r="BH168" s="126">
        <v>0.08</v>
      </c>
      <c r="BI168" s="126">
        <v>82.39</v>
      </c>
      <c r="BJ168" s="126">
        <v>5.54</v>
      </c>
      <c r="BK168">
        <f t="shared" si="4"/>
        <v>5540</v>
      </c>
      <c r="BL168">
        <f t="shared" si="5"/>
        <v>346.26298486193235</v>
      </c>
      <c r="BN168" s="123">
        <v>12.49</v>
      </c>
      <c r="BO168" s="123">
        <v>25.13</v>
      </c>
      <c r="BP168" s="124">
        <v>35.171799999999998</v>
      </c>
      <c r="BQ168" s="123">
        <v>53.44</v>
      </c>
      <c r="BR168" s="123">
        <v>23.49</v>
      </c>
      <c r="BS168" s="123">
        <v>8.24</v>
      </c>
      <c r="BT168" s="123">
        <v>0.02</v>
      </c>
      <c r="BU168" s="123">
        <v>0.12</v>
      </c>
      <c r="BV168" s="123">
        <v>84.05</v>
      </c>
      <c r="BW168" s="123">
        <v>5.66</v>
      </c>
      <c r="BX168" s="122">
        <v>561.61</v>
      </c>
      <c r="BY168" s="120">
        <v>5660</v>
      </c>
      <c r="BZ168" s="120">
        <v>353.88270601475551</v>
      </c>
    </row>
    <row r="169" spans="1:78" x14ac:dyDescent="0.2">
      <c r="A169" s="102">
        <v>15.36</v>
      </c>
      <c r="B169" s="104">
        <v>25</v>
      </c>
      <c r="C169" s="103">
        <v>35.052199999999999</v>
      </c>
      <c r="D169" s="104">
        <v>53.15</v>
      </c>
      <c r="E169" s="104">
        <v>23.45</v>
      </c>
      <c r="F169" s="104">
        <v>8.27</v>
      </c>
      <c r="G169" s="104">
        <v>-0.03</v>
      </c>
      <c r="H169" s="104">
        <v>0.03</v>
      </c>
      <c r="I169" s="104">
        <v>87.2</v>
      </c>
      <c r="J169" s="104">
        <v>5.88</v>
      </c>
      <c r="K169" s="102">
        <v>5880</v>
      </c>
      <c r="L169" s="107">
        <v>367.51378176681624</v>
      </c>
      <c r="N169" s="111">
        <v>15.23</v>
      </c>
      <c r="O169" s="111">
        <v>25.03</v>
      </c>
      <c r="P169" s="110">
        <v>35.075699999999998</v>
      </c>
      <c r="Q169" s="111">
        <v>53.21</v>
      </c>
      <c r="R169" s="111">
        <v>23.46</v>
      </c>
      <c r="S169" s="111">
        <v>8.26</v>
      </c>
      <c r="T169" s="111">
        <v>7.0000000000000007E-2</v>
      </c>
      <c r="U169" s="111">
        <v>0.04</v>
      </c>
      <c r="V169" s="111">
        <v>85.8</v>
      </c>
      <c r="W169" s="111">
        <v>5.79</v>
      </c>
      <c r="X169" s="108">
        <v>5790</v>
      </c>
      <c r="Y169" s="108">
        <v>361.88857082140584</v>
      </c>
      <c r="AA169" s="115">
        <v>15.99</v>
      </c>
      <c r="AB169" s="115">
        <v>25.08</v>
      </c>
      <c r="AC169" s="114">
        <v>35.105800000000002</v>
      </c>
      <c r="AD169" s="115">
        <v>53.3</v>
      </c>
      <c r="AE169" s="115">
        <v>23.47</v>
      </c>
      <c r="AF169" s="115">
        <v>8.26</v>
      </c>
      <c r="AG169" s="115">
        <v>0.15</v>
      </c>
      <c r="AH169" s="115">
        <v>0.06</v>
      </c>
      <c r="AI169" s="115">
        <v>87.72</v>
      </c>
      <c r="AJ169" s="115">
        <v>5.91</v>
      </c>
      <c r="AK169" s="112">
        <v>5910</v>
      </c>
      <c r="AL169" s="112">
        <v>369.38885208195308</v>
      </c>
      <c r="AN169" s="119">
        <v>14.28</v>
      </c>
      <c r="AO169" s="119">
        <v>25.15</v>
      </c>
      <c r="AP169" s="118">
        <v>35.122100000000003</v>
      </c>
      <c r="AQ169" s="119">
        <v>53.4</v>
      </c>
      <c r="AR169" s="119">
        <v>23.45</v>
      </c>
      <c r="AS169" s="119">
        <v>8.26</v>
      </c>
      <c r="AT169" s="119">
        <v>0.09</v>
      </c>
      <c r="AU169" s="119">
        <v>0.06</v>
      </c>
      <c r="AV169" s="119">
        <v>85.79</v>
      </c>
      <c r="AW169" s="119">
        <v>5.77</v>
      </c>
      <c r="AX169" s="116">
        <v>5770</v>
      </c>
      <c r="AY169" s="116">
        <v>360.63852394464794</v>
      </c>
      <c r="BA169" s="126">
        <v>13.92</v>
      </c>
      <c r="BB169" s="126">
        <v>25.18</v>
      </c>
      <c r="BC169" s="127">
        <v>35.142299999999999</v>
      </c>
      <c r="BD169" s="126">
        <v>53.46</v>
      </c>
      <c r="BE169" s="126">
        <v>23.45</v>
      </c>
      <c r="BF169" s="126">
        <v>8.27</v>
      </c>
      <c r="BG169" s="126">
        <v>-0.02</v>
      </c>
      <c r="BH169" s="126">
        <v>0.09</v>
      </c>
      <c r="BI169" s="126">
        <v>82.41</v>
      </c>
      <c r="BJ169" s="126">
        <v>5.54</v>
      </c>
      <c r="BK169">
        <f t="shared" si="4"/>
        <v>5540</v>
      </c>
      <c r="BL169">
        <f t="shared" si="5"/>
        <v>346.26298486193235</v>
      </c>
      <c r="BN169" s="123">
        <v>12.55</v>
      </c>
      <c r="BO169" s="123">
        <v>25.13</v>
      </c>
      <c r="BP169" s="124">
        <v>35.171199999999999</v>
      </c>
      <c r="BQ169" s="123">
        <v>53.44</v>
      </c>
      <c r="BR169" s="123">
        <v>23.49</v>
      </c>
      <c r="BS169" s="123">
        <v>8.24</v>
      </c>
      <c r="BT169" s="123">
        <v>0.03</v>
      </c>
      <c r="BU169" s="123">
        <v>0.11</v>
      </c>
      <c r="BV169" s="123">
        <v>84.05</v>
      </c>
      <c r="BW169" s="123">
        <v>5.66</v>
      </c>
      <c r="BX169" s="122">
        <v>572.47</v>
      </c>
      <c r="BY169" s="120">
        <v>5660</v>
      </c>
      <c r="BZ169" s="120">
        <v>353.88270601475551</v>
      </c>
    </row>
    <row r="170" spans="1:78" x14ac:dyDescent="0.2">
      <c r="A170" s="102">
        <v>15.45</v>
      </c>
      <c r="B170" s="104">
        <v>25</v>
      </c>
      <c r="C170" s="103">
        <v>35.052</v>
      </c>
      <c r="D170" s="104">
        <v>53.15</v>
      </c>
      <c r="E170" s="104">
        <v>23.45</v>
      </c>
      <c r="F170" s="104">
        <v>8.27</v>
      </c>
      <c r="G170" s="104">
        <v>-0.03</v>
      </c>
      <c r="H170" s="104">
        <v>0.02</v>
      </c>
      <c r="I170" s="104">
        <v>87.18</v>
      </c>
      <c r="J170" s="104">
        <v>5.88</v>
      </c>
      <c r="K170" s="102">
        <v>5880</v>
      </c>
      <c r="L170" s="107">
        <v>367.51378176681624</v>
      </c>
      <c r="N170" s="111">
        <v>15.31</v>
      </c>
      <c r="O170" s="111">
        <v>25.03</v>
      </c>
      <c r="P170" s="110">
        <v>35.080199999999998</v>
      </c>
      <c r="Q170" s="111">
        <v>53.22</v>
      </c>
      <c r="R170" s="111">
        <v>23.46</v>
      </c>
      <c r="S170" s="111">
        <v>8.26</v>
      </c>
      <c r="T170" s="111">
        <v>7.0000000000000007E-2</v>
      </c>
      <c r="U170" s="111">
        <v>0.04</v>
      </c>
      <c r="V170" s="111">
        <v>85.8</v>
      </c>
      <c r="W170" s="111">
        <v>5.79</v>
      </c>
      <c r="X170" s="108">
        <v>5790</v>
      </c>
      <c r="Y170" s="108">
        <v>361.88857082140584</v>
      </c>
      <c r="AA170" s="115">
        <v>16.07</v>
      </c>
      <c r="AB170" s="115">
        <v>25.08</v>
      </c>
      <c r="AC170" s="114">
        <v>35.102800000000002</v>
      </c>
      <c r="AD170" s="115">
        <v>53.3</v>
      </c>
      <c r="AE170" s="115">
        <v>23.46</v>
      </c>
      <c r="AF170" s="115">
        <v>8.26</v>
      </c>
      <c r="AG170" s="115">
        <v>0.15</v>
      </c>
      <c r="AH170" s="115">
        <v>0.05</v>
      </c>
      <c r="AI170" s="115">
        <v>87.63</v>
      </c>
      <c r="AJ170" s="115">
        <v>5.9</v>
      </c>
      <c r="AK170" s="112">
        <v>5900</v>
      </c>
      <c r="AL170" s="112">
        <v>368.76382864357413</v>
      </c>
      <c r="AN170" s="119">
        <v>14.39</v>
      </c>
      <c r="AO170" s="119">
        <v>25.15</v>
      </c>
      <c r="AP170" s="118">
        <v>35.119900000000001</v>
      </c>
      <c r="AQ170" s="119">
        <v>53.39</v>
      </c>
      <c r="AR170" s="119">
        <v>23.45</v>
      </c>
      <c r="AS170" s="119">
        <v>8.26</v>
      </c>
      <c r="AT170" s="119">
        <v>0.09</v>
      </c>
      <c r="AU170" s="119">
        <v>0.06</v>
      </c>
      <c r="AV170" s="119">
        <v>85.79</v>
      </c>
      <c r="AW170" s="119">
        <v>5.77</v>
      </c>
      <c r="AX170" s="116">
        <v>5770</v>
      </c>
      <c r="AY170" s="116">
        <v>360.63852394464794</v>
      </c>
      <c r="BA170" s="126">
        <v>13.98</v>
      </c>
      <c r="BB170" s="126">
        <v>25.18</v>
      </c>
      <c r="BC170" s="127">
        <v>35.140700000000002</v>
      </c>
      <c r="BD170" s="126">
        <v>53.46</v>
      </c>
      <c r="BE170" s="126">
        <v>23.45</v>
      </c>
      <c r="BF170" s="126">
        <v>8.27</v>
      </c>
      <c r="BG170" s="126">
        <v>-0.03</v>
      </c>
      <c r="BH170" s="126">
        <v>0.08</v>
      </c>
      <c r="BI170" s="126">
        <v>82.43</v>
      </c>
      <c r="BJ170" s="126">
        <v>5.54</v>
      </c>
      <c r="BK170">
        <f t="shared" si="4"/>
        <v>5540</v>
      </c>
      <c r="BL170">
        <f t="shared" si="5"/>
        <v>346.26298486193235</v>
      </c>
      <c r="BN170" s="123">
        <v>12.61</v>
      </c>
      <c r="BO170" s="123">
        <v>25.13</v>
      </c>
      <c r="BP170" s="124">
        <v>35.1706</v>
      </c>
      <c r="BQ170" s="123">
        <v>53.44</v>
      </c>
      <c r="BR170" s="123">
        <v>23.49</v>
      </c>
      <c r="BS170" s="123">
        <v>8.24</v>
      </c>
      <c r="BT170" s="123">
        <v>0.02</v>
      </c>
      <c r="BU170" s="123">
        <v>0.12</v>
      </c>
      <c r="BV170" s="123">
        <v>84.05</v>
      </c>
      <c r="BW170" s="123">
        <v>5.65</v>
      </c>
      <c r="BX170" s="122">
        <v>575.87</v>
      </c>
      <c r="BY170" s="120">
        <v>5650</v>
      </c>
      <c r="BZ170" s="120">
        <v>353.25747155183194</v>
      </c>
    </row>
    <row r="171" spans="1:78" x14ac:dyDescent="0.2">
      <c r="A171" s="102">
        <v>15.55</v>
      </c>
      <c r="B171" s="104">
        <v>25</v>
      </c>
      <c r="C171" s="103">
        <v>35.052500000000002</v>
      </c>
      <c r="D171" s="104">
        <v>53.15</v>
      </c>
      <c r="E171" s="104">
        <v>23.45</v>
      </c>
      <c r="F171" s="104">
        <v>8.27</v>
      </c>
      <c r="G171" s="104">
        <v>-0.04</v>
      </c>
      <c r="H171" s="104">
        <v>0.03</v>
      </c>
      <c r="I171" s="104">
        <v>87.17</v>
      </c>
      <c r="J171" s="104">
        <v>5.88</v>
      </c>
      <c r="K171" s="102">
        <v>5880</v>
      </c>
      <c r="L171" s="107">
        <v>367.51378176681624</v>
      </c>
      <c r="N171" s="111">
        <v>15.4</v>
      </c>
      <c r="O171" s="111">
        <v>25.03</v>
      </c>
      <c r="P171" s="110">
        <v>35.075099999999999</v>
      </c>
      <c r="Q171" s="111">
        <v>53.21</v>
      </c>
      <c r="R171" s="111">
        <v>23.46</v>
      </c>
      <c r="S171" s="111">
        <v>8.26</v>
      </c>
      <c r="T171" s="111">
        <v>0.08</v>
      </c>
      <c r="U171" s="111">
        <v>0.04</v>
      </c>
      <c r="V171" s="111">
        <v>85.79</v>
      </c>
      <c r="W171" s="111">
        <v>5.79</v>
      </c>
      <c r="X171" s="108">
        <v>5790</v>
      </c>
      <c r="Y171" s="108">
        <v>361.88857082140584</v>
      </c>
      <c r="AA171" s="115">
        <v>16.149999999999999</v>
      </c>
      <c r="AB171" s="115">
        <v>25.08</v>
      </c>
      <c r="AC171" s="114">
        <v>35.102800000000002</v>
      </c>
      <c r="AD171" s="115">
        <v>53.3</v>
      </c>
      <c r="AE171" s="115">
        <v>23.46</v>
      </c>
      <c r="AF171" s="115">
        <v>8.26</v>
      </c>
      <c r="AG171" s="115">
        <v>0.15</v>
      </c>
      <c r="AH171" s="115">
        <v>0.05</v>
      </c>
      <c r="AI171" s="115">
        <v>87.59</v>
      </c>
      <c r="AJ171" s="115">
        <v>5.9</v>
      </c>
      <c r="AK171" s="112">
        <v>5900</v>
      </c>
      <c r="AL171" s="112">
        <v>368.76382864357413</v>
      </c>
      <c r="AN171" s="119">
        <v>14.51</v>
      </c>
      <c r="AO171" s="119">
        <v>25.15</v>
      </c>
      <c r="AP171" s="118">
        <v>35.120600000000003</v>
      </c>
      <c r="AQ171" s="119">
        <v>53.4</v>
      </c>
      <c r="AR171" s="119">
        <v>23.45</v>
      </c>
      <c r="AS171" s="119">
        <v>8.26</v>
      </c>
      <c r="AT171" s="119">
        <v>7.0000000000000007E-2</v>
      </c>
      <c r="AU171" s="119">
        <v>0.06</v>
      </c>
      <c r="AV171" s="119">
        <v>85.81</v>
      </c>
      <c r="AW171" s="119">
        <v>5.77</v>
      </c>
      <c r="AX171" s="116">
        <v>5770</v>
      </c>
      <c r="AY171" s="116">
        <v>360.63852394464794</v>
      </c>
      <c r="BA171" s="126">
        <v>14.02</v>
      </c>
      <c r="BB171" s="126">
        <v>25.18</v>
      </c>
      <c r="BC171" s="127">
        <v>35.141800000000003</v>
      </c>
      <c r="BD171" s="126">
        <v>53.46</v>
      </c>
      <c r="BE171" s="126">
        <v>23.45</v>
      </c>
      <c r="BF171" s="126">
        <v>8.27</v>
      </c>
      <c r="BG171" s="126">
        <v>-0.03</v>
      </c>
      <c r="BH171" s="126">
        <v>0.08</v>
      </c>
      <c r="BI171" s="126">
        <v>82.45</v>
      </c>
      <c r="BJ171" s="126">
        <v>5.54</v>
      </c>
      <c r="BK171">
        <f t="shared" si="4"/>
        <v>5540</v>
      </c>
      <c r="BL171">
        <f t="shared" si="5"/>
        <v>346.26298486193235</v>
      </c>
      <c r="BN171" s="123">
        <v>12.69</v>
      </c>
      <c r="BO171" s="123">
        <v>25.13</v>
      </c>
      <c r="BP171" s="124">
        <v>35.173400000000001</v>
      </c>
      <c r="BQ171" s="123">
        <v>53.44</v>
      </c>
      <c r="BR171" s="123">
        <v>23.49</v>
      </c>
      <c r="BS171" s="123">
        <v>8.24</v>
      </c>
      <c r="BT171" s="123">
        <v>-0.01</v>
      </c>
      <c r="BU171" s="123">
        <v>0.12</v>
      </c>
      <c r="BV171" s="123">
        <v>84.04</v>
      </c>
      <c r="BW171" s="123">
        <v>5.65</v>
      </c>
      <c r="BX171" s="122">
        <v>579.04999999999995</v>
      </c>
      <c r="BY171" s="120">
        <v>5650</v>
      </c>
      <c r="BZ171" s="120">
        <v>353.25747155183194</v>
      </c>
    </row>
    <row r="172" spans="1:78" x14ac:dyDescent="0.2">
      <c r="A172" s="102">
        <v>15.67</v>
      </c>
      <c r="B172" s="104">
        <v>25</v>
      </c>
      <c r="C172" s="103">
        <v>35.051299999999998</v>
      </c>
      <c r="D172" s="104">
        <v>53.15</v>
      </c>
      <c r="E172" s="104">
        <v>23.45</v>
      </c>
      <c r="F172" s="104">
        <v>8.27</v>
      </c>
      <c r="G172" s="104">
        <v>-0.03</v>
      </c>
      <c r="H172" s="104">
        <v>0.03</v>
      </c>
      <c r="I172" s="104">
        <v>87.18</v>
      </c>
      <c r="J172" s="104">
        <v>5.88</v>
      </c>
      <c r="K172" s="102">
        <v>5880</v>
      </c>
      <c r="L172" s="107">
        <v>367.51378176681624</v>
      </c>
      <c r="N172" s="111">
        <v>15.47</v>
      </c>
      <c r="O172" s="111">
        <v>25.03</v>
      </c>
      <c r="P172" s="110">
        <v>35.0715</v>
      </c>
      <c r="Q172" s="111">
        <v>53.2</v>
      </c>
      <c r="R172" s="111">
        <v>23.45</v>
      </c>
      <c r="S172" s="111">
        <v>8.26</v>
      </c>
      <c r="T172" s="111">
        <v>0.09</v>
      </c>
      <c r="U172" s="111">
        <v>0.04</v>
      </c>
      <c r="V172" s="111">
        <v>85.78</v>
      </c>
      <c r="W172" s="111">
        <v>5.78</v>
      </c>
      <c r="X172" s="108">
        <v>5780</v>
      </c>
      <c r="Y172" s="108">
        <v>361.26354738302689</v>
      </c>
      <c r="AA172" s="115">
        <v>16.22</v>
      </c>
      <c r="AB172" s="115">
        <v>25.08</v>
      </c>
      <c r="AC172" s="114">
        <v>35.101700000000001</v>
      </c>
      <c r="AD172" s="115">
        <v>53.3</v>
      </c>
      <c r="AE172" s="115">
        <v>23.46</v>
      </c>
      <c r="AF172" s="115">
        <v>8.26</v>
      </c>
      <c r="AG172" s="115">
        <v>0.15</v>
      </c>
      <c r="AH172" s="115">
        <v>0.04</v>
      </c>
      <c r="AI172" s="115">
        <v>87.65</v>
      </c>
      <c r="AJ172" s="115">
        <v>5.9</v>
      </c>
      <c r="AK172" s="112">
        <v>5900</v>
      </c>
      <c r="AL172" s="112">
        <v>368.76382864357413</v>
      </c>
      <c r="AN172" s="119">
        <v>14.63</v>
      </c>
      <c r="AO172" s="119">
        <v>25.15</v>
      </c>
      <c r="AP172" s="118">
        <v>35.119999999999997</v>
      </c>
      <c r="AQ172" s="119">
        <v>53.39</v>
      </c>
      <c r="AR172" s="119">
        <v>23.45</v>
      </c>
      <c r="AS172" s="119">
        <v>8.26</v>
      </c>
      <c r="AT172" s="119">
        <v>0.06</v>
      </c>
      <c r="AU172" s="119">
        <v>0.06</v>
      </c>
      <c r="AV172" s="119">
        <v>85.82</v>
      </c>
      <c r="AW172" s="119">
        <v>5.77</v>
      </c>
      <c r="AX172" s="116">
        <v>5770</v>
      </c>
      <c r="AY172" s="116">
        <v>360.63852394464794</v>
      </c>
      <c r="BA172" s="126">
        <v>14.05</v>
      </c>
      <c r="BB172" s="126">
        <v>25.18</v>
      </c>
      <c r="BC172" s="127">
        <v>35.140700000000002</v>
      </c>
      <c r="BD172" s="126">
        <v>53.46</v>
      </c>
      <c r="BE172" s="126">
        <v>23.45</v>
      </c>
      <c r="BF172" s="126">
        <v>8.27</v>
      </c>
      <c r="BG172" s="126">
        <v>-0.02</v>
      </c>
      <c r="BH172" s="126">
        <v>7.0000000000000007E-2</v>
      </c>
      <c r="BI172" s="126">
        <v>82.46</v>
      </c>
      <c r="BJ172" s="126">
        <v>5.54</v>
      </c>
      <c r="BK172">
        <f t="shared" si="4"/>
        <v>5540</v>
      </c>
      <c r="BL172">
        <f t="shared" si="5"/>
        <v>346.26298486193235</v>
      </c>
      <c r="BN172" s="123">
        <v>12.78</v>
      </c>
      <c r="BO172" s="123">
        <v>25.13</v>
      </c>
      <c r="BP172" s="124">
        <v>35.172800000000002</v>
      </c>
      <c r="BQ172" s="123">
        <v>53.44</v>
      </c>
      <c r="BR172" s="123">
        <v>23.49</v>
      </c>
      <c r="BS172" s="123">
        <v>8.24</v>
      </c>
      <c r="BT172" s="123">
        <v>-0.03</v>
      </c>
      <c r="BU172" s="123">
        <v>0.12</v>
      </c>
      <c r="BV172" s="123">
        <v>84.02</v>
      </c>
      <c r="BW172" s="123">
        <v>5.65</v>
      </c>
      <c r="BX172" s="122">
        <v>573.63</v>
      </c>
      <c r="BY172" s="120">
        <v>5650</v>
      </c>
      <c r="BZ172" s="120">
        <v>353.25747155183194</v>
      </c>
    </row>
    <row r="173" spans="1:78" x14ac:dyDescent="0.2">
      <c r="A173" s="102">
        <v>15.78</v>
      </c>
      <c r="B173" s="104">
        <v>25</v>
      </c>
      <c r="C173" s="103">
        <v>35.050800000000002</v>
      </c>
      <c r="D173" s="104">
        <v>53.15</v>
      </c>
      <c r="E173" s="104">
        <v>23.45</v>
      </c>
      <c r="F173" s="104">
        <v>8.27</v>
      </c>
      <c r="G173" s="104">
        <v>-0.03</v>
      </c>
      <c r="H173" s="104">
        <v>0.02</v>
      </c>
      <c r="I173" s="104">
        <v>87.18</v>
      </c>
      <c r="J173" s="104">
        <v>5.88</v>
      </c>
      <c r="K173" s="102">
        <v>5880</v>
      </c>
      <c r="L173" s="107">
        <v>367.51378176681624</v>
      </c>
      <c r="N173" s="111">
        <v>15.54</v>
      </c>
      <c r="O173" s="111">
        <v>25.03</v>
      </c>
      <c r="P173" s="110">
        <v>35.076300000000003</v>
      </c>
      <c r="Q173" s="111">
        <v>53.21</v>
      </c>
      <c r="R173" s="111">
        <v>23.46</v>
      </c>
      <c r="S173" s="111">
        <v>8.26</v>
      </c>
      <c r="T173" s="111">
        <v>0.09</v>
      </c>
      <c r="U173" s="111">
        <v>0.04</v>
      </c>
      <c r="V173" s="111">
        <v>85.77</v>
      </c>
      <c r="W173" s="111">
        <v>5.78</v>
      </c>
      <c r="X173" s="108">
        <v>5780</v>
      </c>
      <c r="Y173" s="108">
        <v>361.26354738302689</v>
      </c>
      <c r="AA173" s="115">
        <v>16.3</v>
      </c>
      <c r="AB173" s="115">
        <v>25.08</v>
      </c>
      <c r="AC173" s="114">
        <v>35.101100000000002</v>
      </c>
      <c r="AD173" s="115">
        <v>53.3</v>
      </c>
      <c r="AE173" s="115">
        <v>23.46</v>
      </c>
      <c r="AF173" s="115">
        <v>8.26</v>
      </c>
      <c r="AG173" s="115">
        <v>0.15</v>
      </c>
      <c r="AH173" s="115">
        <v>0.05</v>
      </c>
      <c r="AI173" s="115">
        <v>87.78</v>
      </c>
      <c r="AJ173" s="115">
        <v>5.91</v>
      </c>
      <c r="AK173" s="112">
        <v>5910</v>
      </c>
      <c r="AL173" s="112">
        <v>369.38885208195308</v>
      </c>
      <c r="AN173" s="119">
        <v>14.74</v>
      </c>
      <c r="AO173" s="119">
        <v>25.15</v>
      </c>
      <c r="AP173" s="118">
        <v>35.119</v>
      </c>
      <c r="AQ173" s="119">
        <v>53.39</v>
      </c>
      <c r="AR173" s="119">
        <v>23.45</v>
      </c>
      <c r="AS173" s="119">
        <v>8.26</v>
      </c>
      <c r="AT173" s="119">
        <v>0.05</v>
      </c>
      <c r="AU173" s="119">
        <v>0.05</v>
      </c>
      <c r="AV173" s="119">
        <v>85.83</v>
      </c>
      <c r="AW173" s="119">
        <v>5.77</v>
      </c>
      <c r="AX173" s="116">
        <v>5770</v>
      </c>
      <c r="AY173" s="116">
        <v>360.63852394464794</v>
      </c>
      <c r="BA173" s="126">
        <v>14.09</v>
      </c>
      <c r="BB173" s="126">
        <v>25.18</v>
      </c>
      <c r="BC173" s="127">
        <v>35.1419</v>
      </c>
      <c r="BD173" s="126">
        <v>53.46</v>
      </c>
      <c r="BE173" s="126">
        <v>23.45</v>
      </c>
      <c r="BF173" s="126">
        <v>8.27</v>
      </c>
      <c r="BG173" s="126">
        <v>0.01</v>
      </c>
      <c r="BH173" s="126">
        <v>0.08</v>
      </c>
      <c r="BI173" s="126">
        <v>82.45</v>
      </c>
      <c r="BJ173" s="126">
        <v>5.54</v>
      </c>
      <c r="BK173">
        <f t="shared" si="4"/>
        <v>5540</v>
      </c>
      <c r="BL173">
        <f t="shared" si="5"/>
        <v>346.26298486193235</v>
      </c>
      <c r="BN173" s="123">
        <v>12.87</v>
      </c>
      <c r="BO173" s="123">
        <v>25.13</v>
      </c>
      <c r="BP173" s="124">
        <v>35.173699999999997</v>
      </c>
      <c r="BQ173" s="123">
        <v>53.44</v>
      </c>
      <c r="BR173" s="123">
        <v>23.49</v>
      </c>
      <c r="BS173" s="123">
        <v>8.24</v>
      </c>
      <c r="BT173" s="123">
        <v>-0.04</v>
      </c>
      <c r="BU173" s="123">
        <v>0.12</v>
      </c>
      <c r="BV173" s="123">
        <v>84.02</v>
      </c>
      <c r="BW173" s="123">
        <v>5.65</v>
      </c>
      <c r="BX173" s="122">
        <v>569.86</v>
      </c>
      <c r="BY173" s="120">
        <v>5650</v>
      </c>
      <c r="BZ173" s="120">
        <v>353.25747155183194</v>
      </c>
    </row>
    <row r="174" spans="1:78" x14ac:dyDescent="0.2">
      <c r="A174" s="102">
        <v>15.87</v>
      </c>
      <c r="B174" s="104">
        <v>25</v>
      </c>
      <c r="C174" s="103">
        <v>35.052399999999999</v>
      </c>
      <c r="D174" s="104">
        <v>53.15</v>
      </c>
      <c r="E174" s="104">
        <v>23.45</v>
      </c>
      <c r="F174" s="104">
        <v>8.27</v>
      </c>
      <c r="G174" s="104">
        <v>-0.03</v>
      </c>
      <c r="H174" s="104">
        <v>0.03</v>
      </c>
      <c r="I174" s="104">
        <v>87.19</v>
      </c>
      <c r="J174" s="104">
        <v>5.88</v>
      </c>
      <c r="K174" s="102">
        <v>5880</v>
      </c>
      <c r="L174" s="107">
        <v>367.51378176681624</v>
      </c>
      <c r="N174" s="111">
        <v>15.6</v>
      </c>
      <c r="O174" s="111">
        <v>25.03</v>
      </c>
      <c r="P174" s="110">
        <v>35.073799999999999</v>
      </c>
      <c r="Q174" s="111">
        <v>53.21</v>
      </c>
      <c r="R174" s="111">
        <v>23.45</v>
      </c>
      <c r="S174" s="111">
        <v>8.26</v>
      </c>
      <c r="T174" s="111">
        <v>0.09</v>
      </c>
      <c r="U174" s="111">
        <v>0.04</v>
      </c>
      <c r="V174" s="111">
        <v>85.76</v>
      </c>
      <c r="W174" s="111">
        <v>5.78</v>
      </c>
      <c r="X174" s="108">
        <v>5780</v>
      </c>
      <c r="Y174" s="108">
        <v>361.26354738302689</v>
      </c>
      <c r="AA174" s="115">
        <v>16.37</v>
      </c>
      <c r="AB174" s="115">
        <v>25.08</v>
      </c>
      <c r="AC174" s="114">
        <v>35.101500000000001</v>
      </c>
      <c r="AD174" s="115">
        <v>53.3</v>
      </c>
      <c r="AE174" s="115">
        <v>23.46</v>
      </c>
      <c r="AF174" s="115">
        <v>8.26</v>
      </c>
      <c r="AG174" s="115">
        <v>0.15</v>
      </c>
      <c r="AH174" s="115">
        <v>0.05</v>
      </c>
      <c r="AI174" s="115">
        <v>87.94</v>
      </c>
      <c r="AJ174" s="115">
        <v>5.92</v>
      </c>
      <c r="AK174" s="112">
        <v>5920</v>
      </c>
      <c r="AL174" s="112">
        <v>370.01387552033202</v>
      </c>
      <c r="AN174" s="119">
        <v>14.85</v>
      </c>
      <c r="AO174" s="119">
        <v>25.15</v>
      </c>
      <c r="AP174" s="118">
        <v>35.120199999999997</v>
      </c>
      <c r="AQ174" s="119">
        <v>53.39</v>
      </c>
      <c r="AR174" s="119">
        <v>23.45</v>
      </c>
      <c r="AS174" s="119">
        <v>8.26</v>
      </c>
      <c r="AT174" s="119">
        <v>0.04</v>
      </c>
      <c r="AU174" s="119">
        <v>0.06</v>
      </c>
      <c r="AV174" s="119">
        <v>85.84</v>
      </c>
      <c r="AW174" s="119">
        <v>5.77</v>
      </c>
      <c r="AX174" s="116">
        <v>5770</v>
      </c>
      <c r="AY174" s="116">
        <v>360.63852394464794</v>
      </c>
      <c r="BA174" s="126">
        <v>14.16</v>
      </c>
      <c r="BB174" s="126">
        <v>25.18</v>
      </c>
      <c r="BC174" s="127">
        <v>35.139299999999999</v>
      </c>
      <c r="BD174" s="126">
        <v>53.46</v>
      </c>
      <c r="BE174" s="126">
        <v>23.45</v>
      </c>
      <c r="BF174" s="126">
        <v>8.27</v>
      </c>
      <c r="BG174" s="126">
        <v>0.02</v>
      </c>
      <c r="BH174" s="126">
        <v>0.08</v>
      </c>
      <c r="BI174" s="126">
        <v>82.44</v>
      </c>
      <c r="BJ174" s="126">
        <v>5.54</v>
      </c>
      <c r="BK174">
        <f t="shared" si="4"/>
        <v>5540</v>
      </c>
      <c r="BL174">
        <f t="shared" si="5"/>
        <v>346.26298486193235</v>
      </c>
      <c r="BN174" s="123">
        <v>12.96</v>
      </c>
      <c r="BO174" s="123">
        <v>25.13</v>
      </c>
      <c r="BP174" s="124">
        <v>35.176099999999998</v>
      </c>
      <c r="BQ174" s="123">
        <v>53.45</v>
      </c>
      <c r="BR174" s="123">
        <v>23.49</v>
      </c>
      <c r="BS174" s="123">
        <v>8.24</v>
      </c>
      <c r="BT174" s="123">
        <v>-0.04</v>
      </c>
      <c r="BU174" s="123">
        <v>0.12</v>
      </c>
      <c r="BV174" s="123">
        <v>84.01</v>
      </c>
      <c r="BW174" s="123">
        <v>5.65</v>
      </c>
      <c r="BX174" s="122">
        <v>551.77</v>
      </c>
      <c r="BY174" s="120">
        <v>5650</v>
      </c>
      <c r="BZ174" s="120">
        <v>353.25747155183194</v>
      </c>
    </row>
    <row r="175" spans="1:78" x14ac:dyDescent="0.2">
      <c r="A175" s="102">
        <v>15.93</v>
      </c>
      <c r="B175" s="104">
        <v>25</v>
      </c>
      <c r="C175" s="103">
        <v>35.052900000000001</v>
      </c>
      <c r="D175" s="104">
        <v>53.15</v>
      </c>
      <c r="E175" s="104">
        <v>23.45</v>
      </c>
      <c r="F175" s="104">
        <v>8.27</v>
      </c>
      <c r="G175" s="104">
        <v>0</v>
      </c>
      <c r="H175" s="104">
        <v>0.03</v>
      </c>
      <c r="I175" s="104">
        <v>87.19</v>
      </c>
      <c r="J175" s="104">
        <v>5.88</v>
      </c>
      <c r="K175" s="102">
        <v>5880</v>
      </c>
      <c r="L175" s="107">
        <v>367.51378176681624</v>
      </c>
      <c r="N175" s="111">
        <v>15.68</v>
      </c>
      <c r="O175" s="111">
        <v>25.03</v>
      </c>
      <c r="P175" s="110">
        <v>35.075000000000003</v>
      </c>
      <c r="Q175" s="111">
        <v>53.21</v>
      </c>
      <c r="R175" s="111">
        <v>23.46</v>
      </c>
      <c r="S175" s="111">
        <v>8.26</v>
      </c>
      <c r="T175" s="111">
        <v>0.09</v>
      </c>
      <c r="U175" s="111">
        <v>0.05</v>
      </c>
      <c r="V175" s="111">
        <v>85.74</v>
      </c>
      <c r="W175" s="111">
        <v>5.78</v>
      </c>
      <c r="X175" s="108">
        <v>5780</v>
      </c>
      <c r="Y175" s="108">
        <v>361.26354738302689</v>
      </c>
      <c r="AA175" s="115">
        <v>16.45</v>
      </c>
      <c r="AB175" s="115">
        <v>25.08</v>
      </c>
      <c r="AC175" s="114">
        <v>35.101900000000001</v>
      </c>
      <c r="AD175" s="115">
        <v>53.3</v>
      </c>
      <c r="AE175" s="115">
        <v>23.46</v>
      </c>
      <c r="AF175" s="115">
        <v>8.26</v>
      </c>
      <c r="AG175" s="115">
        <v>0.15</v>
      </c>
      <c r="AH175" s="115">
        <v>0.05</v>
      </c>
      <c r="AI175" s="115">
        <v>88.08</v>
      </c>
      <c r="AJ175" s="115">
        <v>5.93</v>
      </c>
      <c r="AK175" s="112">
        <v>5930</v>
      </c>
      <c r="AL175" s="112">
        <v>370.63889895871097</v>
      </c>
      <c r="AN175" s="119">
        <v>14.97</v>
      </c>
      <c r="AO175" s="119">
        <v>25.15</v>
      </c>
      <c r="AP175" s="118">
        <v>35.1205</v>
      </c>
      <c r="AQ175" s="119">
        <v>53.4</v>
      </c>
      <c r="AR175" s="119">
        <v>23.45</v>
      </c>
      <c r="AS175" s="119">
        <v>8.26</v>
      </c>
      <c r="AT175" s="119">
        <v>0.06</v>
      </c>
      <c r="AU175" s="119">
        <v>0.06</v>
      </c>
      <c r="AV175" s="119">
        <v>85.84</v>
      </c>
      <c r="AW175" s="119">
        <v>5.78</v>
      </c>
      <c r="AX175" s="116">
        <v>5780</v>
      </c>
      <c r="AY175" s="116">
        <v>361.26354738302689</v>
      </c>
      <c r="BA175" s="126">
        <v>14.25</v>
      </c>
      <c r="BB175" s="126">
        <v>25.18</v>
      </c>
      <c r="BC175" s="127">
        <v>35.139899999999997</v>
      </c>
      <c r="BD175" s="126">
        <v>53.46</v>
      </c>
      <c r="BE175" s="126">
        <v>23.45</v>
      </c>
      <c r="BF175" s="126">
        <v>8.27</v>
      </c>
      <c r="BG175" s="126">
        <v>0.01</v>
      </c>
      <c r="BH175" s="126">
        <v>0.09</v>
      </c>
      <c r="BI175" s="126">
        <v>82.41</v>
      </c>
      <c r="BJ175" s="126">
        <v>5.54</v>
      </c>
      <c r="BK175">
        <f t="shared" si="4"/>
        <v>5540</v>
      </c>
      <c r="BL175">
        <f t="shared" si="5"/>
        <v>346.26298486193235</v>
      </c>
      <c r="BN175" s="123">
        <v>13.04</v>
      </c>
      <c r="BO175" s="123">
        <v>25.13</v>
      </c>
      <c r="BP175" s="124">
        <v>35.174399999999999</v>
      </c>
      <c r="BQ175" s="123">
        <v>53.45</v>
      </c>
      <c r="BR175" s="123">
        <v>23.49</v>
      </c>
      <c r="BS175" s="123">
        <v>8.24</v>
      </c>
      <c r="BT175" s="123">
        <v>-0.03</v>
      </c>
      <c r="BU175" s="123">
        <v>0.11</v>
      </c>
      <c r="BV175" s="123">
        <v>84.01</v>
      </c>
      <c r="BW175" s="123">
        <v>5.65</v>
      </c>
      <c r="BX175" s="122">
        <v>559.87</v>
      </c>
      <c r="BY175" s="120">
        <v>5650</v>
      </c>
      <c r="BZ175" s="120">
        <v>353.25747155183194</v>
      </c>
    </row>
    <row r="176" spans="1:78" x14ac:dyDescent="0.2">
      <c r="A176" s="102">
        <v>15.98</v>
      </c>
      <c r="B176" s="104">
        <v>25</v>
      </c>
      <c r="C176" s="103">
        <v>35.0486</v>
      </c>
      <c r="D176" s="104">
        <v>53.14</v>
      </c>
      <c r="E176" s="104">
        <v>23.45</v>
      </c>
      <c r="F176" s="104">
        <v>8.27</v>
      </c>
      <c r="G176" s="104">
        <v>0.01</v>
      </c>
      <c r="H176" s="104">
        <v>0.03</v>
      </c>
      <c r="I176" s="104">
        <v>87.17</v>
      </c>
      <c r="J176" s="104">
        <v>5.88</v>
      </c>
      <c r="K176" s="102">
        <v>5880</v>
      </c>
      <c r="L176" s="107">
        <v>367.51378176681624</v>
      </c>
      <c r="N176" s="111">
        <v>15.77</v>
      </c>
      <c r="O176" s="111">
        <v>25.03</v>
      </c>
      <c r="P176" s="110">
        <v>35.077300000000001</v>
      </c>
      <c r="Q176" s="111">
        <v>53.22</v>
      </c>
      <c r="R176" s="111">
        <v>23.46</v>
      </c>
      <c r="S176" s="111">
        <v>8.26</v>
      </c>
      <c r="T176" s="111">
        <v>0.08</v>
      </c>
      <c r="U176" s="111">
        <v>0.04</v>
      </c>
      <c r="V176" s="111">
        <v>85.72</v>
      </c>
      <c r="W176" s="111">
        <v>5.78</v>
      </c>
      <c r="X176" s="108">
        <v>5780</v>
      </c>
      <c r="Y176" s="108">
        <v>361.26354738302689</v>
      </c>
      <c r="AA176" s="115">
        <v>16.57</v>
      </c>
      <c r="AB176" s="115">
        <v>25.08</v>
      </c>
      <c r="AC176" s="114">
        <v>35.103299999999997</v>
      </c>
      <c r="AD176" s="115">
        <v>53.3</v>
      </c>
      <c r="AE176" s="115">
        <v>23.47</v>
      </c>
      <c r="AF176" s="115">
        <v>8.26</v>
      </c>
      <c r="AG176" s="115">
        <v>0.15</v>
      </c>
      <c r="AH176" s="115">
        <v>0.05</v>
      </c>
      <c r="AI176" s="115">
        <v>88.2</v>
      </c>
      <c r="AJ176" s="115">
        <v>5.94</v>
      </c>
      <c r="AK176" s="112">
        <v>5940</v>
      </c>
      <c r="AL176" s="112">
        <v>371.26392239708991</v>
      </c>
      <c r="AN176" s="119">
        <v>15.09</v>
      </c>
      <c r="AO176" s="119">
        <v>25.15</v>
      </c>
      <c r="AP176" s="118">
        <v>35.119500000000002</v>
      </c>
      <c r="AQ176" s="119">
        <v>53.39</v>
      </c>
      <c r="AR176" s="119">
        <v>23.45</v>
      </c>
      <c r="AS176" s="119">
        <v>8.26</v>
      </c>
      <c r="AT176" s="119">
        <v>0.06</v>
      </c>
      <c r="AU176" s="119">
        <v>0.06</v>
      </c>
      <c r="AV176" s="119">
        <v>85.85</v>
      </c>
      <c r="AW176" s="119">
        <v>5.78</v>
      </c>
      <c r="AX176" s="116">
        <v>5780</v>
      </c>
      <c r="AY176" s="116">
        <v>361.26354738302689</v>
      </c>
      <c r="BA176" s="126">
        <v>14.35</v>
      </c>
      <c r="BB176" s="126">
        <v>25.18</v>
      </c>
      <c r="BC176" s="127">
        <v>35.137500000000003</v>
      </c>
      <c r="BD176" s="126">
        <v>53.45</v>
      </c>
      <c r="BE176" s="126">
        <v>23.45</v>
      </c>
      <c r="BF176" s="126">
        <v>8.27</v>
      </c>
      <c r="BG176" s="126">
        <v>-0.01</v>
      </c>
      <c r="BH176" s="126">
        <v>0.08</v>
      </c>
      <c r="BI176" s="126">
        <v>82.38</v>
      </c>
      <c r="BJ176" s="126">
        <v>5.54</v>
      </c>
      <c r="BK176">
        <f t="shared" si="4"/>
        <v>5540</v>
      </c>
      <c r="BL176">
        <f t="shared" si="5"/>
        <v>346.26298486193235</v>
      </c>
      <c r="BN176" s="123">
        <v>13.1</v>
      </c>
      <c r="BO176" s="123">
        <v>25.13</v>
      </c>
      <c r="BP176" s="124">
        <v>35.174100000000003</v>
      </c>
      <c r="BQ176" s="123">
        <v>53.44</v>
      </c>
      <c r="BR176" s="123">
        <v>23.49</v>
      </c>
      <c r="BS176" s="123">
        <v>8.24</v>
      </c>
      <c r="BT176" s="123">
        <v>-0.03</v>
      </c>
      <c r="BU176" s="123">
        <v>0.11</v>
      </c>
      <c r="BV176" s="123">
        <v>84.01</v>
      </c>
      <c r="BW176" s="123">
        <v>5.65</v>
      </c>
      <c r="BX176" s="122">
        <v>566.1</v>
      </c>
      <c r="BY176" s="120">
        <v>5650</v>
      </c>
      <c r="BZ176" s="120">
        <v>353.25747155183194</v>
      </c>
    </row>
    <row r="177" spans="1:78" x14ac:dyDescent="0.2">
      <c r="A177" s="102">
        <v>16.059999999999999</v>
      </c>
      <c r="B177" s="104">
        <v>25</v>
      </c>
      <c r="C177" s="103">
        <v>35.053800000000003</v>
      </c>
      <c r="D177" s="104">
        <v>53.15</v>
      </c>
      <c r="E177" s="104">
        <v>23.45</v>
      </c>
      <c r="F177" s="104">
        <v>8.27</v>
      </c>
      <c r="G177" s="104">
        <v>0.01</v>
      </c>
      <c r="H177" s="104">
        <v>0.02</v>
      </c>
      <c r="I177" s="104">
        <v>87.15</v>
      </c>
      <c r="J177" s="104">
        <v>5.88</v>
      </c>
      <c r="K177" s="102">
        <v>5880</v>
      </c>
      <c r="L177" s="107">
        <v>367.51378176681624</v>
      </c>
      <c r="N177" s="111">
        <v>15.87</v>
      </c>
      <c r="O177" s="111">
        <v>25.03</v>
      </c>
      <c r="P177" s="110">
        <v>35.076900000000002</v>
      </c>
      <c r="Q177" s="111">
        <v>53.21</v>
      </c>
      <c r="R177" s="111">
        <v>23.46</v>
      </c>
      <c r="S177" s="111">
        <v>8.26</v>
      </c>
      <c r="T177" s="111">
        <v>0.08</v>
      </c>
      <c r="U177" s="111">
        <v>0.04</v>
      </c>
      <c r="V177" s="111">
        <v>85.71</v>
      </c>
      <c r="W177" s="111">
        <v>5.78</v>
      </c>
      <c r="X177" s="108">
        <v>5780</v>
      </c>
      <c r="Y177" s="108">
        <v>361.26354738302689</v>
      </c>
      <c r="AA177" s="115">
        <v>16.670000000000002</v>
      </c>
      <c r="AB177" s="115">
        <v>25.08</v>
      </c>
      <c r="AC177" s="114">
        <v>35.103099999999998</v>
      </c>
      <c r="AD177" s="115">
        <v>53.3</v>
      </c>
      <c r="AE177" s="115">
        <v>23.47</v>
      </c>
      <c r="AF177" s="115">
        <v>8.26</v>
      </c>
      <c r="AG177" s="115">
        <v>0.15</v>
      </c>
      <c r="AH177" s="115">
        <v>0.05</v>
      </c>
      <c r="AI177" s="115">
        <v>88.26</v>
      </c>
      <c r="AJ177" s="115">
        <v>5.95</v>
      </c>
      <c r="AK177" s="112">
        <v>5950</v>
      </c>
      <c r="AL177" s="112">
        <v>371.88894583546886</v>
      </c>
      <c r="AN177" s="119">
        <v>15.18</v>
      </c>
      <c r="AO177" s="119">
        <v>25.15</v>
      </c>
      <c r="AP177" s="118">
        <v>35.123699999999999</v>
      </c>
      <c r="AQ177" s="119">
        <v>53.4</v>
      </c>
      <c r="AR177" s="119">
        <v>23.46</v>
      </c>
      <c r="AS177" s="119">
        <v>8.26</v>
      </c>
      <c r="AT177" s="119">
        <v>0.06</v>
      </c>
      <c r="AU177" s="119">
        <v>0.06</v>
      </c>
      <c r="AV177" s="119">
        <v>85.86</v>
      </c>
      <c r="AW177" s="119">
        <v>5.78</v>
      </c>
      <c r="AX177" s="116">
        <v>5780</v>
      </c>
      <c r="AY177" s="116">
        <v>361.26354738302689</v>
      </c>
      <c r="BA177" s="126">
        <v>14.43</v>
      </c>
      <c r="BB177" s="126">
        <v>25.18</v>
      </c>
      <c r="BC177" s="127">
        <v>35.138300000000001</v>
      </c>
      <c r="BD177" s="126">
        <v>53.46</v>
      </c>
      <c r="BE177" s="126">
        <v>23.45</v>
      </c>
      <c r="BF177" s="126">
        <v>8.27</v>
      </c>
      <c r="BG177" s="126">
        <v>-0.02</v>
      </c>
      <c r="BH177" s="126">
        <v>7.0000000000000007E-2</v>
      </c>
      <c r="BI177" s="126">
        <v>82.37</v>
      </c>
      <c r="BJ177" s="126">
        <v>5.54</v>
      </c>
      <c r="BK177">
        <f t="shared" si="4"/>
        <v>5540</v>
      </c>
      <c r="BL177">
        <f t="shared" si="5"/>
        <v>346.26298486193235</v>
      </c>
      <c r="BN177" s="123">
        <v>13.14</v>
      </c>
      <c r="BO177" s="123">
        <v>25.13</v>
      </c>
      <c r="BP177" s="124">
        <v>35.174199999999999</v>
      </c>
      <c r="BQ177" s="123">
        <v>53.45</v>
      </c>
      <c r="BR177" s="123">
        <v>23.49</v>
      </c>
      <c r="BS177" s="123">
        <v>8.24</v>
      </c>
      <c r="BT177" s="123">
        <v>-0.01</v>
      </c>
      <c r="BU177" s="123">
        <v>0.11</v>
      </c>
      <c r="BV177" s="123">
        <v>84.02</v>
      </c>
      <c r="BW177" s="123">
        <v>5.65</v>
      </c>
      <c r="BX177" s="122">
        <v>547.5</v>
      </c>
      <c r="BY177" s="120">
        <v>5650</v>
      </c>
      <c r="BZ177" s="120">
        <v>353.25747155183194</v>
      </c>
    </row>
    <row r="178" spans="1:78" x14ac:dyDescent="0.2">
      <c r="A178" s="102">
        <v>16.170000000000002</v>
      </c>
      <c r="B178" s="104">
        <v>25</v>
      </c>
      <c r="C178" s="103">
        <v>35.052900000000001</v>
      </c>
      <c r="D178" s="104">
        <v>53.15</v>
      </c>
      <c r="E178" s="104">
        <v>23.45</v>
      </c>
      <c r="F178" s="104">
        <v>8.27</v>
      </c>
      <c r="G178" s="104">
        <v>0</v>
      </c>
      <c r="H178" s="104">
        <v>0.03</v>
      </c>
      <c r="I178" s="104">
        <v>87.12</v>
      </c>
      <c r="J178" s="104">
        <v>5.88</v>
      </c>
      <c r="K178" s="102">
        <v>5880</v>
      </c>
      <c r="L178" s="107">
        <v>367.51378176681624</v>
      </c>
      <c r="N178" s="111">
        <v>15.98</v>
      </c>
      <c r="O178" s="111">
        <v>25.03</v>
      </c>
      <c r="P178" s="110">
        <v>35.075699999999998</v>
      </c>
      <c r="Q178" s="111">
        <v>53.21</v>
      </c>
      <c r="R178" s="111">
        <v>23.46</v>
      </c>
      <c r="S178" s="111">
        <v>8.26</v>
      </c>
      <c r="T178" s="111">
        <v>0.1</v>
      </c>
      <c r="U178" s="111">
        <v>0.04</v>
      </c>
      <c r="V178" s="111">
        <v>85.71</v>
      </c>
      <c r="W178" s="111">
        <v>5.78</v>
      </c>
      <c r="X178" s="108">
        <v>5780</v>
      </c>
      <c r="Y178" s="108">
        <v>361.26354738302689</v>
      </c>
      <c r="AA178" s="115">
        <v>16.75</v>
      </c>
      <c r="AB178" s="115">
        <v>25.08</v>
      </c>
      <c r="AC178" s="114">
        <v>35.103999999999999</v>
      </c>
      <c r="AD178" s="115">
        <v>53.3</v>
      </c>
      <c r="AE178" s="115">
        <v>23.47</v>
      </c>
      <c r="AF178" s="115">
        <v>8.26</v>
      </c>
      <c r="AG178" s="115">
        <v>0.15</v>
      </c>
      <c r="AH178" s="115">
        <v>0.05</v>
      </c>
      <c r="AI178" s="115">
        <v>88.28</v>
      </c>
      <c r="AJ178" s="115">
        <v>5.95</v>
      </c>
      <c r="AK178" s="112">
        <v>5950</v>
      </c>
      <c r="AL178" s="112">
        <v>371.88894583546886</v>
      </c>
      <c r="AN178" s="119">
        <v>15.26</v>
      </c>
      <c r="AO178" s="119">
        <v>25.15</v>
      </c>
      <c r="AP178" s="118">
        <v>35.121299999999998</v>
      </c>
      <c r="AQ178" s="119">
        <v>53.4</v>
      </c>
      <c r="AR178" s="119">
        <v>23.45</v>
      </c>
      <c r="AS178" s="119">
        <v>8.26</v>
      </c>
      <c r="AT178" s="119">
        <v>0.06</v>
      </c>
      <c r="AU178" s="119">
        <v>0.06</v>
      </c>
      <c r="AV178" s="119">
        <v>85.87</v>
      </c>
      <c r="AW178" s="119">
        <v>5.78</v>
      </c>
      <c r="AX178" s="116">
        <v>5780</v>
      </c>
      <c r="AY178" s="116">
        <v>361.26354738302689</v>
      </c>
      <c r="BA178" s="126">
        <v>14.51</v>
      </c>
      <c r="BB178" s="126">
        <v>25.18</v>
      </c>
      <c r="BC178" s="127">
        <v>35.140900000000002</v>
      </c>
      <c r="BD178" s="126">
        <v>53.46</v>
      </c>
      <c r="BE178" s="126">
        <v>23.45</v>
      </c>
      <c r="BF178" s="126">
        <v>8.27</v>
      </c>
      <c r="BG178" s="126">
        <v>-0.02</v>
      </c>
      <c r="BH178" s="126">
        <v>0.08</v>
      </c>
      <c r="BI178" s="126">
        <v>82.36</v>
      </c>
      <c r="BJ178" s="126">
        <v>5.54</v>
      </c>
      <c r="BK178">
        <f t="shared" si="4"/>
        <v>5540</v>
      </c>
      <c r="BL178">
        <f t="shared" si="5"/>
        <v>346.26298486193235</v>
      </c>
      <c r="BN178" s="123">
        <v>13.18</v>
      </c>
      <c r="BO178" s="123">
        <v>25.13</v>
      </c>
      <c r="BP178" s="124">
        <v>35.174399999999999</v>
      </c>
      <c r="BQ178" s="123">
        <v>53.45</v>
      </c>
      <c r="BR178" s="123">
        <v>23.49</v>
      </c>
      <c r="BS178" s="123">
        <v>8.24</v>
      </c>
      <c r="BT178" s="123">
        <v>-0.01</v>
      </c>
      <c r="BU178" s="123">
        <v>0.11</v>
      </c>
      <c r="BV178" s="123">
        <v>84.02</v>
      </c>
      <c r="BW178" s="123">
        <v>5.65</v>
      </c>
      <c r="BX178" s="122">
        <v>524.99</v>
      </c>
      <c r="BY178" s="120">
        <v>5650</v>
      </c>
      <c r="BZ178" s="120">
        <v>353.25747155183194</v>
      </c>
    </row>
    <row r="179" spans="1:78" x14ac:dyDescent="0.2">
      <c r="A179" s="102">
        <v>16.3</v>
      </c>
      <c r="B179" s="104">
        <v>25</v>
      </c>
      <c r="C179" s="103">
        <v>35.055999999999997</v>
      </c>
      <c r="D179" s="104">
        <v>53.15</v>
      </c>
      <c r="E179" s="104">
        <v>23.45</v>
      </c>
      <c r="F179" s="104">
        <v>8.27</v>
      </c>
      <c r="G179" s="104">
        <v>-0.02</v>
      </c>
      <c r="H179" s="104">
        <v>0.02</v>
      </c>
      <c r="I179" s="104">
        <v>87.08</v>
      </c>
      <c r="J179" s="104">
        <v>5.88</v>
      </c>
      <c r="K179" s="102">
        <v>5880</v>
      </c>
      <c r="L179" s="107">
        <v>367.51378176681624</v>
      </c>
      <c r="N179" s="111">
        <v>16.09</v>
      </c>
      <c r="O179" s="111">
        <v>25.03</v>
      </c>
      <c r="P179" s="110">
        <v>35.076300000000003</v>
      </c>
      <c r="Q179" s="111">
        <v>53.22</v>
      </c>
      <c r="R179" s="111">
        <v>23.46</v>
      </c>
      <c r="S179" s="111">
        <v>8.26</v>
      </c>
      <c r="T179" s="111">
        <v>0.18</v>
      </c>
      <c r="U179" s="111">
        <v>0.04</v>
      </c>
      <c r="V179" s="111">
        <v>85.71</v>
      </c>
      <c r="W179" s="111">
        <v>5.78</v>
      </c>
      <c r="X179" s="108">
        <v>5780</v>
      </c>
      <c r="Y179" s="108">
        <v>361.26354738302689</v>
      </c>
      <c r="AA179" s="115">
        <v>16.82</v>
      </c>
      <c r="AB179" s="115">
        <v>25.08</v>
      </c>
      <c r="AC179" s="114">
        <v>35.100299999999997</v>
      </c>
      <c r="AD179" s="115">
        <v>53.3</v>
      </c>
      <c r="AE179" s="115">
        <v>23.46</v>
      </c>
      <c r="AF179" s="115">
        <v>8.26</v>
      </c>
      <c r="AG179" s="115">
        <v>0.14000000000000001</v>
      </c>
      <c r="AH179" s="115">
        <v>0.04</v>
      </c>
      <c r="AI179" s="115">
        <v>88.21</v>
      </c>
      <c r="AJ179" s="115">
        <v>5.94</v>
      </c>
      <c r="AK179" s="112">
        <v>5940</v>
      </c>
      <c r="AL179" s="112">
        <v>371.26392239708991</v>
      </c>
      <c r="AN179" s="119">
        <v>15.36</v>
      </c>
      <c r="AO179" s="119">
        <v>25.15</v>
      </c>
      <c r="AP179" s="118">
        <v>35.124200000000002</v>
      </c>
      <c r="AQ179" s="119">
        <v>53.4</v>
      </c>
      <c r="AR179" s="119">
        <v>23.46</v>
      </c>
      <c r="AS179" s="119">
        <v>8.26</v>
      </c>
      <c r="AT179" s="119">
        <v>0.06</v>
      </c>
      <c r="AU179" s="119">
        <v>0.06</v>
      </c>
      <c r="AV179" s="119">
        <v>85.86</v>
      </c>
      <c r="AW179" s="119">
        <v>5.78</v>
      </c>
      <c r="AX179" s="116">
        <v>5780</v>
      </c>
      <c r="AY179" s="116">
        <v>361.26354738302689</v>
      </c>
      <c r="BA179" s="126">
        <v>14.62</v>
      </c>
      <c r="BB179" s="126">
        <v>25.18</v>
      </c>
      <c r="BC179" s="127">
        <v>35.137099999999997</v>
      </c>
      <c r="BD179" s="126">
        <v>53.45</v>
      </c>
      <c r="BE179" s="126">
        <v>23.45</v>
      </c>
      <c r="BF179" s="126">
        <v>8.27</v>
      </c>
      <c r="BG179" s="126">
        <v>-0.02</v>
      </c>
      <c r="BH179" s="126">
        <v>0.08</v>
      </c>
      <c r="BI179" s="126">
        <v>82.36</v>
      </c>
      <c r="BJ179" s="126">
        <v>5.54</v>
      </c>
      <c r="BK179">
        <f t="shared" si="4"/>
        <v>5540</v>
      </c>
      <c r="BL179">
        <f t="shared" si="5"/>
        <v>346.26298486193235</v>
      </c>
      <c r="BN179" s="123">
        <v>13.22</v>
      </c>
      <c r="BO179" s="123">
        <v>25.13</v>
      </c>
      <c r="BP179" s="124">
        <v>35.177399999999999</v>
      </c>
      <c r="BQ179" s="123">
        <v>53.45</v>
      </c>
      <c r="BR179" s="123">
        <v>23.49</v>
      </c>
      <c r="BS179" s="123">
        <v>8.24</v>
      </c>
      <c r="BT179" s="123">
        <v>-0.02</v>
      </c>
      <c r="BU179" s="123">
        <v>0.13</v>
      </c>
      <c r="BV179" s="123">
        <v>84</v>
      </c>
      <c r="BW179" s="123">
        <v>5.65</v>
      </c>
      <c r="BX179" s="122">
        <v>527.02</v>
      </c>
      <c r="BY179" s="120">
        <v>5650</v>
      </c>
      <c r="BZ179" s="120">
        <v>353.25747155183194</v>
      </c>
    </row>
    <row r="180" spans="1:78" x14ac:dyDescent="0.2">
      <c r="A180" s="102">
        <v>16.440000000000001</v>
      </c>
      <c r="B180" s="104">
        <v>25</v>
      </c>
      <c r="C180" s="103">
        <v>35.052300000000002</v>
      </c>
      <c r="D180" s="104">
        <v>53.15</v>
      </c>
      <c r="E180" s="104">
        <v>23.45</v>
      </c>
      <c r="F180" s="104">
        <v>8.27</v>
      </c>
      <c r="G180" s="104">
        <v>-0.04</v>
      </c>
      <c r="H180" s="104">
        <v>0.03</v>
      </c>
      <c r="I180" s="104">
        <v>87.04</v>
      </c>
      <c r="J180" s="104">
        <v>5.87</v>
      </c>
      <c r="K180" s="102">
        <v>5870</v>
      </c>
      <c r="L180" s="107">
        <v>366.88875832843735</v>
      </c>
      <c r="N180" s="111">
        <v>16.21</v>
      </c>
      <c r="O180" s="111">
        <v>25.03</v>
      </c>
      <c r="P180" s="110">
        <v>35.076099999999997</v>
      </c>
      <c r="Q180" s="111">
        <v>53.21</v>
      </c>
      <c r="R180" s="111">
        <v>23.46</v>
      </c>
      <c r="S180" s="111">
        <v>8.26</v>
      </c>
      <c r="T180" s="111">
        <v>0.19</v>
      </c>
      <c r="U180" s="111">
        <v>0.04</v>
      </c>
      <c r="V180" s="111">
        <v>85.72</v>
      </c>
      <c r="W180" s="111">
        <v>5.78</v>
      </c>
      <c r="X180" s="108">
        <v>5780</v>
      </c>
      <c r="Y180" s="108">
        <v>361.26354738302689</v>
      </c>
      <c r="AA180" s="115">
        <v>16.91</v>
      </c>
      <c r="AB180" s="115">
        <v>25.08</v>
      </c>
      <c r="AC180" s="114">
        <v>35.101700000000001</v>
      </c>
      <c r="AD180" s="115">
        <v>53.3</v>
      </c>
      <c r="AE180" s="115">
        <v>23.47</v>
      </c>
      <c r="AF180" s="115">
        <v>8.26</v>
      </c>
      <c r="AG180" s="115">
        <v>0.13</v>
      </c>
      <c r="AH180" s="115">
        <v>0.05</v>
      </c>
      <c r="AI180" s="115">
        <v>88.12</v>
      </c>
      <c r="AJ180" s="115">
        <v>5.94</v>
      </c>
      <c r="AK180" s="112">
        <v>5940</v>
      </c>
      <c r="AL180" s="112">
        <v>371.26392239708991</v>
      </c>
      <c r="AN180" s="119">
        <v>15.46</v>
      </c>
      <c r="AO180" s="119">
        <v>25.15</v>
      </c>
      <c r="AP180" s="118">
        <v>35.1175</v>
      </c>
      <c r="AQ180" s="119">
        <v>53.4</v>
      </c>
      <c r="AR180" s="119">
        <v>23.45</v>
      </c>
      <c r="AS180" s="119">
        <v>8.26</v>
      </c>
      <c r="AT180" s="119">
        <v>0.06</v>
      </c>
      <c r="AU180" s="119">
        <v>0.06</v>
      </c>
      <c r="AV180" s="119">
        <v>85.86</v>
      </c>
      <c r="AW180" s="119">
        <v>5.78</v>
      </c>
      <c r="AX180" s="116">
        <v>5780</v>
      </c>
      <c r="AY180" s="116">
        <v>361.26354738302689</v>
      </c>
      <c r="BA180" s="126">
        <v>14.73</v>
      </c>
      <c r="BB180" s="126">
        <v>25.18</v>
      </c>
      <c r="BC180" s="127">
        <v>35.142800000000001</v>
      </c>
      <c r="BD180" s="126">
        <v>53.46</v>
      </c>
      <c r="BE180" s="126">
        <v>23.46</v>
      </c>
      <c r="BF180" s="126">
        <v>8.27</v>
      </c>
      <c r="BG180" s="126">
        <v>-0.02</v>
      </c>
      <c r="BH180" s="126">
        <v>0.08</v>
      </c>
      <c r="BI180" s="126">
        <v>82.37</v>
      </c>
      <c r="BJ180" s="126">
        <v>5.54</v>
      </c>
      <c r="BK180">
        <f t="shared" si="4"/>
        <v>5540</v>
      </c>
      <c r="BL180">
        <f t="shared" si="5"/>
        <v>346.26298486193235</v>
      </c>
      <c r="BN180" s="123">
        <v>13.26</v>
      </c>
      <c r="BO180" s="123">
        <v>25.13</v>
      </c>
      <c r="BP180" s="124">
        <v>35.171300000000002</v>
      </c>
      <c r="BQ180" s="123">
        <v>53.44</v>
      </c>
      <c r="BR180" s="123">
        <v>23.49</v>
      </c>
      <c r="BS180" s="123">
        <v>8.24</v>
      </c>
      <c r="BT180" s="123">
        <v>-0.01</v>
      </c>
      <c r="BU180" s="123">
        <v>0.12</v>
      </c>
      <c r="BV180" s="123">
        <v>83.99</v>
      </c>
      <c r="BW180" s="123">
        <v>5.65</v>
      </c>
      <c r="BX180" s="122">
        <v>552.64</v>
      </c>
      <c r="BY180" s="120">
        <v>5650</v>
      </c>
      <c r="BZ180" s="120">
        <v>353.25747155183194</v>
      </c>
    </row>
    <row r="181" spans="1:78" x14ac:dyDescent="0.2">
      <c r="A181" s="102">
        <v>16.57</v>
      </c>
      <c r="B181" s="104">
        <v>25</v>
      </c>
      <c r="C181" s="103">
        <v>35.0486</v>
      </c>
      <c r="D181" s="104">
        <v>53.15</v>
      </c>
      <c r="E181" s="104">
        <v>23.45</v>
      </c>
      <c r="F181" s="104">
        <v>8.27</v>
      </c>
      <c r="G181" s="104">
        <v>-0.06</v>
      </c>
      <c r="H181" s="104">
        <v>0.03</v>
      </c>
      <c r="I181" s="104">
        <v>87.01</v>
      </c>
      <c r="J181" s="104">
        <v>5.87</v>
      </c>
      <c r="K181" s="102">
        <v>5870</v>
      </c>
      <c r="L181" s="107">
        <v>366.88875832843735</v>
      </c>
      <c r="N181" s="111">
        <v>16.32</v>
      </c>
      <c r="O181" s="111">
        <v>25.03</v>
      </c>
      <c r="P181" s="110">
        <v>35.080199999999998</v>
      </c>
      <c r="Q181" s="111">
        <v>53.22</v>
      </c>
      <c r="R181" s="111">
        <v>23.46</v>
      </c>
      <c r="S181" s="111">
        <v>8.26</v>
      </c>
      <c r="T181" s="111">
        <v>0.17</v>
      </c>
      <c r="U181" s="111">
        <v>0.04</v>
      </c>
      <c r="V181" s="111">
        <v>85.72</v>
      </c>
      <c r="W181" s="111">
        <v>5.78</v>
      </c>
      <c r="X181" s="108">
        <v>5780</v>
      </c>
      <c r="Y181" s="108">
        <v>361.26354738302689</v>
      </c>
      <c r="AA181" s="115">
        <v>17.010000000000002</v>
      </c>
      <c r="AB181" s="115">
        <v>25.08</v>
      </c>
      <c r="AC181" s="114">
        <v>35.101300000000002</v>
      </c>
      <c r="AD181" s="115">
        <v>53.3</v>
      </c>
      <c r="AE181" s="115">
        <v>23.47</v>
      </c>
      <c r="AF181" s="115">
        <v>8.26</v>
      </c>
      <c r="AG181" s="115">
        <v>0.12</v>
      </c>
      <c r="AH181" s="115">
        <v>0.05</v>
      </c>
      <c r="AI181" s="115">
        <v>88.07</v>
      </c>
      <c r="AJ181" s="115">
        <v>5.93</v>
      </c>
      <c r="AK181" s="112">
        <v>5930</v>
      </c>
      <c r="AL181" s="112">
        <v>370.63889895871097</v>
      </c>
      <c r="AN181" s="119">
        <v>15.54</v>
      </c>
      <c r="AO181" s="119">
        <v>25.15</v>
      </c>
      <c r="AP181" s="118">
        <v>35.119100000000003</v>
      </c>
      <c r="AQ181" s="119">
        <v>53.4</v>
      </c>
      <c r="AR181" s="119">
        <v>23.45</v>
      </c>
      <c r="AS181" s="119">
        <v>8.26</v>
      </c>
      <c r="AT181" s="119">
        <v>0.06</v>
      </c>
      <c r="AU181" s="119">
        <v>0.05</v>
      </c>
      <c r="AV181" s="119">
        <v>85.86</v>
      </c>
      <c r="AW181" s="119">
        <v>5.78</v>
      </c>
      <c r="AX181" s="116">
        <v>5780</v>
      </c>
      <c r="AY181" s="116">
        <v>361.26354738302689</v>
      </c>
      <c r="BA181" s="126">
        <v>14.84</v>
      </c>
      <c r="BB181" s="126">
        <v>25.18</v>
      </c>
      <c r="BC181" s="127">
        <v>35.141399999999997</v>
      </c>
      <c r="BD181" s="126">
        <v>53.46</v>
      </c>
      <c r="BE181" s="126">
        <v>23.46</v>
      </c>
      <c r="BF181" s="126">
        <v>8.27</v>
      </c>
      <c r="BG181" s="126">
        <v>-0.03</v>
      </c>
      <c r="BH181" s="126">
        <v>0.06</v>
      </c>
      <c r="BI181" s="126">
        <v>82.38</v>
      </c>
      <c r="BJ181" s="126">
        <v>5.54</v>
      </c>
      <c r="BK181">
        <f t="shared" si="4"/>
        <v>5540</v>
      </c>
      <c r="BL181">
        <f t="shared" si="5"/>
        <v>346.26298486193235</v>
      </c>
      <c r="BN181" s="123">
        <v>13.31</v>
      </c>
      <c r="BO181" s="123">
        <v>25.13</v>
      </c>
      <c r="BP181" s="124">
        <v>35.174300000000002</v>
      </c>
      <c r="BQ181" s="123">
        <v>53.45</v>
      </c>
      <c r="BR181" s="123">
        <v>23.49</v>
      </c>
      <c r="BS181" s="123">
        <v>8.24</v>
      </c>
      <c r="BT181" s="123">
        <v>-0.01</v>
      </c>
      <c r="BU181" s="123">
        <v>0.12</v>
      </c>
      <c r="BV181" s="123">
        <v>83.96</v>
      </c>
      <c r="BW181" s="123">
        <v>5.65</v>
      </c>
      <c r="BX181" s="122">
        <v>613.21</v>
      </c>
      <c r="BY181" s="120">
        <v>5650</v>
      </c>
      <c r="BZ181" s="120">
        <v>353.25747155183194</v>
      </c>
    </row>
    <row r="182" spans="1:78" x14ac:dyDescent="0.2">
      <c r="A182" s="102">
        <v>16.68</v>
      </c>
      <c r="B182" s="104">
        <v>25</v>
      </c>
      <c r="C182" s="103">
        <v>35.054499999999997</v>
      </c>
      <c r="D182" s="104">
        <v>53.15</v>
      </c>
      <c r="E182" s="104">
        <v>23.45</v>
      </c>
      <c r="F182" s="104">
        <v>8.27</v>
      </c>
      <c r="G182" s="104">
        <v>-7.0000000000000007E-2</v>
      </c>
      <c r="H182" s="104">
        <v>0.02</v>
      </c>
      <c r="I182" s="104">
        <v>86.99</v>
      </c>
      <c r="J182" s="104">
        <v>5.87</v>
      </c>
      <c r="K182" s="102">
        <v>5870</v>
      </c>
      <c r="L182" s="107">
        <v>366.88875832843735</v>
      </c>
      <c r="N182" s="111">
        <v>16.43</v>
      </c>
      <c r="O182" s="111">
        <v>25.03</v>
      </c>
      <c r="P182" s="110">
        <v>35.075099999999999</v>
      </c>
      <c r="Q182" s="111">
        <v>53.21</v>
      </c>
      <c r="R182" s="111">
        <v>23.46</v>
      </c>
      <c r="S182" s="111">
        <v>8.26</v>
      </c>
      <c r="T182" s="111">
        <v>0.14000000000000001</v>
      </c>
      <c r="U182" s="111">
        <v>0.03</v>
      </c>
      <c r="V182" s="111">
        <v>85.74</v>
      </c>
      <c r="W182" s="111">
        <v>5.78</v>
      </c>
      <c r="X182" s="108">
        <v>5780</v>
      </c>
      <c r="Y182" s="108">
        <v>361.26354738302689</v>
      </c>
      <c r="AA182" s="115">
        <v>17.079999999999998</v>
      </c>
      <c r="AB182" s="115">
        <v>25.08</v>
      </c>
      <c r="AC182" s="114">
        <v>35.101900000000001</v>
      </c>
      <c r="AD182" s="115">
        <v>53.3</v>
      </c>
      <c r="AE182" s="115">
        <v>23.47</v>
      </c>
      <c r="AF182" s="115">
        <v>8.26</v>
      </c>
      <c r="AG182" s="115">
        <v>0.11</v>
      </c>
      <c r="AH182" s="115">
        <v>0.04</v>
      </c>
      <c r="AI182" s="115">
        <v>88.05</v>
      </c>
      <c r="AJ182" s="115">
        <v>5.93</v>
      </c>
      <c r="AK182" s="112">
        <v>5930</v>
      </c>
      <c r="AL182" s="112">
        <v>370.63889895871097</v>
      </c>
      <c r="AN182" s="119">
        <v>15.62</v>
      </c>
      <c r="AO182" s="119">
        <v>25.15</v>
      </c>
      <c r="AP182" s="118">
        <v>35.121200000000002</v>
      </c>
      <c r="AQ182" s="119">
        <v>53.4</v>
      </c>
      <c r="AR182" s="119">
        <v>23.45</v>
      </c>
      <c r="AS182" s="119">
        <v>8.26</v>
      </c>
      <c r="AT182" s="119">
        <v>0.05</v>
      </c>
      <c r="AU182" s="119">
        <v>0.06</v>
      </c>
      <c r="AV182" s="119">
        <v>85.86</v>
      </c>
      <c r="AW182" s="119">
        <v>5.78</v>
      </c>
      <c r="AX182" s="116">
        <v>5780</v>
      </c>
      <c r="AY182" s="116">
        <v>361.26354738302689</v>
      </c>
      <c r="BA182" s="126">
        <v>14.95</v>
      </c>
      <c r="BB182" s="126">
        <v>25.18</v>
      </c>
      <c r="BC182" s="127">
        <v>35.140900000000002</v>
      </c>
      <c r="BD182" s="126">
        <v>53.46</v>
      </c>
      <c r="BE182" s="126">
        <v>23.46</v>
      </c>
      <c r="BF182" s="126">
        <v>8.27</v>
      </c>
      <c r="BG182" s="126">
        <v>-0.03</v>
      </c>
      <c r="BH182" s="126">
        <v>0.08</v>
      </c>
      <c r="BI182" s="126">
        <v>82.4</v>
      </c>
      <c r="BJ182" s="126">
        <v>5.54</v>
      </c>
      <c r="BK182">
        <f t="shared" si="4"/>
        <v>5540</v>
      </c>
      <c r="BL182">
        <f t="shared" si="5"/>
        <v>346.26298486193235</v>
      </c>
      <c r="BN182" s="123">
        <v>13.36</v>
      </c>
      <c r="BO182" s="123">
        <v>25.13</v>
      </c>
      <c r="BP182" s="124">
        <v>35.171500000000002</v>
      </c>
      <c r="BQ182" s="123">
        <v>53.44</v>
      </c>
      <c r="BR182" s="123">
        <v>23.49</v>
      </c>
      <c r="BS182" s="123">
        <v>8.24</v>
      </c>
      <c r="BT182" s="123">
        <v>-0.02</v>
      </c>
      <c r="BU182" s="123">
        <v>0.12</v>
      </c>
      <c r="BV182" s="123">
        <v>83.94</v>
      </c>
      <c r="BW182" s="123">
        <v>5.65</v>
      </c>
      <c r="BX182" s="122">
        <v>639.04999999999995</v>
      </c>
      <c r="BY182" s="120">
        <v>5650</v>
      </c>
      <c r="BZ182" s="120">
        <v>353.25747155183194</v>
      </c>
    </row>
    <row r="183" spans="1:78" x14ac:dyDescent="0.2">
      <c r="A183" s="102">
        <v>16.739999999999998</v>
      </c>
      <c r="B183" s="104">
        <v>25</v>
      </c>
      <c r="C183" s="103">
        <v>35.0533</v>
      </c>
      <c r="D183" s="104">
        <v>53.15</v>
      </c>
      <c r="E183" s="104">
        <v>23.45</v>
      </c>
      <c r="F183" s="104">
        <v>8.27</v>
      </c>
      <c r="G183" s="104">
        <v>-0.06</v>
      </c>
      <c r="H183" s="104">
        <v>0.02</v>
      </c>
      <c r="I183" s="104">
        <v>86.99</v>
      </c>
      <c r="J183" s="104">
        <v>5.87</v>
      </c>
      <c r="K183" s="102">
        <v>5870</v>
      </c>
      <c r="L183" s="107">
        <v>366.88875832843735</v>
      </c>
      <c r="N183" s="111">
        <v>16.52</v>
      </c>
      <c r="O183" s="111">
        <v>25.03</v>
      </c>
      <c r="P183" s="110">
        <v>35.076599999999999</v>
      </c>
      <c r="Q183" s="111">
        <v>53.22</v>
      </c>
      <c r="R183" s="111">
        <v>23.46</v>
      </c>
      <c r="S183" s="111">
        <v>8.26</v>
      </c>
      <c r="T183" s="111">
        <v>0.11</v>
      </c>
      <c r="U183" s="111">
        <v>0.05</v>
      </c>
      <c r="V183" s="111">
        <v>85.75</v>
      </c>
      <c r="W183" s="111">
        <v>5.78</v>
      </c>
      <c r="X183" s="108">
        <v>5780</v>
      </c>
      <c r="Y183" s="108">
        <v>361.26354738302689</v>
      </c>
      <c r="AA183" s="115">
        <v>17.16</v>
      </c>
      <c r="AB183" s="115">
        <v>25.08</v>
      </c>
      <c r="AC183" s="114">
        <v>35.099899999999998</v>
      </c>
      <c r="AD183" s="115">
        <v>53.3</v>
      </c>
      <c r="AE183" s="115">
        <v>23.47</v>
      </c>
      <c r="AF183" s="115">
        <v>8.26</v>
      </c>
      <c r="AG183" s="115">
        <v>0.12</v>
      </c>
      <c r="AH183" s="115">
        <v>0.04</v>
      </c>
      <c r="AI183" s="115">
        <v>88.02</v>
      </c>
      <c r="AJ183" s="115">
        <v>5.93</v>
      </c>
      <c r="AK183" s="112">
        <v>5930</v>
      </c>
      <c r="AL183" s="112">
        <v>370.63889895871097</v>
      </c>
      <c r="AN183" s="119">
        <v>15.68</v>
      </c>
      <c r="AO183" s="119">
        <v>25.15</v>
      </c>
      <c r="AP183" s="118">
        <v>35.120100000000001</v>
      </c>
      <c r="AQ183" s="119">
        <v>53.4</v>
      </c>
      <c r="AR183" s="119">
        <v>23.45</v>
      </c>
      <c r="AS183" s="119">
        <v>8.26</v>
      </c>
      <c r="AT183" s="119">
        <v>0.05</v>
      </c>
      <c r="AU183" s="119">
        <v>0.05</v>
      </c>
      <c r="AV183" s="119">
        <v>85.86</v>
      </c>
      <c r="AW183" s="119">
        <v>5.78</v>
      </c>
      <c r="AX183" s="116">
        <v>5780</v>
      </c>
      <c r="AY183" s="116">
        <v>361.26354738302689</v>
      </c>
      <c r="BA183" s="126">
        <v>15.04</v>
      </c>
      <c r="BB183" s="126">
        <v>25.19</v>
      </c>
      <c r="BC183" s="127">
        <v>35.138300000000001</v>
      </c>
      <c r="BD183" s="126">
        <v>53.46</v>
      </c>
      <c r="BE183" s="126">
        <v>23.45</v>
      </c>
      <c r="BF183" s="126">
        <v>8.27</v>
      </c>
      <c r="BG183" s="126">
        <v>-0.02</v>
      </c>
      <c r="BH183" s="126">
        <v>7.0000000000000007E-2</v>
      </c>
      <c r="BI183" s="126">
        <v>82.41</v>
      </c>
      <c r="BJ183" s="126">
        <v>5.54</v>
      </c>
      <c r="BK183">
        <f t="shared" si="4"/>
        <v>5540</v>
      </c>
      <c r="BL183">
        <f t="shared" si="5"/>
        <v>346.26298486193235</v>
      </c>
      <c r="BN183" s="123">
        <v>13.43</v>
      </c>
      <c r="BO183" s="123">
        <v>25.13</v>
      </c>
      <c r="BP183" s="124">
        <v>35.169400000000003</v>
      </c>
      <c r="BQ183" s="123">
        <v>53.44</v>
      </c>
      <c r="BR183" s="123">
        <v>23.49</v>
      </c>
      <c r="BS183" s="123">
        <v>8.24</v>
      </c>
      <c r="BT183" s="123">
        <v>-0.01</v>
      </c>
      <c r="BU183" s="123">
        <v>0.13</v>
      </c>
      <c r="BV183" s="123">
        <v>83.92</v>
      </c>
      <c r="BW183" s="123">
        <v>5.65</v>
      </c>
      <c r="BX183" s="122">
        <v>631.80999999999995</v>
      </c>
      <c r="BY183" s="120">
        <v>5650</v>
      </c>
      <c r="BZ183" s="120">
        <v>353.25747155183194</v>
      </c>
    </row>
    <row r="184" spans="1:78" x14ac:dyDescent="0.2">
      <c r="A184" s="102">
        <v>16.809999999999999</v>
      </c>
      <c r="B184" s="104">
        <v>25</v>
      </c>
      <c r="C184" s="103">
        <v>35.052399999999999</v>
      </c>
      <c r="D184" s="104">
        <v>53.15</v>
      </c>
      <c r="E184" s="104">
        <v>23.45</v>
      </c>
      <c r="F184" s="104">
        <v>8.27</v>
      </c>
      <c r="G184" s="104">
        <v>-0.04</v>
      </c>
      <c r="H184" s="104">
        <v>0.03</v>
      </c>
      <c r="I184" s="104">
        <v>87</v>
      </c>
      <c r="J184" s="104">
        <v>5.87</v>
      </c>
      <c r="K184" s="102">
        <v>5870</v>
      </c>
      <c r="L184" s="107">
        <v>366.88875832843735</v>
      </c>
      <c r="N184" s="111">
        <v>16.61</v>
      </c>
      <c r="O184" s="111">
        <v>25.03</v>
      </c>
      <c r="P184" s="110">
        <v>35.073799999999999</v>
      </c>
      <c r="Q184" s="111">
        <v>53.21</v>
      </c>
      <c r="R184" s="111">
        <v>23.46</v>
      </c>
      <c r="S184" s="111">
        <v>8.26</v>
      </c>
      <c r="T184" s="111">
        <v>0.1</v>
      </c>
      <c r="U184" s="111">
        <v>0.13</v>
      </c>
      <c r="V184" s="111">
        <v>85.77</v>
      </c>
      <c r="W184" s="111">
        <v>5.78</v>
      </c>
      <c r="X184" s="108">
        <v>5780</v>
      </c>
      <c r="Y184" s="108">
        <v>361.26354738302689</v>
      </c>
      <c r="AA184" s="115">
        <v>17.22</v>
      </c>
      <c r="AB184" s="115">
        <v>25.08</v>
      </c>
      <c r="AC184" s="114">
        <v>35.103099999999998</v>
      </c>
      <c r="AD184" s="115">
        <v>53.3</v>
      </c>
      <c r="AE184" s="115">
        <v>23.47</v>
      </c>
      <c r="AF184" s="115">
        <v>8.26</v>
      </c>
      <c r="AG184" s="115">
        <v>0.12</v>
      </c>
      <c r="AH184" s="115">
        <v>0.05</v>
      </c>
      <c r="AI184" s="115">
        <v>87.94</v>
      </c>
      <c r="AJ184" s="115">
        <v>5.92</v>
      </c>
      <c r="AK184" s="112">
        <v>5920</v>
      </c>
      <c r="AL184" s="112">
        <v>370.01387552033202</v>
      </c>
      <c r="AN184" s="119">
        <v>15.71</v>
      </c>
      <c r="AO184" s="119">
        <v>25.15</v>
      </c>
      <c r="AP184" s="118">
        <v>35.121899999999997</v>
      </c>
      <c r="AQ184" s="119">
        <v>53.4</v>
      </c>
      <c r="AR184" s="119">
        <v>23.46</v>
      </c>
      <c r="AS184" s="119">
        <v>8.26</v>
      </c>
      <c r="AT184" s="119">
        <v>0.04</v>
      </c>
      <c r="AU184" s="119">
        <v>0.06</v>
      </c>
      <c r="AV184" s="119">
        <v>85.85</v>
      </c>
      <c r="AW184" s="119">
        <v>5.78</v>
      </c>
      <c r="AX184" s="116">
        <v>5780</v>
      </c>
      <c r="AY184" s="116">
        <v>361.26354738302689</v>
      </c>
      <c r="BA184" s="126">
        <v>15.13</v>
      </c>
      <c r="BB184" s="126">
        <v>25.19</v>
      </c>
      <c r="BC184" s="127">
        <v>35.141300000000001</v>
      </c>
      <c r="BD184" s="126">
        <v>53.46</v>
      </c>
      <c r="BE184" s="126">
        <v>23.46</v>
      </c>
      <c r="BF184" s="126">
        <v>8.27</v>
      </c>
      <c r="BG184" s="126">
        <v>-0.02</v>
      </c>
      <c r="BH184" s="126">
        <v>7.0000000000000007E-2</v>
      </c>
      <c r="BI184" s="126">
        <v>82.44</v>
      </c>
      <c r="BJ184" s="126">
        <v>5.54</v>
      </c>
      <c r="BK184">
        <f t="shared" si="4"/>
        <v>5540</v>
      </c>
      <c r="BL184">
        <f t="shared" si="5"/>
        <v>346.26298486193235</v>
      </c>
      <c r="BN184" s="123">
        <v>13.5</v>
      </c>
      <c r="BO184" s="123">
        <v>25.13</v>
      </c>
      <c r="BP184" s="124">
        <v>35.171999999999997</v>
      </c>
      <c r="BQ184" s="123">
        <v>53.44</v>
      </c>
      <c r="BR184" s="123">
        <v>23.49</v>
      </c>
      <c r="BS184" s="123">
        <v>8.24</v>
      </c>
      <c r="BT184" s="123">
        <v>-0.01</v>
      </c>
      <c r="BU184" s="123">
        <v>0.12</v>
      </c>
      <c r="BV184" s="123">
        <v>83.91</v>
      </c>
      <c r="BW184" s="123">
        <v>5.65</v>
      </c>
      <c r="BX184" s="122">
        <v>562.19000000000005</v>
      </c>
      <c r="BY184" s="120">
        <v>5650</v>
      </c>
      <c r="BZ184" s="120">
        <v>353.25747155183194</v>
      </c>
    </row>
    <row r="185" spans="1:78" x14ac:dyDescent="0.2">
      <c r="A185" s="102">
        <v>16.899999999999999</v>
      </c>
      <c r="B185" s="104">
        <v>25</v>
      </c>
      <c r="C185" s="103">
        <v>35.052799999999998</v>
      </c>
      <c r="D185" s="104">
        <v>53.15</v>
      </c>
      <c r="E185" s="104">
        <v>23.45</v>
      </c>
      <c r="F185" s="104">
        <v>8.27</v>
      </c>
      <c r="G185" s="104">
        <v>-0.02</v>
      </c>
      <c r="H185" s="104">
        <v>0.03</v>
      </c>
      <c r="I185" s="104">
        <v>87</v>
      </c>
      <c r="J185" s="104">
        <v>5.87</v>
      </c>
      <c r="K185" s="102">
        <v>5870</v>
      </c>
      <c r="L185" s="107">
        <v>366.88875832843735</v>
      </c>
      <c r="N185" s="111">
        <v>16.71</v>
      </c>
      <c r="O185" s="111">
        <v>25.03</v>
      </c>
      <c r="P185" s="110">
        <v>35.075299999999999</v>
      </c>
      <c r="Q185" s="111">
        <v>53.21</v>
      </c>
      <c r="R185" s="111">
        <v>23.46</v>
      </c>
      <c r="S185" s="111">
        <v>8.26</v>
      </c>
      <c r="T185" s="111">
        <v>0.09</v>
      </c>
      <c r="U185" s="111">
        <v>0.04</v>
      </c>
      <c r="V185" s="111">
        <v>85.78</v>
      </c>
      <c r="W185" s="111">
        <v>5.78</v>
      </c>
      <c r="X185" s="108">
        <v>5780</v>
      </c>
      <c r="Y185" s="108">
        <v>361.26354738302689</v>
      </c>
      <c r="AA185" s="115">
        <v>17.29</v>
      </c>
      <c r="AB185" s="115">
        <v>25.08</v>
      </c>
      <c r="AC185" s="114">
        <v>35.097999999999999</v>
      </c>
      <c r="AD185" s="115">
        <v>53.3</v>
      </c>
      <c r="AE185" s="115">
        <v>23.46</v>
      </c>
      <c r="AF185" s="115">
        <v>8.26</v>
      </c>
      <c r="AG185" s="115">
        <v>0.11</v>
      </c>
      <c r="AH185" s="115">
        <v>0.06</v>
      </c>
      <c r="AI185" s="115">
        <v>87.82</v>
      </c>
      <c r="AJ185" s="115">
        <v>5.92</v>
      </c>
      <c r="AK185" s="112">
        <v>5920</v>
      </c>
      <c r="AL185" s="112">
        <v>370.01387552033202</v>
      </c>
      <c r="AN185" s="119">
        <v>15.73</v>
      </c>
      <c r="AO185" s="119">
        <v>25.15</v>
      </c>
      <c r="AP185" s="118">
        <v>35.116900000000001</v>
      </c>
      <c r="AQ185" s="119">
        <v>53.39</v>
      </c>
      <c r="AR185" s="119">
        <v>23.45</v>
      </c>
      <c r="AS185" s="119">
        <v>8.26</v>
      </c>
      <c r="AT185" s="119">
        <v>0.04</v>
      </c>
      <c r="AU185" s="119">
        <v>0.06</v>
      </c>
      <c r="AV185" s="119">
        <v>85.83</v>
      </c>
      <c r="AW185" s="119">
        <v>5.77</v>
      </c>
      <c r="AX185" s="116">
        <v>5770</v>
      </c>
      <c r="AY185" s="116">
        <v>360.63852394464794</v>
      </c>
      <c r="BA185" s="126">
        <v>15.23</v>
      </c>
      <c r="BB185" s="126">
        <v>25.18</v>
      </c>
      <c r="BC185" s="127">
        <v>35.139299999999999</v>
      </c>
      <c r="BD185" s="126">
        <v>53.46</v>
      </c>
      <c r="BE185" s="126">
        <v>23.46</v>
      </c>
      <c r="BF185" s="126">
        <v>8.27</v>
      </c>
      <c r="BG185" s="126">
        <v>-0.02</v>
      </c>
      <c r="BH185" s="126">
        <v>0.1</v>
      </c>
      <c r="BI185" s="126">
        <v>82.46</v>
      </c>
      <c r="BJ185" s="126">
        <v>5.54</v>
      </c>
      <c r="BK185">
        <f t="shared" si="4"/>
        <v>5540</v>
      </c>
      <c r="BL185">
        <f t="shared" si="5"/>
        <v>346.26298486193235</v>
      </c>
      <c r="BN185" s="123">
        <v>13.58</v>
      </c>
      <c r="BO185" s="123">
        <v>25.13</v>
      </c>
      <c r="BP185" s="124">
        <v>35.174500000000002</v>
      </c>
      <c r="BQ185" s="123">
        <v>53.45</v>
      </c>
      <c r="BR185" s="123">
        <v>23.49</v>
      </c>
      <c r="BS185" s="123">
        <v>8.24</v>
      </c>
      <c r="BT185" s="123">
        <v>-0.01</v>
      </c>
      <c r="BU185" s="123">
        <v>0.13</v>
      </c>
      <c r="BV185" s="123">
        <v>83.9</v>
      </c>
      <c r="BW185" s="123">
        <v>5.64</v>
      </c>
      <c r="BX185" s="122">
        <v>501.83</v>
      </c>
      <c r="BY185" s="120">
        <v>5640</v>
      </c>
      <c r="BZ185" s="120">
        <v>352.63223708890837</v>
      </c>
    </row>
    <row r="186" spans="1:78" x14ac:dyDescent="0.2">
      <c r="A186" s="102">
        <v>16.989999999999998</v>
      </c>
      <c r="B186" s="104">
        <v>25</v>
      </c>
      <c r="C186" s="103">
        <v>35.053699999999999</v>
      </c>
      <c r="D186" s="104">
        <v>53.15</v>
      </c>
      <c r="E186" s="104">
        <v>23.45</v>
      </c>
      <c r="F186" s="104">
        <v>8.27</v>
      </c>
      <c r="G186" s="104">
        <v>-0.01</v>
      </c>
      <c r="H186" s="104">
        <v>0.03</v>
      </c>
      <c r="I186" s="104">
        <v>86.99</v>
      </c>
      <c r="J186" s="104">
        <v>5.87</v>
      </c>
      <c r="K186" s="102">
        <v>5870</v>
      </c>
      <c r="L186" s="107">
        <v>366.88875832843735</v>
      </c>
      <c r="N186" s="111">
        <v>16.8</v>
      </c>
      <c r="O186" s="111">
        <v>25.03</v>
      </c>
      <c r="P186" s="110">
        <v>35.078000000000003</v>
      </c>
      <c r="Q186" s="111">
        <v>53.22</v>
      </c>
      <c r="R186" s="111">
        <v>23.46</v>
      </c>
      <c r="S186" s="111">
        <v>8.26</v>
      </c>
      <c r="T186" s="111">
        <v>0.08</v>
      </c>
      <c r="U186" s="111">
        <v>0.04</v>
      </c>
      <c r="V186" s="111">
        <v>85.79</v>
      </c>
      <c r="W186" s="111">
        <v>5.78</v>
      </c>
      <c r="X186" s="108">
        <v>5780</v>
      </c>
      <c r="Y186" s="108">
        <v>361.26354738302689</v>
      </c>
      <c r="AA186" s="115">
        <v>17.350000000000001</v>
      </c>
      <c r="AB186" s="115">
        <v>25.08</v>
      </c>
      <c r="AC186" s="114">
        <v>35.099499999999999</v>
      </c>
      <c r="AD186" s="115">
        <v>53.3</v>
      </c>
      <c r="AE186" s="115">
        <v>23.47</v>
      </c>
      <c r="AF186" s="115">
        <v>8.26</v>
      </c>
      <c r="AG186" s="115">
        <v>0.12</v>
      </c>
      <c r="AH186" s="115">
        <v>0.05</v>
      </c>
      <c r="AI186" s="115">
        <v>87.73</v>
      </c>
      <c r="AJ186" s="115">
        <v>5.91</v>
      </c>
      <c r="AK186" s="112">
        <v>5910</v>
      </c>
      <c r="AL186" s="112">
        <v>369.38885208195308</v>
      </c>
      <c r="AN186" s="119">
        <v>15.77</v>
      </c>
      <c r="AO186" s="119">
        <v>25.15</v>
      </c>
      <c r="AP186" s="118">
        <v>35.119</v>
      </c>
      <c r="AQ186" s="119">
        <v>53.39</v>
      </c>
      <c r="AR186" s="119">
        <v>23.45</v>
      </c>
      <c r="AS186" s="119">
        <v>8.26</v>
      </c>
      <c r="AT186" s="119">
        <v>0.04</v>
      </c>
      <c r="AU186" s="119">
        <v>0.05</v>
      </c>
      <c r="AV186" s="119">
        <v>85.81</v>
      </c>
      <c r="AW186" s="119">
        <v>5.77</v>
      </c>
      <c r="AX186" s="116">
        <v>5770</v>
      </c>
      <c r="AY186" s="116">
        <v>360.63852394464794</v>
      </c>
      <c r="BA186" s="126">
        <v>15.31</v>
      </c>
      <c r="BB186" s="126">
        <v>25.18</v>
      </c>
      <c r="BC186" s="127">
        <v>35.138300000000001</v>
      </c>
      <c r="BD186" s="126">
        <v>53.46</v>
      </c>
      <c r="BE186" s="126">
        <v>23.46</v>
      </c>
      <c r="BF186" s="126">
        <v>8.27</v>
      </c>
      <c r="BG186" s="126">
        <v>-0.02</v>
      </c>
      <c r="BH186" s="126">
        <v>7.0000000000000007E-2</v>
      </c>
      <c r="BI186" s="126">
        <v>82.48</v>
      </c>
      <c r="BJ186" s="126">
        <v>5.54</v>
      </c>
      <c r="BK186">
        <f t="shared" si="4"/>
        <v>5540</v>
      </c>
      <c r="BL186">
        <f t="shared" si="5"/>
        <v>346.26298486193235</v>
      </c>
      <c r="BN186" s="123">
        <v>13.67</v>
      </c>
      <c r="BO186" s="123">
        <v>25.13</v>
      </c>
      <c r="BP186" s="124">
        <v>35.172499999999999</v>
      </c>
      <c r="BQ186" s="123">
        <v>53.44</v>
      </c>
      <c r="BR186" s="123">
        <v>23.49</v>
      </c>
      <c r="BS186" s="123">
        <v>8.24</v>
      </c>
      <c r="BT186" s="123">
        <v>-0.01</v>
      </c>
      <c r="BU186" s="123">
        <v>0.12</v>
      </c>
      <c r="BV186" s="123">
        <v>83.9</v>
      </c>
      <c r="BW186" s="123">
        <v>5.64</v>
      </c>
      <c r="BX186" s="122">
        <v>495.53</v>
      </c>
      <c r="BY186" s="120">
        <v>5640</v>
      </c>
      <c r="BZ186" s="120">
        <v>352.63223708890837</v>
      </c>
    </row>
    <row r="187" spans="1:78" x14ac:dyDescent="0.2">
      <c r="A187" s="102">
        <v>17.09</v>
      </c>
      <c r="B187" s="104">
        <v>25</v>
      </c>
      <c r="C187" s="103">
        <v>35.052700000000002</v>
      </c>
      <c r="D187" s="104">
        <v>53.15</v>
      </c>
      <c r="E187" s="104">
        <v>23.45</v>
      </c>
      <c r="F187" s="104">
        <v>8.27</v>
      </c>
      <c r="G187" s="104">
        <v>-0.01</v>
      </c>
      <c r="H187" s="104">
        <v>0.03</v>
      </c>
      <c r="I187" s="104">
        <v>86.98</v>
      </c>
      <c r="J187" s="104">
        <v>5.87</v>
      </c>
      <c r="K187" s="102">
        <v>5870</v>
      </c>
      <c r="L187" s="107">
        <v>366.88875832843735</v>
      </c>
      <c r="N187" s="111">
        <v>16.899999999999999</v>
      </c>
      <c r="O187" s="111">
        <v>25.03</v>
      </c>
      <c r="P187" s="110">
        <v>35.075699999999998</v>
      </c>
      <c r="Q187" s="111">
        <v>53.21</v>
      </c>
      <c r="R187" s="111">
        <v>23.46</v>
      </c>
      <c r="S187" s="111">
        <v>8.26</v>
      </c>
      <c r="T187" s="111">
        <v>0.08</v>
      </c>
      <c r="U187" s="111">
        <v>0.04</v>
      </c>
      <c r="V187" s="111">
        <v>85.8</v>
      </c>
      <c r="W187" s="111">
        <v>5.79</v>
      </c>
      <c r="X187" s="108">
        <v>5790</v>
      </c>
      <c r="Y187" s="108">
        <v>361.88857082140584</v>
      </c>
      <c r="AA187" s="115">
        <v>17.43</v>
      </c>
      <c r="AB187" s="115">
        <v>25.08</v>
      </c>
      <c r="AC187" s="114">
        <v>35.103900000000003</v>
      </c>
      <c r="AD187" s="115">
        <v>53.3</v>
      </c>
      <c r="AE187" s="115">
        <v>23.47</v>
      </c>
      <c r="AF187" s="115">
        <v>8.26</v>
      </c>
      <c r="AG187" s="115">
        <v>0.12</v>
      </c>
      <c r="AH187" s="115">
        <v>0.05</v>
      </c>
      <c r="AI187" s="115">
        <v>87.73</v>
      </c>
      <c r="AJ187" s="115">
        <v>5.91</v>
      </c>
      <c r="AK187" s="112">
        <v>5910</v>
      </c>
      <c r="AL187" s="112">
        <v>369.38885208195308</v>
      </c>
      <c r="AN187" s="119">
        <v>15.86</v>
      </c>
      <c r="AO187" s="119">
        <v>25.15</v>
      </c>
      <c r="AP187" s="118">
        <v>35.121000000000002</v>
      </c>
      <c r="AQ187" s="119">
        <v>53.4</v>
      </c>
      <c r="AR187" s="119">
        <v>23.46</v>
      </c>
      <c r="AS187" s="119">
        <v>8.26</v>
      </c>
      <c r="AT187" s="119">
        <v>0.05</v>
      </c>
      <c r="AU187" s="119">
        <v>0.08</v>
      </c>
      <c r="AV187" s="119">
        <v>85.76</v>
      </c>
      <c r="AW187" s="119">
        <v>5.77</v>
      </c>
      <c r="AX187" s="116">
        <v>5770</v>
      </c>
      <c r="AY187" s="116">
        <v>360.63852394464794</v>
      </c>
      <c r="BA187" s="126">
        <v>15.39</v>
      </c>
      <c r="BB187" s="126">
        <v>25.18</v>
      </c>
      <c r="BC187" s="127">
        <v>35.142000000000003</v>
      </c>
      <c r="BD187" s="126">
        <v>53.46</v>
      </c>
      <c r="BE187" s="126">
        <v>23.46</v>
      </c>
      <c r="BF187" s="126">
        <v>8.27</v>
      </c>
      <c r="BG187" s="126">
        <v>-0.02</v>
      </c>
      <c r="BH187" s="126">
        <v>0.11</v>
      </c>
      <c r="BI187" s="126">
        <v>82.49</v>
      </c>
      <c r="BJ187" s="126">
        <v>5.55</v>
      </c>
      <c r="BK187">
        <f t="shared" si="4"/>
        <v>5550</v>
      </c>
      <c r="BL187">
        <f t="shared" si="5"/>
        <v>346.88800830031124</v>
      </c>
      <c r="BN187" s="123">
        <v>13.76</v>
      </c>
      <c r="BO187" s="123">
        <v>25.13</v>
      </c>
      <c r="BP187" s="124">
        <v>35.174500000000002</v>
      </c>
      <c r="BQ187" s="123">
        <v>53.45</v>
      </c>
      <c r="BR187" s="123">
        <v>23.49</v>
      </c>
      <c r="BS187" s="123">
        <v>8.24</v>
      </c>
      <c r="BT187" s="123">
        <v>-0.01</v>
      </c>
      <c r="BU187" s="123">
        <v>0.12</v>
      </c>
      <c r="BV187" s="123">
        <v>83.9</v>
      </c>
      <c r="BW187" s="123">
        <v>5.65</v>
      </c>
      <c r="BX187" s="122">
        <v>495.53</v>
      </c>
      <c r="BY187" s="120">
        <v>5650</v>
      </c>
      <c r="BZ187" s="120">
        <v>353.25747155183194</v>
      </c>
    </row>
    <row r="188" spans="1:78" x14ac:dyDescent="0.2">
      <c r="A188" s="102">
        <v>17.18</v>
      </c>
      <c r="B188" s="104">
        <v>25</v>
      </c>
      <c r="C188" s="103">
        <v>35.054699999999997</v>
      </c>
      <c r="D188" s="104">
        <v>53.15</v>
      </c>
      <c r="E188" s="104">
        <v>23.46</v>
      </c>
      <c r="F188" s="104">
        <v>8.27</v>
      </c>
      <c r="G188" s="104">
        <v>-0.01</v>
      </c>
      <c r="H188" s="104">
        <v>0.03</v>
      </c>
      <c r="I188" s="104">
        <v>86.99</v>
      </c>
      <c r="J188" s="104">
        <v>5.87</v>
      </c>
      <c r="K188" s="102">
        <v>5870</v>
      </c>
      <c r="L188" s="107">
        <v>366.88875832843735</v>
      </c>
      <c r="N188" s="111">
        <v>17.010000000000002</v>
      </c>
      <c r="O188" s="111">
        <v>25.03</v>
      </c>
      <c r="P188" s="110">
        <v>35.074800000000003</v>
      </c>
      <c r="Q188" s="111">
        <v>53.21</v>
      </c>
      <c r="R188" s="111">
        <v>23.46</v>
      </c>
      <c r="S188" s="111">
        <v>8.26</v>
      </c>
      <c r="T188" s="111">
        <v>7.0000000000000007E-2</v>
      </c>
      <c r="U188" s="111">
        <v>0.04</v>
      </c>
      <c r="V188" s="111">
        <v>85.8</v>
      </c>
      <c r="W188" s="111">
        <v>5.79</v>
      </c>
      <c r="X188" s="108">
        <v>5790</v>
      </c>
      <c r="Y188" s="108">
        <v>361.88857082140584</v>
      </c>
      <c r="AA188" s="115">
        <v>17.52</v>
      </c>
      <c r="AB188" s="115">
        <v>25.08</v>
      </c>
      <c r="AC188" s="114">
        <v>35.100700000000003</v>
      </c>
      <c r="AD188" s="115">
        <v>53.3</v>
      </c>
      <c r="AE188" s="115">
        <v>23.47</v>
      </c>
      <c r="AF188" s="115">
        <v>8.26</v>
      </c>
      <c r="AG188" s="115">
        <v>0.13</v>
      </c>
      <c r="AH188" s="115">
        <v>0.05</v>
      </c>
      <c r="AI188" s="115">
        <v>87.73</v>
      </c>
      <c r="AJ188" s="115">
        <v>5.91</v>
      </c>
      <c r="AK188" s="112">
        <v>5910</v>
      </c>
      <c r="AL188" s="112">
        <v>369.38885208195308</v>
      </c>
      <c r="AN188" s="119">
        <v>15.94</v>
      </c>
      <c r="AO188" s="119">
        <v>25.15</v>
      </c>
      <c r="AP188" s="118">
        <v>35.118699999999997</v>
      </c>
      <c r="AQ188" s="119">
        <v>53.39</v>
      </c>
      <c r="AR188" s="119">
        <v>23.45</v>
      </c>
      <c r="AS188" s="119">
        <v>8.26</v>
      </c>
      <c r="AT188" s="119">
        <v>0.06</v>
      </c>
      <c r="AU188" s="119">
        <v>0.08</v>
      </c>
      <c r="AV188" s="119">
        <v>85.72</v>
      </c>
      <c r="AW188" s="119">
        <v>5.77</v>
      </c>
      <c r="AX188" s="116">
        <v>5770</v>
      </c>
      <c r="AY188" s="116">
        <v>360.63852394464794</v>
      </c>
      <c r="BA188" s="126">
        <v>15.47</v>
      </c>
      <c r="BB188" s="126">
        <v>25.18</v>
      </c>
      <c r="BC188" s="127">
        <v>35.1404</v>
      </c>
      <c r="BD188" s="126">
        <v>53.46</v>
      </c>
      <c r="BE188" s="126">
        <v>23.46</v>
      </c>
      <c r="BF188" s="126">
        <v>8.27</v>
      </c>
      <c r="BG188" s="126">
        <v>-0.02</v>
      </c>
      <c r="BH188" s="126">
        <v>7.0000000000000007E-2</v>
      </c>
      <c r="BI188" s="126">
        <v>82.51</v>
      </c>
      <c r="BJ188" s="126">
        <v>5.55</v>
      </c>
      <c r="BK188">
        <f t="shared" si="4"/>
        <v>5550</v>
      </c>
      <c r="BL188">
        <f t="shared" si="5"/>
        <v>346.88800830031124</v>
      </c>
      <c r="BN188" s="123">
        <v>13.87</v>
      </c>
      <c r="BO188" s="123">
        <v>25.13</v>
      </c>
      <c r="BP188" s="124">
        <v>35.172899999999998</v>
      </c>
      <c r="BQ188" s="123">
        <v>53.44</v>
      </c>
      <c r="BR188" s="123">
        <v>23.49</v>
      </c>
      <c r="BS188" s="123">
        <v>8.24</v>
      </c>
      <c r="BT188" s="123">
        <v>-0.01</v>
      </c>
      <c r="BU188" s="123">
        <v>0.12</v>
      </c>
      <c r="BV188" s="123">
        <v>83.92</v>
      </c>
      <c r="BW188" s="123">
        <v>5.65</v>
      </c>
      <c r="BX188" s="122">
        <v>551.54999999999995</v>
      </c>
      <c r="BY188" s="120">
        <v>5650</v>
      </c>
      <c r="BZ188" s="120">
        <v>353.25747155183194</v>
      </c>
    </row>
    <row r="189" spans="1:78" x14ac:dyDescent="0.2">
      <c r="A189" s="102">
        <v>17.27</v>
      </c>
      <c r="B189" s="104">
        <v>25</v>
      </c>
      <c r="C189" s="103">
        <v>35.052999999999997</v>
      </c>
      <c r="D189" s="104">
        <v>53.15</v>
      </c>
      <c r="E189" s="104">
        <v>23.45</v>
      </c>
      <c r="F189" s="104">
        <v>8.27</v>
      </c>
      <c r="G189" s="104">
        <v>-0.02</v>
      </c>
      <c r="H189" s="104">
        <v>0.02</v>
      </c>
      <c r="I189" s="104">
        <v>87</v>
      </c>
      <c r="J189" s="104">
        <v>5.87</v>
      </c>
      <c r="K189" s="102">
        <v>5870</v>
      </c>
      <c r="L189" s="107">
        <v>366.88875832843735</v>
      </c>
      <c r="N189" s="111">
        <v>17.12</v>
      </c>
      <c r="O189" s="111">
        <v>25.03</v>
      </c>
      <c r="P189" s="110">
        <v>35.075200000000002</v>
      </c>
      <c r="Q189" s="111">
        <v>53.21</v>
      </c>
      <c r="R189" s="111">
        <v>23.46</v>
      </c>
      <c r="S189" s="111">
        <v>8.26</v>
      </c>
      <c r="T189" s="111">
        <v>0.06</v>
      </c>
      <c r="U189" s="111">
        <v>0.04</v>
      </c>
      <c r="V189" s="111">
        <v>85.81</v>
      </c>
      <c r="W189" s="111">
        <v>5.79</v>
      </c>
      <c r="X189" s="108">
        <v>5790</v>
      </c>
      <c r="Y189" s="108">
        <v>361.88857082140584</v>
      </c>
      <c r="AA189" s="115">
        <v>17.61</v>
      </c>
      <c r="AB189" s="115">
        <v>25.08</v>
      </c>
      <c r="AC189" s="114">
        <v>35.101999999999997</v>
      </c>
      <c r="AD189" s="115">
        <v>53.3</v>
      </c>
      <c r="AE189" s="115">
        <v>23.47</v>
      </c>
      <c r="AF189" s="115">
        <v>8.26</v>
      </c>
      <c r="AG189" s="115">
        <v>0.12</v>
      </c>
      <c r="AH189" s="115">
        <v>0.05</v>
      </c>
      <c r="AI189" s="115">
        <v>87.67</v>
      </c>
      <c r="AJ189" s="115">
        <v>5.91</v>
      </c>
      <c r="AK189" s="112">
        <v>5910</v>
      </c>
      <c r="AL189" s="112">
        <v>369.38885208195308</v>
      </c>
      <c r="AN189" s="119">
        <v>16</v>
      </c>
      <c r="AO189" s="119">
        <v>25.15</v>
      </c>
      <c r="AP189" s="118">
        <v>35.122</v>
      </c>
      <c r="AQ189" s="119">
        <v>53.4</v>
      </c>
      <c r="AR189" s="119">
        <v>23.46</v>
      </c>
      <c r="AS189" s="119">
        <v>8.26</v>
      </c>
      <c r="AT189" s="119">
        <v>0.08</v>
      </c>
      <c r="AU189" s="119">
        <v>0.06</v>
      </c>
      <c r="AV189" s="119">
        <v>85.68</v>
      </c>
      <c r="AW189" s="119">
        <v>5.76</v>
      </c>
      <c r="AX189" s="116">
        <v>5760</v>
      </c>
      <c r="AY189" s="116">
        <v>360.013500506269</v>
      </c>
      <c r="BA189" s="126">
        <v>15.55</v>
      </c>
      <c r="BB189" s="126">
        <v>25.18</v>
      </c>
      <c r="BC189" s="127">
        <v>35.139200000000002</v>
      </c>
      <c r="BD189" s="126">
        <v>53.46</v>
      </c>
      <c r="BE189" s="126">
        <v>23.46</v>
      </c>
      <c r="BF189" s="126">
        <v>8.27</v>
      </c>
      <c r="BG189" s="126">
        <v>-0.03</v>
      </c>
      <c r="BH189" s="126">
        <v>7.0000000000000007E-2</v>
      </c>
      <c r="BI189" s="126">
        <v>82.51</v>
      </c>
      <c r="BJ189" s="126">
        <v>5.55</v>
      </c>
      <c r="BK189">
        <f t="shared" si="4"/>
        <v>5550</v>
      </c>
      <c r="BL189">
        <f t="shared" si="5"/>
        <v>346.88800830031124</v>
      </c>
      <c r="BN189" s="123">
        <v>13.98</v>
      </c>
      <c r="BO189" s="123">
        <v>25.13</v>
      </c>
      <c r="BP189" s="124">
        <v>35.172899999999998</v>
      </c>
      <c r="BQ189" s="123">
        <v>53.44</v>
      </c>
      <c r="BR189" s="123">
        <v>23.49</v>
      </c>
      <c r="BS189" s="123">
        <v>8.24</v>
      </c>
      <c r="BT189" s="123">
        <v>0</v>
      </c>
      <c r="BU189" s="123">
        <v>0.11</v>
      </c>
      <c r="BV189" s="123">
        <v>83.94</v>
      </c>
      <c r="BW189" s="123">
        <v>5.65</v>
      </c>
      <c r="BX189" s="122">
        <v>581.51</v>
      </c>
      <c r="BY189" s="120">
        <v>5650</v>
      </c>
      <c r="BZ189" s="120">
        <v>353.25747155183194</v>
      </c>
    </row>
    <row r="190" spans="1:78" x14ac:dyDescent="0.2">
      <c r="A190" s="102">
        <v>17.34</v>
      </c>
      <c r="B190" s="104">
        <v>25</v>
      </c>
      <c r="C190" s="103">
        <v>35.052700000000002</v>
      </c>
      <c r="D190" s="104">
        <v>53.15</v>
      </c>
      <c r="E190" s="104">
        <v>23.46</v>
      </c>
      <c r="F190" s="104">
        <v>8.27</v>
      </c>
      <c r="G190" s="104">
        <v>-0.03</v>
      </c>
      <c r="H190" s="104">
        <v>0.05</v>
      </c>
      <c r="I190" s="104">
        <v>87.01</v>
      </c>
      <c r="J190" s="104">
        <v>5.87</v>
      </c>
      <c r="K190" s="102">
        <v>5870</v>
      </c>
      <c r="L190" s="107">
        <v>366.88875832843735</v>
      </c>
      <c r="N190" s="111">
        <v>17.239999999999998</v>
      </c>
      <c r="O190" s="111">
        <v>25.03</v>
      </c>
      <c r="P190" s="110">
        <v>35.074800000000003</v>
      </c>
      <c r="Q190" s="111">
        <v>53.21</v>
      </c>
      <c r="R190" s="111">
        <v>23.46</v>
      </c>
      <c r="S190" s="111">
        <v>8.26</v>
      </c>
      <c r="T190" s="111">
        <v>0.06</v>
      </c>
      <c r="U190" s="111">
        <v>0.04</v>
      </c>
      <c r="V190" s="111">
        <v>85.81</v>
      </c>
      <c r="W190" s="111">
        <v>5.79</v>
      </c>
      <c r="X190" s="108">
        <v>5790</v>
      </c>
      <c r="Y190" s="108">
        <v>361.88857082140584</v>
      </c>
      <c r="AA190" s="115">
        <v>17.7</v>
      </c>
      <c r="AB190" s="115">
        <v>25.08</v>
      </c>
      <c r="AC190" s="114">
        <v>35.101399999999998</v>
      </c>
      <c r="AD190" s="115">
        <v>53.3</v>
      </c>
      <c r="AE190" s="115">
        <v>23.47</v>
      </c>
      <c r="AF190" s="115">
        <v>8.26</v>
      </c>
      <c r="AG190" s="115">
        <v>0.12</v>
      </c>
      <c r="AH190" s="115">
        <v>0.05</v>
      </c>
      <c r="AI190" s="115">
        <v>87.57</v>
      </c>
      <c r="AJ190" s="115">
        <v>5.9</v>
      </c>
      <c r="AK190" s="112">
        <v>5900</v>
      </c>
      <c r="AL190" s="112">
        <v>368.76382864357413</v>
      </c>
      <c r="AN190" s="119">
        <v>16.079999999999998</v>
      </c>
      <c r="AO190" s="119">
        <v>25.15</v>
      </c>
      <c r="AP190" s="118">
        <v>35.121099999999998</v>
      </c>
      <c r="AQ190" s="119">
        <v>53.4</v>
      </c>
      <c r="AR190" s="119">
        <v>23.46</v>
      </c>
      <c r="AS190" s="119">
        <v>8.26</v>
      </c>
      <c r="AT190" s="119">
        <v>0.08</v>
      </c>
      <c r="AU190" s="119">
        <v>0.06</v>
      </c>
      <c r="AV190" s="119">
        <v>85.65</v>
      </c>
      <c r="AW190" s="119">
        <v>5.76</v>
      </c>
      <c r="AX190" s="116">
        <v>5760</v>
      </c>
      <c r="AY190" s="116">
        <v>360.013500506269</v>
      </c>
      <c r="BA190" s="126">
        <v>15.62</v>
      </c>
      <c r="BB190" s="126">
        <v>25.18</v>
      </c>
      <c r="BC190" s="127">
        <v>35.147399999999998</v>
      </c>
      <c r="BD190" s="126">
        <v>53.47</v>
      </c>
      <c r="BE190" s="126">
        <v>23.46</v>
      </c>
      <c r="BF190" s="126">
        <v>8.27</v>
      </c>
      <c r="BG190" s="126">
        <v>-0.03</v>
      </c>
      <c r="BH190" s="126">
        <v>0.08</v>
      </c>
      <c r="BI190" s="126">
        <v>82.52</v>
      </c>
      <c r="BJ190" s="126">
        <v>5.55</v>
      </c>
      <c r="BK190">
        <f t="shared" si="4"/>
        <v>5550</v>
      </c>
      <c r="BL190">
        <f t="shared" si="5"/>
        <v>346.88800830031124</v>
      </c>
      <c r="BN190" s="123">
        <v>14.05</v>
      </c>
      <c r="BO190" s="123">
        <v>25.13</v>
      </c>
      <c r="BP190" s="124">
        <v>35.171300000000002</v>
      </c>
      <c r="BQ190" s="123">
        <v>53.44</v>
      </c>
      <c r="BR190" s="123">
        <v>23.49</v>
      </c>
      <c r="BS190" s="123">
        <v>8.24</v>
      </c>
      <c r="BT190" s="123">
        <v>-0.02</v>
      </c>
      <c r="BU190" s="123">
        <v>0.12</v>
      </c>
      <c r="BV190" s="123">
        <v>83.96</v>
      </c>
      <c r="BW190" s="123">
        <v>5.65</v>
      </c>
      <c r="BX190" s="122">
        <v>547.86</v>
      </c>
      <c r="BY190" s="120">
        <v>5650</v>
      </c>
      <c r="BZ190" s="120">
        <v>353.25747155183194</v>
      </c>
    </row>
    <row r="191" spans="1:78" x14ac:dyDescent="0.2">
      <c r="A191" s="102">
        <v>17.41</v>
      </c>
      <c r="B191" s="104">
        <v>25</v>
      </c>
      <c r="C191" s="103">
        <v>35.055599999999998</v>
      </c>
      <c r="D191" s="104">
        <v>53.16</v>
      </c>
      <c r="E191" s="104">
        <v>23.46</v>
      </c>
      <c r="F191" s="104">
        <v>8.27</v>
      </c>
      <c r="G191" s="104">
        <v>-0.03</v>
      </c>
      <c r="H191" s="104">
        <v>0.04</v>
      </c>
      <c r="I191" s="104">
        <v>87.01</v>
      </c>
      <c r="J191" s="104">
        <v>5.87</v>
      </c>
      <c r="K191" s="102">
        <v>5870</v>
      </c>
      <c r="L191" s="107">
        <v>366.88875832843735</v>
      </c>
      <c r="N191" s="111">
        <v>17.37</v>
      </c>
      <c r="O191" s="111">
        <v>25.03</v>
      </c>
      <c r="P191" s="110">
        <v>35.073700000000002</v>
      </c>
      <c r="Q191" s="111">
        <v>53.21</v>
      </c>
      <c r="R191" s="111">
        <v>23.46</v>
      </c>
      <c r="S191" s="111">
        <v>8.26</v>
      </c>
      <c r="T191" s="111">
        <v>0.06</v>
      </c>
      <c r="U191" s="111">
        <v>0.05</v>
      </c>
      <c r="V191" s="111">
        <v>85.81</v>
      </c>
      <c r="W191" s="111">
        <v>5.79</v>
      </c>
      <c r="X191" s="108">
        <v>5790</v>
      </c>
      <c r="Y191" s="108">
        <v>361.88857082140584</v>
      </c>
      <c r="AA191" s="115">
        <v>17.8</v>
      </c>
      <c r="AB191" s="115">
        <v>25.08</v>
      </c>
      <c r="AC191" s="114">
        <v>35.101999999999997</v>
      </c>
      <c r="AD191" s="115">
        <v>53.3</v>
      </c>
      <c r="AE191" s="115">
        <v>23.47</v>
      </c>
      <c r="AF191" s="115">
        <v>8.26</v>
      </c>
      <c r="AG191" s="115">
        <v>0.11</v>
      </c>
      <c r="AH191" s="115">
        <v>0.05</v>
      </c>
      <c r="AI191" s="115">
        <v>87.5</v>
      </c>
      <c r="AJ191" s="115">
        <v>5.89</v>
      </c>
      <c r="AK191" s="112">
        <v>5890</v>
      </c>
      <c r="AL191" s="112">
        <v>368.13880520519518</v>
      </c>
      <c r="AN191" s="119">
        <v>16.170000000000002</v>
      </c>
      <c r="AO191" s="119">
        <v>25.15</v>
      </c>
      <c r="AP191" s="118">
        <v>35.122300000000003</v>
      </c>
      <c r="AQ191" s="119">
        <v>53.4</v>
      </c>
      <c r="AR191" s="119">
        <v>23.46</v>
      </c>
      <c r="AS191" s="119">
        <v>8.26</v>
      </c>
      <c r="AT191" s="119">
        <v>0.08</v>
      </c>
      <c r="AU191" s="119">
        <v>0.06</v>
      </c>
      <c r="AV191" s="119">
        <v>85.62</v>
      </c>
      <c r="AW191" s="119">
        <v>5.76</v>
      </c>
      <c r="AX191" s="116">
        <v>5760</v>
      </c>
      <c r="AY191" s="116">
        <v>360.013500506269</v>
      </c>
      <c r="BA191" s="126">
        <v>15.68</v>
      </c>
      <c r="BB191" s="126">
        <v>25.19</v>
      </c>
      <c r="BC191" s="127">
        <v>35.143300000000004</v>
      </c>
      <c r="BD191" s="126">
        <v>53.47</v>
      </c>
      <c r="BE191" s="126">
        <v>23.46</v>
      </c>
      <c r="BF191" s="126">
        <v>8.27</v>
      </c>
      <c r="BG191" s="126">
        <v>-0.02</v>
      </c>
      <c r="BH191" s="126">
        <v>0.08</v>
      </c>
      <c r="BI191" s="126">
        <v>82.52</v>
      </c>
      <c r="BJ191" s="126">
        <v>5.55</v>
      </c>
      <c r="BK191">
        <f t="shared" si="4"/>
        <v>5550</v>
      </c>
      <c r="BL191">
        <f t="shared" si="5"/>
        <v>346.88800830031124</v>
      </c>
      <c r="BN191" s="123">
        <v>14.11</v>
      </c>
      <c r="BO191" s="123">
        <v>25.13</v>
      </c>
      <c r="BP191" s="124">
        <v>35.172499999999999</v>
      </c>
      <c r="BQ191" s="123">
        <v>53.44</v>
      </c>
      <c r="BR191" s="123">
        <v>23.49</v>
      </c>
      <c r="BS191" s="123">
        <v>8.24</v>
      </c>
      <c r="BT191" s="123">
        <v>-0.03</v>
      </c>
      <c r="BU191" s="123">
        <v>0.12</v>
      </c>
      <c r="BV191" s="123">
        <v>83.98</v>
      </c>
      <c r="BW191" s="123">
        <v>5.65</v>
      </c>
      <c r="BX191" s="122">
        <v>531.14</v>
      </c>
      <c r="BY191" s="120">
        <v>5650</v>
      </c>
      <c r="BZ191" s="120">
        <v>353.25747155183194</v>
      </c>
    </row>
    <row r="192" spans="1:78" x14ac:dyDescent="0.2">
      <c r="A192" s="102">
        <v>17.48</v>
      </c>
      <c r="B192" s="104">
        <v>25</v>
      </c>
      <c r="C192" s="103">
        <v>35.050600000000003</v>
      </c>
      <c r="D192" s="104">
        <v>53.15</v>
      </c>
      <c r="E192" s="104">
        <v>23.45</v>
      </c>
      <c r="F192" s="104">
        <v>8.27</v>
      </c>
      <c r="G192" s="104">
        <v>-0.03</v>
      </c>
      <c r="H192" s="104">
        <v>0.04</v>
      </c>
      <c r="I192" s="104">
        <v>87.02</v>
      </c>
      <c r="J192" s="104">
        <v>5.87</v>
      </c>
      <c r="K192" s="102">
        <v>5870</v>
      </c>
      <c r="L192" s="107">
        <v>366.88875832843735</v>
      </c>
      <c r="N192" s="111">
        <v>17.47</v>
      </c>
      <c r="O192" s="111">
        <v>25.03</v>
      </c>
      <c r="P192" s="110">
        <v>35.077800000000003</v>
      </c>
      <c r="Q192" s="111">
        <v>53.22</v>
      </c>
      <c r="R192" s="111">
        <v>23.47</v>
      </c>
      <c r="S192" s="111">
        <v>8.26</v>
      </c>
      <c r="T192" s="111">
        <v>0.06</v>
      </c>
      <c r="U192" s="111">
        <v>0.04</v>
      </c>
      <c r="V192" s="111">
        <v>85.81</v>
      </c>
      <c r="W192" s="111">
        <v>5.79</v>
      </c>
      <c r="X192" s="108">
        <v>5790</v>
      </c>
      <c r="Y192" s="108">
        <v>361.88857082140584</v>
      </c>
      <c r="AA192" s="115">
        <v>17.89</v>
      </c>
      <c r="AB192" s="115">
        <v>25.08</v>
      </c>
      <c r="AC192" s="114">
        <v>35.0989</v>
      </c>
      <c r="AD192" s="115">
        <v>53.3</v>
      </c>
      <c r="AE192" s="115">
        <v>23.47</v>
      </c>
      <c r="AF192" s="115">
        <v>8.26</v>
      </c>
      <c r="AG192" s="115">
        <v>0.12</v>
      </c>
      <c r="AH192" s="115">
        <v>0.05</v>
      </c>
      <c r="AI192" s="115">
        <v>87.5</v>
      </c>
      <c r="AJ192" s="115">
        <v>5.89</v>
      </c>
      <c r="AK192" s="112">
        <v>5890</v>
      </c>
      <c r="AL192" s="112">
        <v>368.13880520519518</v>
      </c>
      <c r="AN192" s="119">
        <v>16.29</v>
      </c>
      <c r="AO192" s="119">
        <v>25.15</v>
      </c>
      <c r="AP192" s="118">
        <v>35.122900000000001</v>
      </c>
      <c r="AQ192" s="119">
        <v>53.41</v>
      </c>
      <c r="AR192" s="119">
        <v>23.46</v>
      </c>
      <c r="AS192" s="119">
        <v>8.26</v>
      </c>
      <c r="AT192" s="119">
        <v>0.08</v>
      </c>
      <c r="AU192" s="119">
        <v>0.06</v>
      </c>
      <c r="AV192" s="119">
        <v>85.6</v>
      </c>
      <c r="AW192" s="119">
        <v>5.76</v>
      </c>
      <c r="AX192" s="116">
        <v>5760</v>
      </c>
      <c r="AY192" s="116">
        <v>360.013500506269</v>
      </c>
      <c r="BA192" s="126">
        <v>15.74</v>
      </c>
      <c r="BB192" s="126">
        <v>25.19</v>
      </c>
      <c r="BC192" s="127">
        <v>35.142099999999999</v>
      </c>
      <c r="BD192" s="126">
        <v>53.47</v>
      </c>
      <c r="BE192" s="126">
        <v>23.46</v>
      </c>
      <c r="BF192" s="126">
        <v>8.27</v>
      </c>
      <c r="BG192" s="126">
        <v>-0.02</v>
      </c>
      <c r="BH192" s="126">
        <v>7.0000000000000007E-2</v>
      </c>
      <c r="BI192" s="126">
        <v>82.52</v>
      </c>
      <c r="BJ192" s="126">
        <v>5.55</v>
      </c>
      <c r="BK192">
        <f t="shared" si="4"/>
        <v>5550</v>
      </c>
      <c r="BL192">
        <f t="shared" si="5"/>
        <v>346.88800830031124</v>
      </c>
      <c r="BN192" s="123">
        <v>14.14</v>
      </c>
      <c r="BO192" s="123">
        <v>25.13</v>
      </c>
      <c r="BP192" s="124">
        <v>35.1736</v>
      </c>
      <c r="BQ192" s="123">
        <v>53.45</v>
      </c>
      <c r="BR192" s="123">
        <v>23.49</v>
      </c>
      <c r="BS192" s="123">
        <v>8.24</v>
      </c>
      <c r="BT192" s="123">
        <v>-0.03</v>
      </c>
      <c r="BU192" s="123">
        <v>0.12</v>
      </c>
      <c r="BV192" s="123">
        <v>84</v>
      </c>
      <c r="BW192" s="123">
        <v>5.65</v>
      </c>
      <c r="BX192" s="122">
        <v>542.36</v>
      </c>
      <c r="BY192" s="120">
        <v>5650</v>
      </c>
      <c r="BZ192" s="120">
        <v>353.25747155183194</v>
      </c>
    </row>
    <row r="193" spans="1:78" x14ac:dyDescent="0.2">
      <c r="A193" s="102">
        <v>17.559999999999999</v>
      </c>
      <c r="B193" s="104">
        <v>25</v>
      </c>
      <c r="C193" s="103">
        <v>35.052900000000001</v>
      </c>
      <c r="D193" s="104">
        <v>53.15</v>
      </c>
      <c r="E193" s="104">
        <v>23.46</v>
      </c>
      <c r="F193" s="104">
        <v>8.27</v>
      </c>
      <c r="G193" s="104">
        <v>-0.03</v>
      </c>
      <c r="H193" s="104">
        <v>0.03</v>
      </c>
      <c r="I193" s="104">
        <v>87.03</v>
      </c>
      <c r="J193" s="104">
        <v>5.87</v>
      </c>
      <c r="K193" s="102">
        <v>5870</v>
      </c>
      <c r="L193" s="107">
        <v>366.88875832843735</v>
      </c>
      <c r="N193" s="111">
        <v>17.55</v>
      </c>
      <c r="O193" s="111">
        <v>25.03</v>
      </c>
      <c r="P193" s="110">
        <v>35.077300000000001</v>
      </c>
      <c r="Q193" s="111">
        <v>53.22</v>
      </c>
      <c r="R193" s="111">
        <v>23.47</v>
      </c>
      <c r="S193" s="111">
        <v>8.26</v>
      </c>
      <c r="T193" s="111">
        <v>0.06</v>
      </c>
      <c r="U193" s="111">
        <v>0.04</v>
      </c>
      <c r="V193" s="111">
        <v>85.82</v>
      </c>
      <c r="W193" s="111">
        <v>5.79</v>
      </c>
      <c r="X193" s="108">
        <v>5790</v>
      </c>
      <c r="Y193" s="108">
        <v>361.88857082140584</v>
      </c>
      <c r="AA193" s="115">
        <v>17.97</v>
      </c>
      <c r="AB193" s="115">
        <v>25.08</v>
      </c>
      <c r="AC193" s="114">
        <v>35.1004</v>
      </c>
      <c r="AD193" s="115">
        <v>53.3</v>
      </c>
      <c r="AE193" s="115">
        <v>23.47</v>
      </c>
      <c r="AF193" s="115">
        <v>8.26</v>
      </c>
      <c r="AG193" s="115">
        <v>0.15</v>
      </c>
      <c r="AH193" s="115">
        <v>7.0000000000000007E-2</v>
      </c>
      <c r="AI193" s="115">
        <v>87.56</v>
      </c>
      <c r="AJ193" s="115">
        <v>5.9</v>
      </c>
      <c r="AK193" s="112">
        <v>5900</v>
      </c>
      <c r="AL193" s="112">
        <v>368.76382864357413</v>
      </c>
      <c r="AN193" s="119">
        <v>16.41</v>
      </c>
      <c r="AO193" s="119">
        <v>25.16</v>
      </c>
      <c r="AP193" s="118">
        <v>35.124099999999999</v>
      </c>
      <c r="AQ193" s="119">
        <v>53.41</v>
      </c>
      <c r="AR193" s="119">
        <v>23.46</v>
      </c>
      <c r="AS193" s="119">
        <v>8.26</v>
      </c>
      <c r="AT193" s="119">
        <v>7.0000000000000007E-2</v>
      </c>
      <c r="AU193" s="119">
        <v>0.09</v>
      </c>
      <c r="AV193" s="119">
        <v>85.59</v>
      </c>
      <c r="AW193" s="119">
        <v>5.76</v>
      </c>
      <c r="AX193" s="116">
        <v>5760</v>
      </c>
      <c r="AY193" s="116">
        <v>360.013500506269</v>
      </c>
      <c r="BA193" s="126">
        <v>15.82</v>
      </c>
      <c r="BB193" s="126">
        <v>25.19</v>
      </c>
      <c r="BC193" s="127">
        <v>35.141300000000001</v>
      </c>
      <c r="BD193" s="126">
        <v>53.47</v>
      </c>
      <c r="BE193" s="126">
        <v>23.46</v>
      </c>
      <c r="BF193" s="126">
        <v>8.27</v>
      </c>
      <c r="BG193" s="126">
        <v>-0.02</v>
      </c>
      <c r="BH193" s="126">
        <v>0.08</v>
      </c>
      <c r="BI193" s="126">
        <v>82.52</v>
      </c>
      <c r="BJ193" s="126">
        <v>5.55</v>
      </c>
      <c r="BK193">
        <f t="shared" si="4"/>
        <v>5550</v>
      </c>
      <c r="BL193">
        <f t="shared" si="5"/>
        <v>346.88800830031124</v>
      </c>
      <c r="BN193" s="123">
        <v>14.16</v>
      </c>
      <c r="BO193" s="123">
        <v>25.13</v>
      </c>
      <c r="BP193" s="124">
        <v>35.173299999999998</v>
      </c>
      <c r="BQ193" s="123">
        <v>53.44</v>
      </c>
      <c r="BR193" s="123">
        <v>23.49</v>
      </c>
      <c r="BS193" s="123">
        <v>8.24</v>
      </c>
      <c r="BT193" s="123">
        <v>-0.03</v>
      </c>
      <c r="BU193" s="123">
        <v>0.12</v>
      </c>
      <c r="BV193" s="123">
        <v>84.02</v>
      </c>
      <c r="BW193" s="123">
        <v>5.65</v>
      </c>
      <c r="BX193" s="122">
        <v>536.5</v>
      </c>
      <c r="BY193" s="120">
        <v>5650</v>
      </c>
      <c r="BZ193" s="120">
        <v>353.25747155183194</v>
      </c>
    </row>
    <row r="194" spans="1:78" x14ac:dyDescent="0.2">
      <c r="A194" s="102">
        <v>17.649999999999999</v>
      </c>
      <c r="B194" s="104">
        <v>25</v>
      </c>
      <c r="C194" s="103">
        <v>35.053199999999997</v>
      </c>
      <c r="D194" s="104">
        <v>53.15</v>
      </c>
      <c r="E194" s="104">
        <v>23.46</v>
      </c>
      <c r="F194" s="104">
        <v>8.27</v>
      </c>
      <c r="G194" s="104">
        <v>-0.03</v>
      </c>
      <c r="H194" s="104">
        <v>0.03</v>
      </c>
      <c r="I194" s="104">
        <v>87.03</v>
      </c>
      <c r="J194" s="104">
        <v>5.87</v>
      </c>
      <c r="K194" s="102">
        <v>5870</v>
      </c>
      <c r="L194" s="107">
        <v>366.88875832843735</v>
      </c>
      <c r="N194" s="111">
        <v>17.62</v>
      </c>
      <c r="O194" s="111">
        <v>25.03</v>
      </c>
      <c r="P194" s="110">
        <v>35.079500000000003</v>
      </c>
      <c r="Q194" s="111">
        <v>53.22</v>
      </c>
      <c r="R194" s="111">
        <v>23.47</v>
      </c>
      <c r="S194" s="111">
        <v>8.26</v>
      </c>
      <c r="T194" s="111">
        <v>0.06</v>
      </c>
      <c r="U194" s="111">
        <v>0.04</v>
      </c>
      <c r="V194" s="111">
        <v>85.82</v>
      </c>
      <c r="W194" s="111">
        <v>5.79</v>
      </c>
      <c r="X194" s="108">
        <v>5790</v>
      </c>
      <c r="Y194" s="108">
        <v>361.88857082140584</v>
      </c>
      <c r="AA194" s="115">
        <v>18.03</v>
      </c>
      <c r="AB194" s="115">
        <v>25.08</v>
      </c>
      <c r="AC194" s="114">
        <v>35.1004</v>
      </c>
      <c r="AD194" s="115">
        <v>53.3</v>
      </c>
      <c r="AE194" s="115">
        <v>23.47</v>
      </c>
      <c r="AF194" s="115">
        <v>8.26</v>
      </c>
      <c r="AG194" s="115">
        <v>0.15</v>
      </c>
      <c r="AH194" s="115">
        <v>0.05</v>
      </c>
      <c r="AI194" s="115">
        <v>87.65</v>
      </c>
      <c r="AJ194" s="115">
        <v>5.9</v>
      </c>
      <c r="AK194" s="112">
        <v>5900</v>
      </c>
      <c r="AL194" s="112">
        <v>368.76382864357413</v>
      </c>
      <c r="AN194" s="119">
        <v>16.53</v>
      </c>
      <c r="AO194" s="119">
        <v>25.16</v>
      </c>
      <c r="AP194" s="118">
        <v>35.117199999999997</v>
      </c>
      <c r="AQ194" s="119">
        <v>53.4</v>
      </c>
      <c r="AR194" s="119">
        <v>23.45</v>
      </c>
      <c r="AS194" s="119">
        <v>8.26</v>
      </c>
      <c r="AT194" s="119">
        <v>0.06</v>
      </c>
      <c r="AU194" s="119">
        <v>0.08</v>
      </c>
      <c r="AV194" s="119">
        <v>85.59</v>
      </c>
      <c r="AW194" s="119">
        <v>5.76</v>
      </c>
      <c r="AX194" s="116">
        <v>5760</v>
      </c>
      <c r="AY194" s="116">
        <v>360.013500506269</v>
      </c>
      <c r="BA194" s="126">
        <v>15.89</v>
      </c>
      <c r="BB194" s="126">
        <v>25.19</v>
      </c>
      <c r="BC194" s="127">
        <v>35.138500000000001</v>
      </c>
      <c r="BD194" s="126">
        <v>53.47</v>
      </c>
      <c r="BE194" s="126">
        <v>23.46</v>
      </c>
      <c r="BF194" s="126">
        <v>8.27</v>
      </c>
      <c r="BG194" s="126">
        <v>-0.01</v>
      </c>
      <c r="BH194" s="126">
        <v>0.09</v>
      </c>
      <c r="BI194" s="126">
        <v>82.51</v>
      </c>
      <c r="BJ194" s="126">
        <v>5.55</v>
      </c>
      <c r="BK194">
        <f t="shared" si="4"/>
        <v>5550</v>
      </c>
      <c r="BL194">
        <f t="shared" si="5"/>
        <v>346.88800830031124</v>
      </c>
      <c r="BN194" s="123">
        <v>14.2</v>
      </c>
      <c r="BO194" s="123">
        <v>25.13</v>
      </c>
      <c r="BP194" s="124">
        <v>35.170499999999997</v>
      </c>
      <c r="BQ194" s="123">
        <v>53.44</v>
      </c>
      <c r="BR194" s="123">
        <v>23.49</v>
      </c>
      <c r="BS194" s="123">
        <v>8.24</v>
      </c>
      <c r="BT194" s="123">
        <v>-0.01</v>
      </c>
      <c r="BU194" s="123">
        <v>0.12</v>
      </c>
      <c r="BV194" s="123">
        <v>84.03</v>
      </c>
      <c r="BW194" s="123">
        <v>5.65</v>
      </c>
      <c r="BX194" s="122">
        <v>535.70000000000005</v>
      </c>
      <c r="BY194" s="120">
        <v>5650</v>
      </c>
      <c r="BZ194" s="120">
        <v>353.25747155183194</v>
      </c>
    </row>
    <row r="195" spans="1:78" x14ac:dyDescent="0.2">
      <c r="A195" s="102">
        <v>17.75</v>
      </c>
      <c r="B195" s="104">
        <v>25</v>
      </c>
      <c r="C195" s="103">
        <v>35.053899999999999</v>
      </c>
      <c r="D195" s="104">
        <v>53.16</v>
      </c>
      <c r="E195" s="104">
        <v>23.46</v>
      </c>
      <c r="F195" s="104">
        <v>8.27</v>
      </c>
      <c r="G195" s="104">
        <v>-0.04</v>
      </c>
      <c r="H195" s="104">
        <v>0.03</v>
      </c>
      <c r="I195" s="104">
        <v>87.03</v>
      </c>
      <c r="J195" s="104">
        <v>5.87</v>
      </c>
      <c r="K195" s="102">
        <v>5870</v>
      </c>
      <c r="L195" s="107">
        <v>366.88875832843735</v>
      </c>
      <c r="N195" s="111">
        <v>17.71</v>
      </c>
      <c r="O195" s="111">
        <v>25.03</v>
      </c>
      <c r="P195" s="110">
        <v>35.073799999999999</v>
      </c>
      <c r="Q195" s="111">
        <v>53.21</v>
      </c>
      <c r="R195" s="111">
        <v>23.46</v>
      </c>
      <c r="S195" s="111">
        <v>8.26</v>
      </c>
      <c r="T195" s="111">
        <v>0.06</v>
      </c>
      <c r="U195" s="111">
        <v>0.04</v>
      </c>
      <c r="V195" s="111">
        <v>85.81</v>
      </c>
      <c r="W195" s="111">
        <v>5.79</v>
      </c>
      <c r="X195" s="108">
        <v>5790</v>
      </c>
      <c r="Y195" s="108">
        <v>361.88857082140584</v>
      </c>
      <c r="AA195" s="115">
        <v>18.100000000000001</v>
      </c>
      <c r="AB195" s="115">
        <v>25.08</v>
      </c>
      <c r="AC195" s="114">
        <v>35.103299999999997</v>
      </c>
      <c r="AD195" s="115">
        <v>53.3</v>
      </c>
      <c r="AE195" s="115">
        <v>23.47</v>
      </c>
      <c r="AF195" s="115">
        <v>8.26</v>
      </c>
      <c r="AG195" s="115">
        <v>0.16</v>
      </c>
      <c r="AH195" s="115">
        <v>0.05</v>
      </c>
      <c r="AI195" s="115">
        <v>87.73</v>
      </c>
      <c r="AJ195" s="115">
        <v>5.91</v>
      </c>
      <c r="AK195" s="112">
        <v>5910</v>
      </c>
      <c r="AL195" s="112">
        <v>369.38885208195308</v>
      </c>
      <c r="AN195" s="119">
        <v>16.64</v>
      </c>
      <c r="AO195" s="119">
        <v>25.16</v>
      </c>
      <c r="AP195" s="118">
        <v>35.120199999999997</v>
      </c>
      <c r="AQ195" s="119">
        <v>53.4</v>
      </c>
      <c r="AR195" s="119">
        <v>23.46</v>
      </c>
      <c r="AS195" s="119">
        <v>8.26</v>
      </c>
      <c r="AT195" s="119">
        <v>0.06</v>
      </c>
      <c r="AU195" s="119">
        <v>0.06</v>
      </c>
      <c r="AV195" s="119">
        <v>85.6</v>
      </c>
      <c r="AW195" s="119">
        <v>5.76</v>
      </c>
      <c r="AX195" s="116">
        <v>5760</v>
      </c>
      <c r="AY195" s="116">
        <v>360.013500506269</v>
      </c>
      <c r="BA195" s="126">
        <v>15.97</v>
      </c>
      <c r="BB195" s="126">
        <v>25.19</v>
      </c>
      <c r="BC195" s="127">
        <v>35.139899999999997</v>
      </c>
      <c r="BD195" s="126">
        <v>53.47</v>
      </c>
      <c r="BE195" s="126">
        <v>23.46</v>
      </c>
      <c r="BF195" s="126">
        <v>8.27</v>
      </c>
      <c r="BG195" s="126">
        <v>-0.02</v>
      </c>
      <c r="BH195" s="126">
        <v>7.0000000000000007E-2</v>
      </c>
      <c r="BI195" s="126">
        <v>82.5</v>
      </c>
      <c r="BJ195" s="126">
        <v>5.55</v>
      </c>
      <c r="BK195">
        <f t="shared" si="4"/>
        <v>5550</v>
      </c>
      <c r="BL195">
        <f t="shared" si="5"/>
        <v>346.88800830031124</v>
      </c>
      <c r="BN195" s="123">
        <v>14.25</v>
      </c>
      <c r="BO195" s="123">
        <v>25.13</v>
      </c>
      <c r="BP195" s="124">
        <v>35.174300000000002</v>
      </c>
      <c r="BQ195" s="123">
        <v>53.45</v>
      </c>
      <c r="BR195" s="123">
        <v>23.5</v>
      </c>
      <c r="BS195" s="123">
        <v>8.24</v>
      </c>
      <c r="BT195" s="123">
        <v>0</v>
      </c>
      <c r="BU195" s="123">
        <v>0.12</v>
      </c>
      <c r="BV195" s="123">
        <v>84.01</v>
      </c>
      <c r="BW195" s="123">
        <v>5.65</v>
      </c>
      <c r="BX195" s="122">
        <v>544.1</v>
      </c>
      <c r="BY195" s="120">
        <v>5650</v>
      </c>
      <c r="BZ195" s="120">
        <v>353.25747155183194</v>
      </c>
    </row>
    <row r="196" spans="1:78" x14ac:dyDescent="0.2">
      <c r="A196" s="102">
        <v>17.84</v>
      </c>
      <c r="B196" s="104">
        <v>25</v>
      </c>
      <c r="C196" s="103">
        <v>35.050699999999999</v>
      </c>
      <c r="D196" s="104">
        <v>53.15</v>
      </c>
      <c r="E196" s="104">
        <v>23.45</v>
      </c>
      <c r="F196" s="104">
        <v>8.27</v>
      </c>
      <c r="G196" s="104">
        <v>-0.04</v>
      </c>
      <c r="H196" s="104">
        <v>0.03</v>
      </c>
      <c r="I196" s="104">
        <v>87.05</v>
      </c>
      <c r="J196" s="104">
        <v>5.87</v>
      </c>
      <c r="K196" s="102">
        <v>5870</v>
      </c>
      <c r="L196" s="107">
        <v>366.88875832843735</v>
      </c>
      <c r="N196" s="111">
        <v>17.8</v>
      </c>
      <c r="O196" s="111">
        <v>25.03</v>
      </c>
      <c r="P196" s="110">
        <v>35.075099999999999</v>
      </c>
      <c r="Q196" s="111">
        <v>53.21</v>
      </c>
      <c r="R196" s="111">
        <v>23.47</v>
      </c>
      <c r="S196" s="111">
        <v>8.26</v>
      </c>
      <c r="T196" s="111">
        <v>7.0000000000000007E-2</v>
      </c>
      <c r="U196" s="111">
        <v>0.04</v>
      </c>
      <c r="V196" s="111">
        <v>85.81</v>
      </c>
      <c r="W196" s="111">
        <v>5.79</v>
      </c>
      <c r="X196" s="108">
        <v>5790</v>
      </c>
      <c r="Y196" s="108">
        <v>361.88857082140584</v>
      </c>
      <c r="AA196" s="115">
        <v>18.18</v>
      </c>
      <c r="AB196" s="115">
        <v>25.08</v>
      </c>
      <c r="AC196" s="114">
        <v>35.1036</v>
      </c>
      <c r="AD196" s="115">
        <v>53.3</v>
      </c>
      <c r="AE196" s="115">
        <v>23.47</v>
      </c>
      <c r="AF196" s="115">
        <v>8.26</v>
      </c>
      <c r="AG196" s="115">
        <v>0.16</v>
      </c>
      <c r="AH196" s="115">
        <v>0.05</v>
      </c>
      <c r="AI196" s="115">
        <v>87.74</v>
      </c>
      <c r="AJ196" s="115">
        <v>5.91</v>
      </c>
      <c r="AK196" s="112">
        <v>5910</v>
      </c>
      <c r="AL196" s="112">
        <v>369.38885208195308</v>
      </c>
      <c r="AN196" s="119">
        <v>16.739999999999998</v>
      </c>
      <c r="AO196" s="119">
        <v>25.16</v>
      </c>
      <c r="AP196" s="118">
        <v>35.118899999999996</v>
      </c>
      <c r="AQ196" s="119">
        <v>53.4</v>
      </c>
      <c r="AR196" s="119">
        <v>23.46</v>
      </c>
      <c r="AS196" s="119">
        <v>8.26</v>
      </c>
      <c r="AT196" s="119">
        <v>0.08</v>
      </c>
      <c r="AU196" s="119">
        <v>0.06</v>
      </c>
      <c r="AV196" s="119">
        <v>85.61</v>
      </c>
      <c r="AW196" s="119">
        <v>5.76</v>
      </c>
      <c r="AX196" s="116">
        <v>5760</v>
      </c>
      <c r="AY196" s="116">
        <v>360.013500506269</v>
      </c>
      <c r="BA196" s="126">
        <v>16.07</v>
      </c>
      <c r="BB196" s="126">
        <v>25.19</v>
      </c>
      <c r="BC196" s="127">
        <v>35.14</v>
      </c>
      <c r="BD196" s="126">
        <v>53.47</v>
      </c>
      <c r="BE196" s="126">
        <v>23.46</v>
      </c>
      <c r="BF196" s="126">
        <v>8.27</v>
      </c>
      <c r="BG196" s="126">
        <v>-0.01</v>
      </c>
      <c r="BH196" s="126">
        <v>0.06</v>
      </c>
      <c r="BI196" s="126">
        <v>82.49</v>
      </c>
      <c r="BJ196" s="126">
        <v>5.55</v>
      </c>
      <c r="BK196">
        <f t="shared" si="4"/>
        <v>5550</v>
      </c>
      <c r="BL196">
        <f t="shared" si="5"/>
        <v>346.88800830031124</v>
      </c>
      <c r="BN196" s="123">
        <v>14.32</v>
      </c>
      <c r="BO196" s="123">
        <v>25.13</v>
      </c>
      <c r="BP196" s="124">
        <v>35.171999999999997</v>
      </c>
      <c r="BQ196" s="123">
        <v>53.44</v>
      </c>
      <c r="BR196" s="123">
        <v>23.49</v>
      </c>
      <c r="BS196" s="123">
        <v>8.24</v>
      </c>
      <c r="BT196" s="123">
        <v>0</v>
      </c>
      <c r="BU196" s="123">
        <v>0.13</v>
      </c>
      <c r="BV196" s="123">
        <v>83.98</v>
      </c>
      <c r="BW196" s="123">
        <v>5.65</v>
      </c>
      <c r="BX196" s="122">
        <v>551.26</v>
      </c>
      <c r="BY196" s="120">
        <v>5650</v>
      </c>
      <c r="BZ196" s="120">
        <v>353.25747155183194</v>
      </c>
    </row>
    <row r="197" spans="1:78" x14ac:dyDescent="0.2">
      <c r="A197" s="102">
        <v>17.93</v>
      </c>
      <c r="B197" s="104">
        <v>25</v>
      </c>
      <c r="C197" s="103">
        <v>35.051600000000001</v>
      </c>
      <c r="D197" s="104">
        <v>53.15</v>
      </c>
      <c r="E197" s="104">
        <v>23.46</v>
      </c>
      <c r="F197" s="104">
        <v>8.27</v>
      </c>
      <c r="G197" s="104">
        <v>-0.04</v>
      </c>
      <c r="H197" s="104">
        <v>0.03</v>
      </c>
      <c r="I197" s="104">
        <v>87.06</v>
      </c>
      <c r="J197" s="104">
        <v>5.87</v>
      </c>
      <c r="K197" s="102">
        <v>5870</v>
      </c>
      <c r="L197" s="107">
        <v>366.88875832843735</v>
      </c>
      <c r="N197" s="111">
        <v>17.89</v>
      </c>
      <c r="O197" s="111">
        <v>25.03</v>
      </c>
      <c r="P197" s="110">
        <v>35.0794</v>
      </c>
      <c r="Q197" s="111">
        <v>53.22</v>
      </c>
      <c r="R197" s="111">
        <v>23.47</v>
      </c>
      <c r="S197" s="111">
        <v>8.26</v>
      </c>
      <c r="T197" s="111">
        <v>0.09</v>
      </c>
      <c r="U197" s="111">
        <v>0.03</v>
      </c>
      <c r="V197" s="111">
        <v>85.8</v>
      </c>
      <c r="W197" s="111">
        <v>5.79</v>
      </c>
      <c r="X197" s="108">
        <v>5790</v>
      </c>
      <c r="Y197" s="108">
        <v>361.88857082140584</v>
      </c>
      <c r="AA197" s="115">
        <v>18.28</v>
      </c>
      <c r="AB197" s="115">
        <v>25.08</v>
      </c>
      <c r="AC197" s="114">
        <v>35.1</v>
      </c>
      <c r="AD197" s="115">
        <v>53.3</v>
      </c>
      <c r="AE197" s="115">
        <v>23.47</v>
      </c>
      <c r="AF197" s="115">
        <v>8.26</v>
      </c>
      <c r="AG197" s="115">
        <v>0.16</v>
      </c>
      <c r="AH197" s="115">
        <v>0.04</v>
      </c>
      <c r="AI197" s="115">
        <v>87.71</v>
      </c>
      <c r="AJ197" s="115">
        <v>5.91</v>
      </c>
      <c r="AK197" s="112">
        <v>5910</v>
      </c>
      <c r="AL197" s="112">
        <v>369.38885208195308</v>
      </c>
      <c r="AN197" s="119">
        <v>16.829999999999998</v>
      </c>
      <c r="AO197" s="119">
        <v>25.16</v>
      </c>
      <c r="AP197" s="118">
        <v>35.118400000000001</v>
      </c>
      <c r="AQ197" s="119">
        <v>53.4</v>
      </c>
      <c r="AR197" s="119">
        <v>23.46</v>
      </c>
      <c r="AS197" s="119">
        <v>8.26</v>
      </c>
      <c r="AT197" s="119">
        <v>0.1</v>
      </c>
      <c r="AU197" s="119">
        <v>0.06</v>
      </c>
      <c r="AV197" s="119">
        <v>85.64</v>
      </c>
      <c r="AW197" s="119">
        <v>5.76</v>
      </c>
      <c r="AX197" s="116">
        <v>5760</v>
      </c>
      <c r="AY197" s="116">
        <v>360.013500506269</v>
      </c>
      <c r="BA197" s="126">
        <v>16.16</v>
      </c>
      <c r="BB197" s="126">
        <v>25.19</v>
      </c>
      <c r="BC197" s="127">
        <v>35.140300000000003</v>
      </c>
      <c r="BD197" s="126">
        <v>53.47</v>
      </c>
      <c r="BE197" s="126">
        <v>23.46</v>
      </c>
      <c r="BF197" s="126">
        <v>8.27</v>
      </c>
      <c r="BG197" s="126">
        <v>-0.01</v>
      </c>
      <c r="BH197" s="126">
        <v>0.08</v>
      </c>
      <c r="BI197" s="126">
        <v>82.49</v>
      </c>
      <c r="BJ197" s="126">
        <v>5.54</v>
      </c>
      <c r="BK197">
        <f t="shared" si="4"/>
        <v>5540</v>
      </c>
      <c r="BL197">
        <f t="shared" si="5"/>
        <v>346.26298486193235</v>
      </c>
      <c r="BN197" s="123">
        <v>14.4</v>
      </c>
      <c r="BO197" s="123">
        <v>25.13</v>
      </c>
      <c r="BP197" s="124">
        <v>35.173099999999998</v>
      </c>
      <c r="BQ197" s="123">
        <v>53.45</v>
      </c>
      <c r="BR197" s="123">
        <v>23.49</v>
      </c>
      <c r="BS197" s="123">
        <v>8.24</v>
      </c>
      <c r="BT197" s="123">
        <v>0</v>
      </c>
      <c r="BU197" s="123">
        <v>0.12</v>
      </c>
      <c r="BV197" s="123">
        <v>83.94</v>
      </c>
      <c r="BW197" s="123">
        <v>5.65</v>
      </c>
      <c r="BX197" s="122">
        <v>555.75</v>
      </c>
      <c r="BY197" s="120">
        <v>5650</v>
      </c>
      <c r="BZ197" s="120">
        <v>353.25747155183194</v>
      </c>
    </row>
    <row r="198" spans="1:78" x14ac:dyDescent="0.2">
      <c r="A198" s="102">
        <v>18.02</v>
      </c>
      <c r="B198" s="104">
        <v>25</v>
      </c>
      <c r="C198" s="103">
        <v>35.052599999999998</v>
      </c>
      <c r="D198" s="104">
        <v>53.15</v>
      </c>
      <c r="E198" s="104">
        <v>23.46</v>
      </c>
      <c r="F198" s="104">
        <v>8.27</v>
      </c>
      <c r="G198" s="104">
        <v>-0.05</v>
      </c>
      <c r="H198" s="104">
        <v>0.03</v>
      </c>
      <c r="I198" s="104">
        <v>87.06</v>
      </c>
      <c r="J198" s="104">
        <v>5.87</v>
      </c>
      <c r="K198" s="102">
        <v>5870</v>
      </c>
      <c r="L198" s="107">
        <v>366.88875832843735</v>
      </c>
      <c r="N198" s="111">
        <v>17.98</v>
      </c>
      <c r="O198" s="111">
        <v>25.03</v>
      </c>
      <c r="P198" s="110">
        <v>35.0777</v>
      </c>
      <c r="Q198" s="111">
        <v>53.22</v>
      </c>
      <c r="R198" s="111">
        <v>23.47</v>
      </c>
      <c r="S198" s="111">
        <v>8.26</v>
      </c>
      <c r="T198" s="111">
        <v>0.1</v>
      </c>
      <c r="U198" s="111">
        <v>0.05</v>
      </c>
      <c r="V198" s="111">
        <v>85.8</v>
      </c>
      <c r="W198" s="111">
        <v>5.79</v>
      </c>
      <c r="X198" s="108">
        <v>5790</v>
      </c>
      <c r="Y198" s="108">
        <v>361.88857082140584</v>
      </c>
      <c r="AA198" s="115">
        <v>18.39</v>
      </c>
      <c r="AB198" s="115">
        <v>25.08</v>
      </c>
      <c r="AC198" s="114">
        <v>35.1038</v>
      </c>
      <c r="AD198" s="115">
        <v>53.3</v>
      </c>
      <c r="AE198" s="115">
        <v>23.47</v>
      </c>
      <c r="AF198" s="115">
        <v>8.26</v>
      </c>
      <c r="AG198" s="115">
        <v>0.15</v>
      </c>
      <c r="AH198" s="115">
        <v>0.05</v>
      </c>
      <c r="AI198" s="115">
        <v>87.65</v>
      </c>
      <c r="AJ198" s="115">
        <v>5.9</v>
      </c>
      <c r="AK198" s="112">
        <v>5900</v>
      </c>
      <c r="AL198" s="112">
        <v>368.76382864357413</v>
      </c>
      <c r="AN198" s="119">
        <v>16.920000000000002</v>
      </c>
      <c r="AO198" s="119">
        <v>25.16</v>
      </c>
      <c r="AP198" s="118">
        <v>35.122300000000003</v>
      </c>
      <c r="AQ198" s="119">
        <v>53.41</v>
      </c>
      <c r="AR198" s="119">
        <v>23.46</v>
      </c>
      <c r="AS198" s="119">
        <v>8.26</v>
      </c>
      <c r="AT198" s="119">
        <v>0.1</v>
      </c>
      <c r="AU198" s="119">
        <v>0.06</v>
      </c>
      <c r="AV198" s="119">
        <v>85.66</v>
      </c>
      <c r="AW198" s="119">
        <v>5.76</v>
      </c>
      <c r="AX198" s="116">
        <v>5760</v>
      </c>
      <c r="AY198" s="116">
        <v>360.013500506269</v>
      </c>
      <c r="BA198" s="126">
        <v>16.23</v>
      </c>
      <c r="BB198" s="126">
        <v>25.2</v>
      </c>
      <c r="BC198" s="127">
        <v>35.140099999999997</v>
      </c>
      <c r="BD198" s="126">
        <v>53.47</v>
      </c>
      <c r="BE198" s="126">
        <v>23.46</v>
      </c>
      <c r="BF198" s="126">
        <v>8.27</v>
      </c>
      <c r="BG198" s="126">
        <v>0.01</v>
      </c>
      <c r="BH198" s="126">
        <v>7.0000000000000007E-2</v>
      </c>
      <c r="BI198" s="126">
        <v>82.48</v>
      </c>
      <c r="BJ198" s="126">
        <v>5.54</v>
      </c>
      <c r="BK198">
        <f t="shared" ref="BK198:BK229" si="6">BJ198*1000</f>
        <v>5540</v>
      </c>
      <c r="BL198">
        <f t="shared" ref="BL198:BL229" si="7">BK198/15.9994</f>
        <v>346.26298486193235</v>
      </c>
      <c r="BN198" s="123">
        <v>14.5</v>
      </c>
      <c r="BO198" s="123">
        <v>25.13</v>
      </c>
      <c r="BP198" s="124">
        <v>35.171799999999998</v>
      </c>
      <c r="BQ198" s="123">
        <v>53.44</v>
      </c>
      <c r="BR198" s="123">
        <v>23.49</v>
      </c>
      <c r="BS198" s="123">
        <v>8.24</v>
      </c>
      <c r="BT198" s="123">
        <v>0</v>
      </c>
      <c r="BU198" s="123">
        <v>0.13</v>
      </c>
      <c r="BV198" s="123">
        <v>83.92</v>
      </c>
      <c r="BW198" s="123">
        <v>5.65</v>
      </c>
      <c r="BX198" s="122">
        <v>539.61</v>
      </c>
      <c r="BY198" s="120">
        <v>5650</v>
      </c>
      <c r="BZ198" s="120">
        <v>353.25747155183194</v>
      </c>
    </row>
    <row r="199" spans="1:78" x14ac:dyDescent="0.2">
      <c r="A199" s="102">
        <v>18.09</v>
      </c>
      <c r="B199" s="104">
        <v>25</v>
      </c>
      <c r="C199" s="103">
        <v>35.053400000000003</v>
      </c>
      <c r="D199" s="104">
        <v>53.16</v>
      </c>
      <c r="E199" s="104">
        <v>23.46</v>
      </c>
      <c r="F199" s="104">
        <v>8.27</v>
      </c>
      <c r="G199" s="104">
        <v>-0.05</v>
      </c>
      <c r="H199" s="104">
        <v>0.03</v>
      </c>
      <c r="I199" s="104">
        <v>87.07</v>
      </c>
      <c r="J199" s="104">
        <v>5.87</v>
      </c>
      <c r="K199" s="102">
        <v>5870</v>
      </c>
      <c r="L199" s="107">
        <v>366.88875832843735</v>
      </c>
      <c r="N199" s="111">
        <v>18.07</v>
      </c>
      <c r="O199" s="111">
        <v>25.03</v>
      </c>
      <c r="P199" s="110">
        <v>35.077599999999997</v>
      </c>
      <c r="Q199" s="111">
        <v>53.22</v>
      </c>
      <c r="R199" s="111">
        <v>23.47</v>
      </c>
      <c r="S199" s="111">
        <v>8.26</v>
      </c>
      <c r="T199" s="111">
        <v>0.11</v>
      </c>
      <c r="U199" s="111">
        <v>0.04</v>
      </c>
      <c r="V199" s="111">
        <v>85.8</v>
      </c>
      <c r="W199" s="111">
        <v>5.79</v>
      </c>
      <c r="X199" s="108">
        <v>5790</v>
      </c>
      <c r="Y199" s="108">
        <v>361.88857082140584</v>
      </c>
      <c r="AA199" s="115">
        <v>18.5</v>
      </c>
      <c r="AB199" s="115">
        <v>25.08</v>
      </c>
      <c r="AC199" s="114">
        <v>35.101300000000002</v>
      </c>
      <c r="AD199" s="115">
        <v>53.3</v>
      </c>
      <c r="AE199" s="115">
        <v>23.47</v>
      </c>
      <c r="AF199" s="115">
        <v>8.26</v>
      </c>
      <c r="AG199" s="115">
        <v>0.14000000000000001</v>
      </c>
      <c r="AH199" s="115">
        <v>0.04</v>
      </c>
      <c r="AI199" s="115">
        <v>87.59</v>
      </c>
      <c r="AJ199" s="115">
        <v>5.9</v>
      </c>
      <c r="AK199" s="112">
        <v>5900</v>
      </c>
      <c r="AL199" s="112">
        <v>368.76382864357413</v>
      </c>
      <c r="AN199" s="119">
        <v>16.989999999999998</v>
      </c>
      <c r="AO199" s="119">
        <v>25.16</v>
      </c>
      <c r="AP199" s="118">
        <v>35.118400000000001</v>
      </c>
      <c r="AQ199" s="119">
        <v>53.4</v>
      </c>
      <c r="AR199" s="119">
        <v>23.46</v>
      </c>
      <c r="AS199" s="119">
        <v>8.26</v>
      </c>
      <c r="AT199" s="119">
        <v>0.09</v>
      </c>
      <c r="AU199" s="119">
        <v>0.06</v>
      </c>
      <c r="AV199" s="119">
        <v>85.68</v>
      </c>
      <c r="AW199" s="119">
        <v>5.76</v>
      </c>
      <c r="AX199" s="116">
        <v>5760</v>
      </c>
      <c r="AY199" s="116">
        <v>360.013500506269</v>
      </c>
      <c r="BA199" s="126">
        <v>16.309999999999999</v>
      </c>
      <c r="BB199" s="126">
        <v>25.2</v>
      </c>
      <c r="BC199" s="127">
        <v>35.140099999999997</v>
      </c>
      <c r="BD199" s="126">
        <v>53.47</v>
      </c>
      <c r="BE199" s="126">
        <v>23.46</v>
      </c>
      <c r="BF199" s="126">
        <v>8.27</v>
      </c>
      <c r="BG199" s="126">
        <v>0.01</v>
      </c>
      <c r="BH199" s="126">
        <v>0.08</v>
      </c>
      <c r="BI199" s="126">
        <v>82.49</v>
      </c>
      <c r="BJ199" s="126">
        <v>5.54</v>
      </c>
      <c r="BK199">
        <f t="shared" si="6"/>
        <v>5540</v>
      </c>
      <c r="BL199">
        <f t="shared" si="7"/>
        <v>346.26298486193235</v>
      </c>
      <c r="BN199" s="123">
        <v>14.6</v>
      </c>
      <c r="BO199" s="123">
        <v>25.13</v>
      </c>
      <c r="BP199" s="124">
        <v>35.174999999999997</v>
      </c>
      <c r="BQ199" s="123">
        <v>53.45</v>
      </c>
      <c r="BR199" s="123">
        <v>23.5</v>
      </c>
      <c r="BS199" s="123">
        <v>8.24</v>
      </c>
      <c r="BT199" s="123">
        <v>0.01</v>
      </c>
      <c r="BU199" s="123">
        <v>0.12</v>
      </c>
      <c r="BV199" s="123">
        <v>83.91</v>
      </c>
      <c r="BW199" s="123">
        <v>5.65</v>
      </c>
      <c r="BX199" s="122">
        <v>540.62</v>
      </c>
      <c r="BY199" s="120">
        <v>5650</v>
      </c>
      <c r="BZ199" s="120">
        <v>353.25747155183194</v>
      </c>
    </row>
    <row r="200" spans="1:78" x14ac:dyDescent="0.2">
      <c r="A200" s="102">
        <v>18.16</v>
      </c>
      <c r="B200" s="104">
        <v>25</v>
      </c>
      <c r="C200" s="103">
        <v>35.054099999999998</v>
      </c>
      <c r="D200" s="104">
        <v>53.16</v>
      </c>
      <c r="E200" s="104">
        <v>23.46</v>
      </c>
      <c r="F200" s="104">
        <v>8.27</v>
      </c>
      <c r="G200" s="104">
        <v>-0.05</v>
      </c>
      <c r="H200" s="104">
        <v>0.03</v>
      </c>
      <c r="I200" s="104">
        <v>87.07</v>
      </c>
      <c r="J200" s="104">
        <v>5.87</v>
      </c>
      <c r="K200" s="102">
        <v>5870</v>
      </c>
      <c r="L200" s="107">
        <v>366.88875832843735</v>
      </c>
      <c r="N200" s="111">
        <v>18.16</v>
      </c>
      <c r="O200" s="111">
        <v>25.03</v>
      </c>
      <c r="P200" s="110">
        <v>35.077599999999997</v>
      </c>
      <c r="Q200" s="111">
        <v>53.22</v>
      </c>
      <c r="R200" s="111">
        <v>23.47</v>
      </c>
      <c r="S200" s="111">
        <v>8.26</v>
      </c>
      <c r="T200" s="111">
        <v>0.11</v>
      </c>
      <c r="U200" s="111">
        <v>0.05</v>
      </c>
      <c r="V200" s="111">
        <v>85.8</v>
      </c>
      <c r="W200" s="111">
        <v>5.79</v>
      </c>
      <c r="X200" s="108">
        <v>5790</v>
      </c>
      <c r="Y200" s="108">
        <v>361.88857082140584</v>
      </c>
      <c r="AA200" s="115">
        <v>18.63</v>
      </c>
      <c r="AB200" s="115">
        <v>25.08</v>
      </c>
      <c r="AC200" s="114">
        <v>35.104599999999998</v>
      </c>
      <c r="AD200" s="115">
        <v>53.3</v>
      </c>
      <c r="AE200" s="115">
        <v>23.48</v>
      </c>
      <c r="AF200" s="115">
        <v>8.26</v>
      </c>
      <c r="AG200" s="115">
        <v>0.15</v>
      </c>
      <c r="AH200" s="115">
        <v>0.05</v>
      </c>
      <c r="AI200" s="115">
        <v>87.54</v>
      </c>
      <c r="AJ200" s="115">
        <v>5.9</v>
      </c>
      <c r="AK200" s="112">
        <v>5900</v>
      </c>
      <c r="AL200" s="112">
        <v>368.76382864357413</v>
      </c>
      <c r="AN200" s="119">
        <v>17.07</v>
      </c>
      <c r="AO200" s="119">
        <v>25.16</v>
      </c>
      <c r="AP200" s="118">
        <v>35.121400000000001</v>
      </c>
      <c r="AQ200" s="119">
        <v>53.41</v>
      </c>
      <c r="AR200" s="119">
        <v>23.46</v>
      </c>
      <c r="AS200" s="119">
        <v>8.26</v>
      </c>
      <c r="AT200" s="119">
        <v>0.08</v>
      </c>
      <c r="AU200" s="119">
        <v>0.06</v>
      </c>
      <c r="AV200" s="119">
        <v>85.7</v>
      </c>
      <c r="AW200" s="119">
        <v>5.76</v>
      </c>
      <c r="AX200" s="116">
        <v>5760</v>
      </c>
      <c r="AY200" s="116">
        <v>360.013500506269</v>
      </c>
      <c r="BA200" s="126">
        <v>16.39</v>
      </c>
      <c r="BB200" s="126">
        <v>25.19</v>
      </c>
      <c r="BC200" s="127">
        <v>35.141300000000001</v>
      </c>
      <c r="BD200" s="126">
        <v>53.47</v>
      </c>
      <c r="BE200" s="126">
        <v>23.46</v>
      </c>
      <c r="BF200" s="126">
        <v>8.27</v>
      </c>
      <c r="BG200" s="126">
        <v>0.01</v>
      </c>
      <c r="BH200" s="126">
        <v>0.09</v>
      </c>
      <c r="BI200" s="126">
        <v>82.49</v>
      </c>
      <c r="BJ200" s="126">
        <v>5.54</v>
      </c>
      <c r="BK200">
        <f t="shared" si="6"/>
        <v>5540</v>
      </c>
      <c r="BL200">
        <f t="shared" si="7"/>
        <v>346.26298486193235</v>
      </c>
      <c r="BN200" s="123">
        <v>14.7</v>
      </c>
      <c r="BO200" s="123">
        <v>25.13</v>
      </c>
      <c r="BP200" s="124">
        <v>35.172499999999999</v>
      </c>
      <c r="BQ200" s="123">
        <v>53.45</v>
      </c>
      <c r="BR200" s="123">
        <v>23.5</v>
      </c>
      <c r="BS200" s="123">
        <v>8.24</v>
      </c>
      <c r="BT200" s="123">
        <v>0.02</v>
      </c>
      <c r="BU200" s="123">
        <v>0.12</v>
      </c>
      <c r="BV200" s="123">
        <v>83.91</v>
      </c>
      <c r="BW200" s="123">
        <v>5.65</v>
      </c>
      <c r="BX200" s="122">
        <v>549.09</v>
      </c>
      <c r="BY200" s="120">
        <v>5650</v>
      </c>
      <c r="BZ200" s="120">
        <v>353.25747155183194</v>
      </c>
    </row>
    <row r="201" spans="1:78" x14ac:dyDescent="0.2">
      <c r="A201" s="102">
        <v>18.22</v>
      </c>
      <c r="B201" s="104">
        <v>25</v>
      </c>
      <c r="C201" s="103">
        <v>35.053600000000003</v>
      </c>
      <c r="D201" s="104">
        <v>53.16</v>
      </c>
      <c r="E201" s="104">
        <v>23.46</v>
      </c>
      <c r="F201" s="104">
        <v>8.27</v>
      </c>
      <c r="G201" s="104">
        <v>-0.05</v>
      </c>
      <c r="H201" s="104">
        <v>0.04</v>
      </c>
      <c r="I201" s="104">
        <v>87.07</v>
      </c>
      <c r="J201" s="104">
        <v>5.87</v>
      </c>
      <c r="K201" s="102">
        <v>5870</v>
      </c>
      <c r="L201" s="107">
        <v>366.88875832843735</v>
      </c>
      <c r="N201" s="111">
        <v>18.260000000000002</v>
      </c>
      <c r="O201" s="111">
        <v>25.03</v>
      </c>
      <c r="P201" s="110">
        <v>35.076799999999999</v>
      </c>
      <c r="Q201" s="111">
        <v>53.22</v>
      </c>
      <c r="R201" s="111">
        <v>23.47</v>
      </c>
      <c r="S201" s="111">
        <v>8.26</v>
      </c>
      <c r="T201" s="111">
        <v>0.12</v>
      </c>
      <c r="U201" s="111">
        <v>0.04</v>
      </c>
      <c r="V201" s="111">
        <v>85.79</v>
      </c>
      <c r="W201" s="111">
        <v>5.79</v>
      </c>
      <c r="X201" s="108">
        <v>5790</v>
      </c>
      <c r="Y201" s="108">
        <v>361.88857082140584</v>
      </c>
      <c r="AA201" s="115">
        <v>18.760000000000002</v>
      </c>
      <c r="AB201" s="115">
        <v>25.08</v>
      </c>
      <c r="AC201" s="114">
        <v>35.103999999999999</v>
      </c>
      <c r="AD201" s="115">
        <v>53.31</v>
      </c>
      <c r="AE201" s="115">
        <v>23.48</v>
      </c>
      <c r="AF201" s="115">
        <v>8.26</v>
      </c>
      <c r="AG201" s="115">
        <v>0.15</v>
      </c>
      <c r="AH201" s="115">
        <v>0.04</v>
      </c>
      <c r="AI201" s="115">
        <v>87.51</v>
      </c>
      <c r="AJ201" s="115">
        <v>5.89</v>
      </c>
      <c r="AK201" s="112">
        <v>5890</v>
      </c>
      <c r="AL201" s="112">
        <v>368.13880520519518</v>
      </c>
      <c r="AN201" s="119">
        <v>17.149999999999999</v>
      </c>
      <c r="AO201" s="119">
        <v>25.16</v>
      </c>
      <c r="AP201" s="118">
        <v>35.1203</v>
      </c>
      <c r="AQ201" s="119">
        <v>53.41</v>
      </c>
      <c r="AR201" s="119">
        <v>23.46</v>
      </c>
      <c r="AS201" s="119">
        <v>8.26</v>
      </c>
      <c r="AT201" s="119">
        <v>0.09</v>
      </c>
      <c r="AU201" s="119">
        <v>0.06</v>
      </c>
      <c r="AV201" s="119">
        <v>85.72</v>
      </c>
      <c r="AW201" s="119">
        <v>5.77</v>
      </c>
      <c r="AX201" s="116">
        <v>5770</v>
      </c>
      <c r="AY201" s="116">
        <v>360.63852394464794</v>
      </c>
      <c r="BA201" s="126">
        <v>16.47</v>
      </c>
      <c r="BB201" s="126">
        <v>25.19</v>
      </c>
      <c r="BC201" s="127">
        <v>35.141100000000002</v>
      </c>
      <c r="BD201" s="126">
        <v>53.47</v>
      </c>
      <c r="BE201" s="126">
        <v>23.46</v>
      </c>
      <c r="BF201" s="126">
        <v>8.27</v>
      </c>
      <c r="BG201" s="126">
        <v>0</v>
      </c>
      <c r="BH201" s="126">
        <v>0.08</v>
      </c>
      <c r="BI201" s="126">
        <v>82.49</v>
      </c>
      <c r="BJ201" s="126">
        <v>5.55</v>
      </c>
      <c r="BK201">
        <f t="shared" si="6"/>
        <v>5550</v>
      </c>
      <c r="BL201">
        <f t="shared" si="7"/>
        <v>346.88800830031124</v>
      </c>
      <c r="BN201" s="123">
        <v>14.8</v>
      </c>
      <c r="BO201" s="123">
        <v>25.13</v>
      </c>
      <c r="BP201" s="124">
        <v>35.1738</v>
      </c>
      <c r="BQ201" s="123">
        <v>53.45</v>
      </c>
      <c r="BR201" s="123">
        <v>23.5</v>
      </c>
      <c r="BS201" s="123">
        <v>8.24</v>
      </c>
      <c r="BT201" s="123">
        <v>0.03</v>
      </c>
      <c r="BU201" s="123">
        <v>0.12</v>
      </c>
      <c r="BV201" s="123">
        <v>83.92</v>
      </c>
      <c r="BW201" s="123">
        <v>5.65</v>
      </c>
      <c r="BX201" s="122">
        <v>541.35</v>
      </c>
      <c r="BY201" s="120">
        <v>5650</v>
      </c>
      <c r="BZ201" s="120">
        <v>353.25747155183194</v>
      </c>
    </row>
    <row r="202" spans="1:78" x14ac:dyDescent="0.2">
      <c r="A202" s="102">
        <v>18.28</v>
      </c>
      <c r="B202" s="104">
        <v>25</v>
      </c>
      <c r="C202" s="103">
        <v>35.052199999999999</v>
      </c>
      <c r="D202" s="104">
        <v>53.15</v>
      </c>
      <c r="E202" s="104">
        <v>23.46</v>
      </c>
      <c r="F202" s="104">
        <v>8.27</v>
      </c>
      <c r="G202" s="104">
        <v>-0.04</v>
      </c>
      <c r="H202" s="104">
        <v>0.03</v>
      </c>
      <c r="I202" s="104">
        <v>87.07</v>
      </c>
      <c r="J202" s="104">
        <v>5.87</v>
      </c>
      <c r="K202" s="102">
        <v>5870</v>
      </c>
      <c r="L202" s="107">
        <v>366.88875832843735</v>
      </c>
      <c r="N202" s="111">
        <v>18.36</v>
      </c>
      <c r="O202" s="111">
        <v>25.03</v>
      </c>
      <c r="P202" s="110">
        <v>35.078600000000002</v>
      </c>
      <c r="Q202" s="111">
        <v>53.22</v>
      </c>
      <c r="R202" s="111">
        <v>23.47</v>
      </c>
      <c r="S202" s="111">
        <v>8.26</v>
      </c>
      <c r="T202" s="111">
        <v>0.11</v>
      </c>
      <c r="U202" s="111">
        <v>1.2</v>
      </c>
      <c r="V202" s="111">
        <v>85.8</v>
      </c>
      <c r="W202" s="111">
        <v>5.79</v>
      </c>
      <c r="X202" s="108">
        <v>5790</v>
      </c>
      <c r="Y202" s="108">
        <v>361.88857082140584</v>
      </c>
      <c r="AA202" s="115">
        <v>18.88</v>
      </c>
      <c r="AB202" s="115">
        <v>25.08</v>
      </c>
      <c r="AC202" s="114">
        <v>35.101199999999999</v>
      </c>
      <c r="AD202" s="115">
        <v>53.3</v>
      </c>
      <c r="AE202" s="115">
        <v>23.47</v>
      </c>
      <c r="AF202" s="115">
        <v>8.26</v>
      </c>
      <c r="AG202" s="115">
        <v>0.16</v>
      </c>
      <c r="AH202" s="115">
        <v>0.05</v>
      </c>
      <c r="AI202" s="115">
        <v>87.52</v>
      </c>
      <c r="AJ202" s="115">
        <v>5.9</v>
      </c>
      <c r="AK202" s="112">
        <v>5900</v>
      </c>
      <c r="AL202" s="112">
        <v>368.76382864357413</v>
      </c>
      <c r="AN202" s="119">
        <v>17.260000000000002</v>
      </c>
      <c r="AO202" s="119">
        <v>25.16</v>
      </c>
      <c r="AP202" s="118">
        <v>35.119700000000002</v>
      </c>
      <c r="AQ202" s="119">
        <v>53.4</v>
      </c>
      <c r="AR202" s="119">
        <v>23.46</v>
      </c>
      <c r="AS202" s="119">
        <v>8.26</v>
      </c>
      <c r="AT202" s="119">
        <v>0.09</v>
      </c>
      <c r="AU202" s="119">
        <v>0.06</v>
      </c>
      <c r="AV202" s="119">
        <v>85.73</v>
      </c>
      <c r="AW202" s="119">
        <v>5.77</v>
      </c>
      <c r="AX202" s="116">
        <v>5770</v>
      </c>
      <c r="AY202" s="116">
        <v>360.63852394464794</v>
      </c>
      <c r="BA202" s="126">
        <v>16.54</v>
      </c>
      <c r="BB202" s="126">
        <v>25.19</v>
      </c>
      <c r="BC202" s="127">
        <v>35.139099999999999</v>
      </c>
      <c r="BD202" s="126">
        <v>53.47</v>
      </c>
      <c r="BE202" s="126">
        <v>23.46</v>
      </c>
      <c r="BF202" s="126">
        <v>8.27</v>
      </c>
      <c r="BG202" s="126">
        <v>0</v>
      </c>
      <c r="BH202" s="126">
        <v>0.09</v>
      </c>
      <c r="BI202" s="126">
        <v>82.5</v>
      </c>
      <c r="BJ202" s="126">
        <v>5.55</v>
      </c>
      <c r="BK202">
        <f t="shared" si="6"/>
        <v>5550</v>
      </c>
      <c r="BL202">
        <f t="shared" si="7"/>
        <v>346.88800830031124</v>
      </c>
      <c r="BN202" s="123">
        <v>14.87</v>
      </c>
      <c r="BO202" s="123">
        <v>25.13</v>
      </c>
      <c r="BP202" s="124">
        <v>35.174100000000003</v>
      </c>
      <c r="BQ202" s="123">
        <v>53.45</v>
      </c>
      <c r="BR202" s="123">
        <v>23.5</v>
      </c>
      <c r="BS202" s="123">
        <v>8.24</v>
      </c>
      <c r="BT202" s="123">
        <v>0.03</v>
      </c>
      <c r="BU202" s="123">
        <v>0.12</v>
      </c>
      <c r="BV202" s="123">
        <v>83.93</v>
      </c>
      <c r="BW202" s="123">
        <v>5.65</v>
      </c>
      <c r="BX202" s="122">
        <v>511.46</v>
      </c>
      <c r="BY202" s="120">
        <v>5650</v>
      </c>
      <c r="BZ202" s="120">
        <v>353.25747155183194</v>
      </c>
    </row>
    <row r="203" spans="1:78" x14ac:dyDescent="0.2">
      <c r="A203" s="102">
        <v>18.36</v>
      </c>
      <c r="B203" s="104">
        <v>25</v>
      </c>
      <c r="C203" s="103">
        <v>35.051000000000002</v>
      </c>
      <c r="D203" s="104">
        <v>53.15</v>
      </c>
      <c r="E203" s="104">
        <v>23.46</v>
      </c>
      <c r="F203" s="104">
        <v>8.27</v>
      </c>
      <c r="G203" s="104">
        <v>-0.03</v>
      </c>
      <c r="H203" s="104">
        <v>0.03</v>
      </c>
      <c r="I203" s="104">
        <v>87.07</v>
      </c>
      <c r="J203" s="104">
        <v>5.87</v>
      </c>
      <c r="K203" s="102">
        <v>5870</v>
      </c>
      <c r="L203" s="107">
        <v>366.88875832843735</v>
      </c>
      <c r="N203" s="111">
        <v>18.47</v>
      </c>
      <c r="O203" s="111">
        <v>25.03</v>
      </c>
      <c r="P203" s="110">
        <v>35.076300000000003</v>
      </c>
      <c r="Q203" s="111">
        <v>53.22</v>
      </c>
      <c r="R203" s="111">
        <v>23.47</v>
      </c>
      <c r="S203" s="111">
        <v>8.26</v>
      </c>
      <c r="T203" s="111">
        <v>0.11</v>
      </c>
      <c r="U203" s="111">
        <v>0.14000000000000001</v>
      </c>
      <c r="V203" s="111">
        <v>85.8</v>
      </c>
      <c r="W203" s="111">
        <v>5.79</v>
      </c>
      <c r="X203" s="108">
        <v>5790</v>
      </c>
      <c r="Y203" s="108">
        <v>361.88857082140584</v>
      </c>
      <c r="AA203" s="115">
        <v>19.010000000000002</v>
      </c>
      <c r="AB203" s="115">
        <v>25.08</v>
      </c>
      <c r="AC203" s="114">
        <v>35.100999999999999</v>
      </c>
      <c r="AD203" s="115">
        <v>53.3</v>
      </c>
      <c r="AE203" s="115">
        <v>23.47</v>
      </c>
      <c r="AF203" s="115">
        <v>8.26</v>
      </c>
      <c r="AG203" s="115">
        <v>0.18</v>
      </c>
      <c r="AH203" s="115">
        <v>0.05</v>
      </c>
      <c r="AI203" s="115">
        <v>87.54</v>
      </c>
      <c r="AJ203" s="115">
        <v>5.9</v>
      </c>
      <c r="AK203" s="112">
        <v>5900</v>
      </c>
      <c r="AL203" s="112">
        <v>368.76382864357413</v>
      </c>
      <c r="AN203" s="119">
        <v>17.36</v>
      </c>
      <c r="AO203" s="119">
        <v>25.16</v>
      </c>
      <c r="AP203" s="118">
        <v>35.119599999999998</v>
      </c>
      <c r="AQ203" s="119">
        <v>53.4</v>
      </c>
      <c r="AR203" s="119">
        <v>23.46</v>
      </c>
      <c r="AS203" s="119">
        <v>8.26</v>
      </c>
      <c r="AT203" s="119">
        <v>0.1</v>
      </c>
      <c r="AU203" s="119">
        <v>7.0000000000000007E-2</v>
      </c>
      <c r="AV203" s="119">
        <v>85.73</v>
      </c>
      <c r="AW203" s="119">
        <v>5.77</v>
      </c>
      <c r="AX203" s="116">
        <v>5770</v>
      </c>
      <c r="AY203" s="116">
        <v>360.63852394464794</v>
      </c>
      <c r="BA203" s="126">
        <v>16.61</v>
      </c>
      <c r="BB203" s="126">
        <v>25.19</v>
      </c>
      <c r="BC203" s="127">
        <v>35.142000000000003</v>
      </c>
      <c r="BD203" s="126">
        <v>53.47</v>
      </c>
      <c r="BE203" s="126">
        <v>23.46</v>
      </c>
      <c r="BF203" s="126">
        <v>8.27</v>
      </c>
      <c r="BG203" s="126">
        <v>-0.01</v>
      </c>
      <c r="BH203" s="126">
        <v>0.1</v>
      </c>
      <c r="BI203" s="126">
        <v>82.5</v>
      </c>
      <c r="BJ203" s="126">
        <v>5.55</v>
      </c>
      <c r="BK203">
        <f t="shared" si="6"/>
        <v>5550</v>
      </c>
      <c r="BL203">
        <f t="shared" si="7"/>
        <v>346.88800830031124</v>
      </c>
      <c r="BN203" s="123">
        <v>14.93</v>
      </c>
      <c r="BO203" s="123">
        <v>25.13</v>
      </c>
      <c r="BP203" s="124">
        <v>35.173299999999998</v>
      </c>
      <c r="BQ203" s="123">
        <v>53.45</v>
      </c>
      <c r="BR203" s="123">
        <v>23.5</v>
      </c>
      <c r="BS203" s="123">
        <v>8.24</v>
      </c>
      <c r="BT203" s="123">
        <v>0.03</v>
      </c>
      <c r="BU203" s="123">
        <v>0.12</v>
      </c>
      <c r="BV203" s="123">
        <v>83.95</v>
      </c>
      <c r="BW203" s="123">
        <v>5.65</v>
      </c>
      <c r="BX203" s="122">
        <v>498.5</v>
      </c>
      <c r="BY203" s="120">
        <v>5650</v>
      </c>
      <c r="BZ203" s="120">
        <v>353.25747155183194</v>
      </c>
    </row>
    <row r="204" spans="1:78" x14ac:dyDescent="0.2">
      <c r="A204" s="102">
        <v>18.46</v>
      </c>
      <c r="B204" s="104">
        <v>25</v>
      </c>
      <c r="C204" s="103">
        <v>35.054499999999997</v>
      </c>
      <c r="D204" s="104">
        <v>53.16</v>
      </c>
      <c r="E204" s="104">
        <v>23.46</v>
      </c>
      <c r="F204" s="104">
        <v>8.27</v>
      </c>
      <c r="G204" s="104">
        <v>-0.02</v>
      </c>
      <c r="H204" s="104">
        <v>0.02</v>
      </c>
      <c r="I204" s="104">
        <v>87.07</v>
      </c>
      <c r="J204" s="104">
        <v>5.87</v>
      </c>
      <c r="K204" s="102">
        <v>5870</v>
      </c>
      <c r="L204" s="107">
        <v>366.88875832843735</v>
      </c>
      <c r="N204" s="111">
        <v>18.57</v>
      </c>
      <c r="O204" s="111">
        <v>25.03</v>
      </c>
      <c r="P204" s="110">
        <v>35.076300000000003</v>
      </c>
      <c r="Q204" s="111">
        <v>53.22</v>
      </c>
      <c r="R204" s="111">
        <v>23.47</v>
      </c>
      <c r="S204" s="111">
        <v>8.26</v>
      </c>
      <c r="T204" s="111">
        <v>0.11</v>
      </c>
      <c r="U204" s="111">
        <v>0.06</v>
      </c>
      <c r="V204" s="111">
        <v>85.79</v>
      </c>
      <c r="W204" s="111">
        <v>5.78</v>
      </c>
      <c r="X204" s="108">
        <v>5780</v>
      </c>
      <c r="Y204" s="108">
        <v>361.26354738302689</v>
      </c>
      <c r="AA204" s="115">
        <v>19.16</v>
      </c>
      <c r="AB204" s="115">
        <v>25.08</v>
      </c>
      <c r="AC204" s="114">
        <v>35.104999999999997</v>
      </c>
      <c r="AD204" s="115">
        <v>53.31</v>
      </c>
      <c r="AE204" s="115">
        <v>23.48</v>
      </c>
      <c r="AF204" s="115">
        <v>8.26</v>
      </c>
      <c r="AG204" s="115">
        <v>0.19</v>
      </c>
      <c r="AH204" s="115">
        <v>0.05</v>
      </c>
      <c r="AI204" s="115">
        <v>87.54</v>
      </c>
      <c r="AJ204" s="115">
        <v>5.9</v>
      </c>
      <c r="AK204" s="112">
        <v>5900</v>
      </c>
      <c r="AL204" s="112">
        <v>368.76382864357413</v>
      </c>
      <c r="AN204" s="119">
        <v>17.440000000000001</v>
      </c>
      <c r="AO204" s="119">
        <v>25.16</v>
      </c>
      <c r="AP204" s="118">
        <v>35.120100000000001</v>
      </c>
      <c r="AQ204" s="119">
        <v>53.4</v>
      </c>
      <c r="AR204" s="119">
        <v>23.46</v>
      </c>
      <c r="AS204" s="119">
        <v>8.26</v>
      </c>
      <c r="AT204" s="119">
        <v>0.11</v>
      </c>
      <c r="AU204" s="119">
        <v>0.06</v>
      </c>
      <c r="AV204" s="119">
        <v>85.75</v>
      </c>
      <c r="AW204" s="119">
        <v>5.77</v>
      </c>
      <c r="AX204" s="116">
        <v>5770</v>
      </c>
      <c r="AY204" s="116">
        <v>360.63852394464794</v>
      </c>
      <c r="BA204" s="126">
        <v>16.670000000000002</v>
      </c>
      <c r="BB204" s="126">
        <v>25.19</v>
      </c>
      <c r="BC204" s="127">
        <v>35.142699999999998</v>
      </c>
      <c r="BD204" s="126">
        <v>53.47</v>
      </c>
      <c r="BE204" s="126">
        <v>23.46</v>
      </c>
      <c r="BF204" s="126">
        <v>8.27</v>
      </c>
      <c r="BG204" s="126">
        <v>-0.01</v>
      </c>
      <c r="BH204" s="126">
        <v>0.1</v>
      </c>
      <c r="BI204" s="126">
        <v>82.5</v>
      </c>
      <c r="BJ204" s="126">
        <v>5.55</v>
      </c>
      <c r="BK204">
        <f t="shared" si="6"/>
        <v>5550</v>
      </c>
      <c r="BL204">
        <f t="shared" si="7"/>
        <v>346.88800830031124</v>
      </c>
      <c r="BN204" s="123">
        <v>15</v>
      </c>
      <c r="BO204" s="123">
        <v>25.13</v>
      </c>
      <c r="BP204" s="124">
        <v>35.172400000000003</v>
      </c>
      <c r="BQ204" s="123">
        <v>53.45</v>
      </c>
      <c r="BR204" s="123">
        <v>23.5</v>
      </c>
      <c r="BS204" s="123">
        <v>8.24</v>
      </c>
      <c r="BT204" s="123">
        <v>0.04</v>
      </c>
      <c r="BU204" s="123">
        <v>0.11</v>
      </c>
      <c r="BV204" s="123">
        <v>83.97</v>
      </c>
      <c r="BW204" s="123">
        <v>5.65</v>
      </c>
      <c r="BX204" s="122">
        <v>469.84</v>
      </c>
      <c r="BY204" s="120">
        <v>5650</v>
      </c>
      <c r="BZ204" s="120">
        <v>353.25747155183194</v>
      </c>
    </row>
    <row r="205" spans="1:78" x14ac:dyDescent="0.2">
      <c r="A205" s="102">
        <v>18.559999999999999</v>
      </c>
      <c r="B205" s="104">
        <v>25</v>
      </c>
      <c r="C205" s="103">
        <v>35.054299999999998</v>
      </c>
      <c r="D205" s="104">
        <v>53.16</v>
      </c>
      <c r="E205" s="104">
        <v>23.46</v>
      </c>
      <c r="F205" s="104">
        <v>8.27</v>
      </c>
      <c r="G205" s="104">
        <v>-0.01</v>
      </c>
      <c r="H205" s="104">
        <v>0.03</v>
      </c>
      <c r="I205" s="104">
        <v>87.07</v>
      </c>
      <c r="J205" s="104">
        <v>5.87</v>
      </c>
      <c r="K205" s="102">
        <v>5870</v>
      </c>
      <c r="L205" s="107">
        <v>366.88875832843735</v>
      </c>
      <c r="N205" s="111">
        <v>18.7</v>
      </c>
      <c r="O205" s="111">
        <v>25.03</v>
      </c>
      <c r="P205" s="110">
        <v>35.0762</v>
      </c>
      <c r="Q205" s="111">
        <v>53.22</v>
      </c>
      <c r="R205" s="111">
        <v>23.47</v>
      </c>
      <c r="S205" s="111">
        <v>8.26</v>
      </c>
      <c r="T205" s="111">
        <v>0.1</v>
      </c>
      <c r="U205" s="111">
        <v>0.04</v>
      </c>
      <c r="V205" s="111">
        <v>85.79</v>
      </c>
      <c r="W205" s="111">
        <v>5.78</v>
      </c>
      <c r="X205" s="108">
        <v>5780</v>
      </c>
      <c r="Y205" s="108">
        <v>361.26354738302689</v>
      </c>
      <c r="AA205" s="115">
        <v>19.28</v>
      </c>
      <c r="AB205" s="115">
        <v>25.09</v>
      </c>
      <c r="AC205" s="114">
        <v>35.1023</v>
      </c>
      <c r="AD205" s="115">
        <v>53.31</v>
      </c>
      <c r="AE205" s="115">
        <v>23.48</v>
      </c>
      <c r="AF205" s="115">
        <v>8.26</v>
      </c>
      <c r="AG205" s="115">
        <v>0.19</v>
      </c>
      <c r="AH205" s="115">
        <v>0.05</v>
      </c>
      <c r="AI205" s="115">
        <v>87.51</v>
      </c>
      <c r="AJ205" s="115">
        <v>5.89</v>
      </c>
      <c r="AK205" s="112">
        <v>5890</v>
      </c>
      <c r="AL205" s="112">
        <v>368.13880520519518</v>
      </c>
      <c r="AN205" s="119">
        <v>17.53</v>
      </c>
      <c r="AO205" s="119">
        <v>25.16</v>
      </c>
      <c r="AP205" s="118">
        <v>35.123899999999999</v>
      </c>
      <c r="AQ205" s="119">
        <v>53.41</v>
      </c>
      <c r="AR205" s="119">
        <v>23.46</v>
      </c>
      <c r="AS205" s="119">
        <v>8.26</v>
      </c>
      <c r="AT205" s="119">
        <v>0.11</v>
      </c>
      <c r="AU205" s="119">
        <v>0.06</v>
      </c>
      <c r="AV205" s="119">
        <v>85.76</v>
      </c>
      <c r="AW205" s="119">
        <v>5.77</v>
      </c>
      <c r="AX205" s="116">
        <v>5770</v>
      </c>
      <c r="AY205" s="116">
        <v>360.63852394464794</v>
      </c>
      <c r="BA205" s="126">
        <v>16.72</v>
      </c>
      <c r="BB205" s="126">
        <v>25.19</v>
      </c>
      <c r="BC205" s="127">
        <v>35.139299999999999</v>
      </c>
      <c r="BD205" s="126">
        <v>53.47</v>
      </c>
      <c r="BE205" s="126">
        <v>23.46</v>
      </c>
      <c r="BF205" s="126">
        <v>8.27</v>
      </c>
      <c r="BG205" s="126">
        <v>-0.02</v>
      </c>
      <c r="BH205" s="126">
        <v>7.0000000000000007E-2</v>
      </c>
      <c r="BI205" s="126">
        <v>82.5</v>
      </c>
      <c r="BJ205" s="126">
        <v>5.55</v>
      </c>
      <c r="BK205">
        <f t="shared" si="6"/>
        <v>5550</v>
      </c>
      <c r="BL205">
        <f t="shared" si="7"/>
        <v>346.88800830031124</v>
      </c>
      <c r="BN205" s="123">
        <v>15.05</v>
      </c>
      <c r="BO205" s="123">
        <v>25.13</v>
      </c>
      <c r="BP205" s="124">
        <v>35.170900000000003</v>
      </c>
      <c r="BQ205" s="123">
        <v>53.44</v>
      </c>
      <c r="BR205" s="123">
        <v>23.5</v>
      </c>
      <c r="BS205" s="123">
        <v>8.24</v>
      </c>
      <c r="BT205" s="123">
        <v>0.04</v>
      </c>
      <c r="BU205" s="123">
        <v>0.11</v>
      </c>
      <c r="BV205" s="123">
        <v>83.99</v>
      </c>
      <c r="BW205" s="123">
        <v>5.65</v>
      </c>
      <c r="BX205" s="122">
        <v>470.42</v>
      </c>
      <c r="BY205" s="120">
        <v>5650</v>
      </c>
      <c r="BZ205" s="120">
        <v>353.25747155183194</v>
      </c>
    </row>
    <row r="206" spans="1:78" x14ac:dyDescent="0.2">
      <c r="A206" s="102">
        <v>18.649999999999999</v>
      </c>
      <c r="B206" s="104">
        <v>25.01</v>
      </c>
      <c r="C206" s="103">
        <v>35.052599999999998</v>
      </c>
      <c r="D206" s="104">
        <v>53.16</v>
      </c>
      <c r="E206" s="104">
        <v>23.46</v>
      </c>
      <c r="F206" s="104">
        <v>8.27</v>
      </c>
      <c r="G206" s="104">
        <v>-0.01</v>
      </c>
      <c r="H206" s="104">
        <v>0.03</v>
      </c>
      <c r="I206" s="104">
        <v>87.06</v>
      </c>
      <c r="J206" s="104">
        <v>5.87</v>
      </c>
      <c r="K206" s="102">
        <v>5870</v>
      </c>
      <c r="L206" s="107">
        <v>366.88875832843735</v>
      </c>
      <c r="N206" s="111">
        <v>18.82</v>
      </c>
      <c r="O206" s="111">
        <v>25.03</v>
      </c>
      <c r="P206" s="110">
        <v>35.076500000000003</v>
      </c>
      <c r="Q206" s="111">
        <v>53.22</v>
      </c>
      <c r="R206" s="111">
        <v>23.47</v>
      </c>
      <c r="S206" s="111">
        <v>8.26</v>
      </c>
      <c r="T206" s="111">
        <v>0.1</v>
      </c>
      <c r="U206" s="111">
        <v>0.04</v>
      </c>
      <c r="V206" s="111">
        <v>85.79</v>
      </c>
      <c r="W206" s="111">
        <v>5.78</v>
      </c>
      <c r="X206" s="108">
        <v>5780</v>
      </c>
      <c r="Y206" s="108">
        <v>361.26354738302689</v>
      </c>
      <c r="AA206" s="115">
        <v>19.37</v>
      </c>
      <c r="AB206" s="115">
        <v>25.09</v>
      </c>
      <c r="AC206" s="114">
        <v>35.102600000000002</v>
      </c>
      <c r="AD206" s="115">
        <v>53.31</v>
      </c>
      <c r="AE206" s="115">
        <v>23.48</v>
      </c>
      <c r="AF206" s="115">
        <v>8.26</v>
      </c>
      <c r="AG206" s="115">
        <v>0.19</v>
      </c>
      <c r="AH206" s="115">
        <v>0.05</v>
      </c>
      <c r="AI206" s="115">
        <v>87.49</v>
      </c>
      <c r="AJ206" s="115">
        <v>5.89</v>
      </c>
      <c r="AK206" s="112">
        <v>5890</v>
      </c>
      <c r="AL206" s="112">
        <v>368.13880520519518</v>
      </c>
      <c r="AN206" s="119">
        <v>17.600000000000001</v>
      </c>
      <c r="AO206" s="119">
        <v>25.16</v>
      </c>
      <c r="AP206" s="118">
        <v>35.118299999999998</v>
      </c>
      <c r="AQ206" s="119">
        <v>53.4</v>
      </c>
      <c r="AR206" s="119">
        <v>23.46</v>
      </c>
      <c r="AS206" s="119">
        <v>8.26</v>
      </c>
      <c r="AT206" s="119">
        <v>0.12</v>
      </c>
      <c r="AU206" s="119">
        <v>0.06</v>
      </c>
      <c r="AV206" s="119">
        <v>85.77</v>
      </c>
      <c r="AW206" s="119">
        <v>5.77</v>
      </c>
      <c r="AX206" s="116">
        <v>5770</v>
      </c>
      <c r="AY206" s="116">
        <v>360.63852394464794</v>
      </c>
      <c r="BA206" s="126">
        <v>16.79</v>
      </c>
      <c r="BB206" s="126">
        <v>25.2</v>
      </c>
      <c r="BC206" s="127">
        <v>35.139200000000002</v>
      </c>
      <c r="BD206" s="126">
        <v>53.47</v>
      </c>
      <c r="BE206" s="126">
        <v>23.46</v>
      </c>
      <c r="BF206" s="126">
        <v>8.27</v>
      </c>
      <c r="BG206" s="126">
        <v>-0.02</v>
      </c>
      <c r="BH206" s="126">
        <v>7.0000000000000007E-2</v>
      </c>
      <c r="BI206" s="126">
        <v>82.49</v>
      </c>
      <c r="BJ206" s="126">
        <v>5.55</v>
      </c>
      <c r="BK206">
        <f t="shared" si="6"/>
        <v>5550</v>
      </c>
      <c r="BL206">
        <f t="shared" si="7"/>
        <v>346.88800830031124</v>
      </c>
      <c r="BN206" s="123">
        <v>15.09</v>
      </c>
      <c r="BO206" s="123">
        <v>25.13</v>
      </c>
      <c r="BP206" s="124">
        <v>35.170999999999999</v>
      </c>
      <c r="BQ206" s="123">
        <v>53.44</v>
      </c>
      <c r="BR206" s="123">
        <v>23.5</v>
      </c>
      <c r="BS206" s="123">
        <v>8.24</v>
      </c>
      <c r="BT206" s="123">
        <v>0.02</v>
      </c>
      <c r="BU206" s="123">
        <v>0.12</v>
      </c>
      <c r="BV206" s="123">
        <v>83.99</v>
      </c>
      <c r="BW206" s="123">
        <v>5.65</v>
      </c>
      <c r="BX206" s="122">
        <v>451.02</v>
      </c>
      <c r="BY206" s="120">
        <v>5650</v>
      </c>
      <c r="BZ206" s="120">
        <v>353.25747155183194</v>
      </c>
    </row>
    <row r="207" spans="1:78" x14ac:dyDescent="0.2">
      <c r="A207" s="102">
        <v>18.760000000000002</v>
      </c>
      <c r="B207" s="104">
        <v>25.01</v>
      </c>
      <c r="C207" s="103">
        <v>35.052199999999999</v>
      </c>
      <c r="D207" s="104">
        <v>53.16</v>
      </c>
      <c r="E207" s="104">
        <v>23.46</v>
      </c>
      <c r="F207" s="104">
        <v>8.27</v>
      </c>
      <c r="G207" s="104">
        <v>-0.01</v>
      </c>
      <c r="H207" s="104">
        <v>0.02</v>
      </c>
      <c r="I207" s="104">
        <v>87.05</v>
      </c>
      <c r="J207" s="104">
        <v>5.87</v>
      </c>
      <c r="K207" s="102">
        <v>5870</v>
      </c>
      <c r="L207" s="107">
        <v>366.88875832843735</v>
      </c>
      <c r="N207" s="111">
        <v>18.95</v>
      </c>
      <c r="O207" s="111">
        <v>25.03</v>
      </c>
      <c r="P207" s="110">
        <v>35.077100000000002</v>
      </c>
      <c r="Q207" s="111">
        <v>53.22</v>
      </c>
      <c r="R207" s="111">
        <v>23.47</v>
      </c>
      <c r="S207" s="111">
        <v>8.26</v>
      </c>
      <c r="T207" s="111">
        <v>0.11</v>
      </c>
      <c r="U207" s="111">
        <v>0.05</v>
      </c>
      <c r="V207" s="111">
        <v>85.81</v>
      </c>
      <c r="W207" s="111">
        <v>5.79</v>
      </c>
      <c r="X207" s="108">
        <v>5790</v>
      </c>
      <c r="Y207" s="108">
        <v>361.88857082140584</v>
      </c>
      <c r="AA207" s="115">
        <v>19.43</v>
      </c>
      <c r="AB207" s="115">
        <v>25.09</v>
      </c>
      <c r="AC207" s="114">
        <v>35.099699999999999</v>
      </c>
      <c r="AD207" s="115">
        <v>53.31</v>
      </c>
      <c r="AE207" s="115">
        <v>23.47</v>
      </c>
      <c r="AF207" s="115">
        <v>8.26</v>
      </c>
      <c r="AG207" s="115">
        <v>0.19</v>
      </c>
      <c r="AH207" s="115">
        <v>0.05</v>
      </c>
      <c r="AI207" s="115">
        <v>87.46</v>
      </c>
      <c r="AJ207" s="115">
        <v>5.89</v>
      </c>
      <c r="AK207" s="112">
        <v>5890</v>
      </c>
      <c r="AL207" s="112">
        <v>368.13880520519518</v>
      </c>
      <c r="AN207" s="119">
        <v>17.670000000000002</v>
      </c>
      <c r="AO207" s="119">
        <v>25.16</v>
      </c>
      <c r="AP207" s="118">
        <v>35.119500000000002</v>
      </c>
      <c r="AQ207" s="119">
        <v>53.4</v>
      </c>
      <c r="AR207" s="119">
        <v>23.46</v>
      </c>
      <c r="AS207" s="119">
        <v>8.26</v>
      </c>
      <c r="AT207" s="119">
        <v>0.13</v>
      </c>
      <c r="AU207" s="119">
        <v>0.06</v>
      </c>
      <c r="AV207" s="119">
        <v>85.77</v>
      </c>
      <c r="AW207" s="119">
        <v>5.77</v>
      </c>
      <c r="AX207" s="116">
        <v>5770</v>
      </c>
      <c r="AY207" s="116">
        <v>360.63852394464794</v>
      </c>
      <c r="BA207" s="126">
        <v>16.87</v>
      </c>
      <c r="BB207" s="126">
        <v>25.2</v>
      </c>
      <c r="BC207" s="127">
        <v>35.138399999999997</v>
      </c>
      <c r="BD207" s="126">
        <v>53.47</v>
      </c>
      <c r="BE207" s="126">
        <v>23.46</v>
      </c>
      <c r="BF207" s="126">
        <v>8.27</v>
      </c>
      <c r="BG207" s="126">
        <v>-0.01</v>
      </c>
      <c r="BH207" s="126">
        <v>0.08</v>
      </c>
      <c r="BI207" s="126">
        <v>82.48</v>
      </c>
      <c r="BJ207" s="126">
        <v>5.54</v>
      </c>
      <c r="BK207">
        <f t="shared" si="6"/>
        <v>5540</v>
      </c>
      <c r="BL207">
        <f t="shared" si="7"/>
        <v>346.26298486193235</v>
      </c>
      <c r="BN207" s="123">
        <v>15.13</v>
      </c>
      <c r="BO207" s="123">
        <v>25.13</v>
      </c>
      <c r="BP207" s="124">
        <v>35.170499999999997</v>
      </c>
      <c r="BQ207" s="123">
        <v>53.44</v>
      </c>
      <c r="BR207" s="123">
        <v>23.5</v>
      </c>
      <c r="BS207" s="123">
        <v>8.24</v>
      </c>
      <c r="BT207" s="123">
        <v>0.01</v>
      </c>
      <c r="BU207" s="123">
        <v>0.12</v>
      </c>
      <c r="BV207" s="123">
        <v>83.98</v>
      </c>
      <c r="BW207" s="123">
        <v>5.65</v>
      </c>
      <c r="BX207" s="122">
        <v>464.2</v>
      </c>
      <c r="BY207" s="120">
        <v>5650</v>
      </c>
      <c r="BZ207" s="120">
        <v>353.25747155183194</v>
      </c>
    </row>
    <row r="208" spans="1:78" x14ac:dyDescent="0.2">
      <c r="A208" s="102">
        <v>18.850000000000001</v>
      </c>
      <c r="B208" s="104">
        <v>25.01</v>
      </c>
      <c r="C208" s="103">
        <v>35.051400000000001</v>
      </c>
      <c r="D208" s="104">
        <v>53.15</v>
      </c>
      <c r="E208" s="104">
        <v>23.46</v>
      </c>
      <c r="F208" s="104">
        <v>8.27</v>
      </c>
      <c r="G208" s="104">
        <v>0</v>
      </c>
      <c r="H208" s="104">
        <v>0.03</v>
      </c>
      <c r="I208" s="104">
        <v>87.05</v>
      </c>
      <c r="J208" s="104">
        <v>5.87</v>
      </c>
      <c r="K208" s="102">
        <v>5870</v>
      </c>
      <c r="L208" s="107">
        <v>366.88875832843735</v>
      </c>
      <c r="N208" s="111">
        <v>19.079999999999998</v>
      </c>
      <c r="O208" s="111">
        <v>25.03</v>
      </c>
      <c r="P208" s="110">
        <v>35.0747</v>
      </c>
      <c r="Q208" s="111">
        <v>53.22</v>
      </c>
      <c r="R208" s="111">
        <v>23.47</v>
      </c>
      <c r="S208" s="111">
        <v>8.26</v>
      </c>
      <c r="T208" s="111">
        <v>0.12</v>
      </c>
      <c r="U208" s="111">
        <v>0.04</v>
      </c>
      <c r="V208" s="111">
        <v>85.82</v>
      </c>
      <c r="W208" s="111">
        <v>5.79</v>
      </c>
      <c r="X208" s="108">
        <v>5790</v>
      </c>
      <c r="Y208" s="108">
        <v>361.88857082140584</v>
      </c>
      <c r="AA208" s="115">
        <v>19.489999999999998</v>
      </c>
      <c r="AB208" s="115">
        <v>25.09</v>
      </c>
      <c r="AC208" s="114">
        <v>35.105499999999999</v>
      </c>
      <c r="AD208" s="115">
        <v>53.32</v>
      </c>
      <c r="AE208" s="115">
        <v>23.48</v>
      </c>
      <c r="AF208" s="115">
        <v>8.26</v>
      </c>
      <c r="AG208" s="115">
        <v>0.19</v>
      </c>
      <c r="AH208" s="115">
        <v>0.11</v>
      </c>
      <c r="AI208" s="115">
        <v>87.44</v>
      </c>
      <c r="AJ208" s="115">
        <v>5.89</v>
      </c>
      <c r="AK208" s="112">
        <v>5890</v>
      </c>
      <c r="AL208" s="112">
        <v>368.13880520519518</v>
      </c>
      <c r="AN208" s="119">
        <v>17.739999999999998</v>
      </c>
      <c r="AO208" s="119">
        <v>25.16</v>
      </c>
      <c r="AP208" s="118">
        <v>35.124099999999999</v>
      </c>
      <c r="AQ208" s="119">
        <v>53.41</v>
      </c>
      <c r="AR208" s="119">
        <v>23.46</v>
      </c>
      <c r="AS208" s="119">
        <v>8.26</v>
      </c>
      <c r="AT208" s="119">
        <v>0.13</v>
      </c>
      <c r="AU208" s="119">
        <v>0.06</v>
      </c>
      <c r="AV208" s="119">
        <v>85.77</v>
      </c>
      <c r="AW208" s="119">
        <v>5.77</v>
      </c>
      <c r="AX208" s="116">
        <v>5770</v>
      </c>
      <c r="AY208" s="116">
        <v>360.63852394464794</v>
      </c>
      <c r="BA208" s="126">
        <v>16.95</v>
      </c>
      <c r="BB208" s="126">
        <v>25.19</v>
      </c>
      <c r="BC208" s="127">
        <v>35.137999999999998</v>
      </c>
      <c r="BD208" s="126">
        <v>53.47</v>
      </c>
      <c r="BE208" s="126">
        <v>23.46</v>
      </c>
      <c r="BF208" s="126">
        <v>8.27</v>
      </c>
      <c r="BG208" s="126">
        <v>0</v>
      </c>
      <c r="BH208" s="126">
        <v>0.08</v>
      </c>
      <c r="BI208" s="126">
        <v>82.48</v>
      </c>
      <c r="BJ208" s="126">
        <v>5.54</v>
      </c>
      <c r="BK208">
        <f t="shared" si="6"/>
        <v>5540</v>
      </c>
      <c r="BL208">
        <f t="shared" si="7"/>
        <v>346.26298486193235</v>
      </c>
      <c r="BN208" s="123">
        <v>15.18</v>
      </c>
      <c r="BO208" s="123">
        <v>25.13</v>
      </c>
      <c r="BP208" s="124">
        <v>35.175600000000003</v>
      </c>
      <c r="BQ208" s="123">
        <v>53.45</v>
      </c>
      <c r="BR208" s="123">
        <v>23.5</v>
      </c>
      <c r="BS208" s="123">
        <v>8.24</v>
      </c>
      <c r="BT208" s="123">
        <v>0.02</v>
      </c>
      <c r="BU208" s="123">
        <v>0.18</v>
      </c>
      <c r="BV208" s="123">
        <v>83.96</v>
      </c>
      <c r="BW208" s="123">
        <v>5.65</v>
      </c>
      <c r="BX208" s="122">
        <v>474.62</v>
      </c>
      <c r="BY208" s="120">
        <v>5650</v>
      </c>
      <c r="BZ208" s="120">
        <v>353.25747155183194</v>
      </c>
    </row>
    <row r="209" spans="1:78" x14ac:dyDescent="0.2">
      <c r="A209" s="102">
        <v>18.920000000000002</v>
      </c>
      <c r="B209" s="104">
        <v>25</v>
      </c>
      <c r="C209" s="103">
        <v>35.054200000000002</v>
      </c>
      <c r="D209" s="104">
        <v>53.16</v>
      </c>
      <c r="E209" s="104">
        <v>23.46</v>
      </c>
      <c r="F209" s="104">
        <v>8.27</v>
      </c>
      <c r="G209" s="104">
        <v>0.01</v>
      </c>
      <c r="H209" s="104">
        <v>0.03</v>
      </c>
      <c r="I209" s="104">
        <v>87.04</v>
      </c>
      <c r="J209" s="104">
        <v>5.87</v>
      </c>
      <c r="K209" s="102">
        <v>5870</v>
      </c>
      <c r="L209" s="107">
        <v>366.88875832843735</v>
      </c>
      <c r="N209" s="111">
        <v>19.190000000000001</v>
      </c>
      <c r="O209" s="111">
        <v>25.04</v>
      </c>
      <c r="P209" s="110">
        <v>35.076500000000003</v>
      </c>
      <c r="Q209" s="111">
        <v>53.22</v>
      </c>
      <c r="R209" s="111">
        <v>23.47</v>
      </c>
      <c r="S209" s="111">
        <v>8.26</v>
      </c>
      <c r="T209" s="111">
        <v>0.11</v>
      </c>
      <c r="U209" s="111">
        <v>0.05</v>
      </c>
      <c r="V209" s="111">
        <v>85.82</v>
      </c>
      <c r="W209" s="111">
        <v>5.79</v>
      </c>
      <c r="X209" s="108">
        <v>5790</v>
      </c>
      <c r="Y209" s="108">
        <v>361.88857082140584</v>
      </c>
      <c r="AA209" s="115">
        <v>19.559999999999999</v>
      </c>
      <c r="AB209" s="115">
        <v>25.09</v>
      </c>
      <c r="AC209" s="114">
        <v>35.108600000000003</v>
      </c>
      <c r="AD209" s="115">
        <v>53.32</v>
      </c>
      <c r="AE209" s="115">
        <v>23.48</v>
      </c>
      <c r="AF209" s="115">
        <v>8.26</v>
      </c>
      <c r="AG209" s="115">
        <v>0.19</v>
      </c>
      <c r="AH209" s="115">
        <v>0.1</v>
      </c>
      <c r="AI209" s="115">
        <v>87.41</v>
      </c>
      <c r="AJ209" s="115">
        <v>5.89</v>
      </c>
      <c r="AK209" s="112">
        <v>5890</v>
      </c>
      <c r="AL209" s="112">
        <v>368.13880520519518</v>
      </c>
      <c r="AN209" s="119">
        <v>17.84</v>
      </c>
      <c r="AO209" s="119">
        <v>25.16</v>
      </c>
      <c r="AP209" s="118">
        <v>35.120399999999997</v>
      </c>
      <c r="AQ209" s="119">
        <v>53.41</v>
      </c>
      <c r="AR209" s="119">
        <v>23.46</v>
      </c>
      <c r="AS209" s="119">
        <v>8.26</v>
      </c>
      <c r="AT209" s="119">
        <v>0.12</v>
      </c>
      <c r="AU209" s="119">
        <v>0.06</v>
      </c>
      <c r="AV209" s="119">
        <v>85.76</v>
      </c>
      <c r="AW209" s="119">
        <v>5.77</v>
      </c>
      <c r="AX209" s="116">
        <v>5770</v>
      </c>
      <c r="AY209" s="116">
        <v>360.63852394464794</v>
      </c>
      <c r="BA209" s="126">
        <v>17.03</v>
      </c>
      <c r="BB209" s="126">
        <v>25.2</v>
      </c>
      <c r="BC209" s="127">
        <v>35.139800000000001</v>
      </c>
      <c r="BD209" s="126">
        <v>53.47</v>
      </c>
      <c r="BE209" s="126">
        <v>23.46</v>
      </c>
      <c r="BF209" s="126">
        <v>8.27</v>
      </c>
      <c r="BG209" s="126">
        <v>0</v>
      </c>
      <c r="BH209" s="126">
        <v>0.08</v>
      </c>
      <c r="BI209" s="126">
        <v>82.47</v>
      </c>
      <c r="BJ209" s="126">
        <v>5.54</v>
      </c>
      <c r="BK209">
        <f t="shared" si="6"/>
        <v>5540</v>
      </c>
      <c r="BL209">
        <f t="shared" si="7"/>
        <v>346.26298486193235</v>
      </c>
      <c r="BN209" s="123">
        <v>15.23</v>
      </c>
      <c r="BO209" s="123">
        <v>25.13</v>
      </c>
      <c r="BP209" s="124">
        <v>35.171900000000001</v>
      </c>
      <c r="BQ209" s="123">
        <v>53.45</v>
      </c>
      <c r="BR209" s="123">
        <v>23.5</v>
      </c>
      <c r="BS209" s="123">
        <v>8.24</v>
      </c>
      <c r="BT209" s="123">
        <v>0.03</v>
      </c>
      <c r="BU209" s="123">
        <v>0.15</v>
      </c>
      <c r="BV209" s="123">
        <v>83.93</v>
      </c>
      <c r="BW209" s="123">
        <v>5.65</v>
      </c>
      <c r="BX209" s="122">
        <v>505.3</v>
      </c>
      <c r="BY209" s="120">
        <v>5650</v>
      </c>
      <c r="BZ209" s="120">
        <v>353.25747155183194</v>
      </c>
    </row>
    <row r="210" spans="1:78" x14ac:dyDescent="0.2">
      <c r="A210" s="102">
        <v>18.98</v>
      </c>
      <c r="B210" s="104">
        <v>25.01</v>
      </c>
      <c r="C210" s="103">
        <v>35.055100000000003</v>
      </c>
      <c r="D210" s="104">
        <v>53.16</v>
      </c>
      <c r="E210" s="104">
        <v>23.46</v>
      </c>
      <c r="F210" s="104">
        <v>8.27</v>
      </c>
      <c r="G210" s="104">
        <v>0</v>
      </c>
      <c r="H210" s="104">
        <v>0.03</v>
      </c>
      <c r="I210" s="104">
        <v>87.04</v>
      </c>
      <c r="J210" s="104">
        <v>5.87</v>
      </c>
      <c r="K210" s="102">
        <v>5870</v>
      </c>
      <c r="L210" s="107">
        <v>366.88875832843735</v>
      </c>
      <c r="N210" s="111">
        <v>19.3</v>
      </c>
      <c r="O210" s="111">
        <v>25.03</v>
      </c>
      <c r="P210" s="110">
        <v>35.078499999999998</v>
      </c>
      <c r="Q210" s="111">
        <v>53.22</v>
      </c>
      <c r="R210" s="111">
        <v>23.47</v>
      </c>
      <c r="S210" s="111">
        <v>8.26</v>
      </c>
      <c r="T210" s="111">
        <v>0.12</v>
      </c>
      <c r="U210" s="111">
        <v>0.05</v>
      </c>
      <c r="V210" s="111">
        <v>85.82</v>
      </c>
      <c r="W210" s="111">
        <v>5.79</v>
      </c>
      <c r="X210" s="108">
        <v>5790</v>
      </c>
      <c r="Y210" s="108">
        <v>361.88857082140584</v>
      </c>
      <c r="AA210" s="115">
        <v>19.64</v>
      </c>
      <c r="AB210" s="115">
        <v>25.09</v>
      </c>
      <c r="AC210" s="114">
        <v>35.101300000000002</v>
      </c>
      <c r="AD210" s="115">
        <v>53.31</v>
      </c>
      <c r="AE210" s="115">
        <v>23.47</v>
      </c>
      <c r="AF210" s="115">
        <v>8.26</v>
      </c>
      <c r="AG210" s="115">
        <v>0.17</v>
      </c>
      <c r="AH210" s="115">
        <v>0.06</v>
      </c>
      <c r="AI210" s="115">
        <v>87.39</v>
      </c>
      <c r="AJ210" s="115">
        <v>5.89</v>
      </c>
      <c r="AK210" s="112">
        <v>5890</v>
      </c>
      <c r="AL210" s="112">
        <v>368.13880520519518</v>
      </c>
      <c r="AN210" s="119">
        <v>17.95</v>
      </c>
      <c r="AO210" s="119">
        <v>25.16</v>
      </c>
      <c r="AP210" s="118">
        <v>35.120800000000003</v>
      </c>
      <c r="AQ210" s="119">
        <v>53.41</v>
      </c>
      <c r="AR210" s="119">
        <v>23.46</v>
      </c>
      <c r="AS210" s="119">
        <v>8.26</v>
      </c>
      <c r="AT210" s="119">
        <v>0.11</v>
      </c>
      <c r="AU210" s="119">
        <v>0.05</v>
      </c>
      <c r="AV210" s="119">
        <v>85.76</v>
      </c>
      <c r="AW210" s="119">
        <v>5.77</v>
      </c>
      <c r="AX210" s="116">
        <v>5770</v>
      </c>
      <c r="AY210" s="116">
        <v>360.63852394464794</v>
      </c>
      <c r="BA210" s="126">
        <v>17.100000000000001</v>
      </c>
      <c r="BB210" s="126">
        <v>25.2</v>
      </c>
      <c r="BC210" s="127">
        <v>35.137500000000003</v>
      </c>
      <c r="BD210" s="126">
        <v>53.47</v>
      </c>
      <c r="BE210" s="126">
        <v>23.46</v>
      </c>
      <c r="BF210" s="126">
        <v>8.27</v>
      </c>
      <c r="BG210" s="126">
        <v>0</v>
      </c>
      <c r="BH210" s="126">
        <v>7.0000000000000007E-2</v>
      </c>
      <c r="BI210" s="126">
        <v>82.46</v>
      </c>
      <c r="BJ210" s="126">
        <v>5.54</v>
      </c>
      <c r="BK210">
        <f t="shared" si="6"/>
        <v>5540</v>
      </c>
      <c r="BL210">
        <f t="shared" si="7"/>
        <v>346.26298486193235</v>
      </c>
      <c r="BN210" s="123">
        <v>15.28</v>
      </c>
      <c r="BO210" s="123">
        <v>25.13</v>
      </c>
      <c r="BP210" s="124">
        <v>35.171500000000002</v>
      </c>
      <c r="BQ210" s="123">
        <v>53.44</v>
      </c>
      <c r="BR210" s="123">
        <v>23.5</v>
      </c>
      <c r="BS210" s="123">
        <v>8.24</v>
      </c>
      <c r="BT210" s="123">
        <v>0.04</v>
      </c>
      <c r="BU210" s="123">
        <v>0.12</v>
      </c>
      <c r="BV210" s="123">
        <v>83.9</v>
      </c>
      <c r="BW210" s="123">
        <v>5.64</v>
      </c>
      <c r="BX210" s="122">
        <v>531</v>
      </c>
      <c r="BY210" s="120">
        <v>5640</v>
      </c>
      <c r="BZ210" s="120">
        <v>352.63223708890837</v>
      </c>
    </row>
    <row r="211" spans="1:78" x14ac:dyDescent="0.2">
      <c r="A211" s="102">
        <v>19.05</v>
      </c>
      <c r="B211" s="104">
        <v>25</v>
      </c>
      <c r="C211" s="103">
        <v>35.053800000000003</v>
      </c>
      <c r="D211" s="104">
        <v>53.16</v>
      </c>
      <c r="E211" s="104">
        <v>23.46</v>
      </c>
      <c r="F211" s="104">
        <v>8.27</v>
      </c>
      <c r="G211" s="104">
        <v>-0.01</v>
      </c>
      <c r="H211" s="104">
        <v>0.04</v>
      </c>
      <c r="I211" s="104">
        <v>87.04</v>
      </c>
      <c r="J211" s="104">
        <v>5.87</v>
      </c>
      <c r="K211" s="102">
        <v>5870</v>
      </c>
      <c r="L211" s="107">
        <v>366.88875832843735</v>
      </c>
      <c r="N211" s="111">
        <v>19.399999999999999</v>
      </c>
      <c r="O211" s="111">
        <v>25.04</v>
      </c>
      <c r="P211" s="110">
        <v>35.0745</v>
      </c>
      <c r="Q211" s="111">
        <v>53.22</v>
      </c>
      <c r="R211" s="111">
        <v>23.47</v>
      </c>
      <c r="S211" s="111">
        <v>8.26</v>
      </c>
      <c r="T211" s="111">
        <v>0.13</v>
      </c>
      <c r="U211" s="111">
        <v>0.06</v>
      </c>
      <c r="V211" s="111">
        <v>85.81</v>
      </c>
      <c r="W211" s="111">
        <v>5.79</v>
      </c>
      <c r="X211" s="108">
        <v>5790</v>
      </c>
      <c r="Y211" s="108">
        <v>361.88857082140584</v>
      </c>
      <c r="AA211" s="115">
        <v>19.7</v>
      </c>
      <c r="AB211" s="115">
        <v>25.09</v>
      </c>
      <c r="AC211" s="114">
        <v>35.099299999999999</v>
      </c>
      <c r="AD211" s="115">
        <v>53.31</v>
      </c>
      <c r="AE211" s="115">
        <v>23.47</v>
      </c>
      <c r="AF211" s="115">
        <v>8.26</v>
      </c>
      <c r="AG211" s="115">
        <v>0.17</v>
      </c>
      <c r="AH211" s="115">
        <v>0.3</v>
      </c>
      <c r="AI211" s="115">
        <v>87.37</v>
      </c>
      <c r="AJ211" s="115">
        <v>5.88</v>
      </c>
      <c r="AK211" s="112">
        <v>5880</v>
      </c>
      <c r="AL211" s="112">
        <v>367.51378176681624</v>
      </c>
      <c r="AN211" s="119">
        <v>18.05</v>
      </c>
      <c r="AO211" s="119">
        <v>25.16</v>
      </c>
      <c r="AP211" s="118">
        <v>35.121400000000001</v>
      </c>
      <c r="AQ211" s="119">
        <v>53.41</v>
      </c>
      <c r="AR211" s="119">
        <v>23.46</v>
      </c>
      <c r="AS211" s="119">
        <v>8.26</v>
      </c>
      <c r="AT211" s="119">
        <v>0.1</v>
      </c>
      <c r="AU211" s="119">
        <v>0.06</v>
      </c>
      <c r="AV211" s="119">
        <v>85.75</v>
      </c>
      <c r="AW211" s="119">
        <v>5.77</v>
      </c>
      <c r="AX211" s="116">
        <v>5770</v>
      </c>
      <c r="AY211" s="116">
        <v>360.63852394464794</v>
      </c>
      <c r="BA211" s="126">
        <v>17.16</v>
      </c>
      <c r="BB211" s="126">
        <v>25.19</v>
      </c>
      <c r="BC211" s="127">
        <v>35.139200000000002</v>
      </c>
      <c r="BD211" s="126">
        <v>53.47</v>
      </c>
      <c r="BE211" s="126">
        <v>23.46</v>
      </c>
      <c r="BF211" s="126">
        <v>8.27</v>
      </c>
      <c r="BG211" s="126">
        <v>0</v>
      </c>
      <c r="BH211" s="126">
        <v>0.08</v>
      </c>
      <c r="BI211" s="126">
        <v>82.46</v>
      </c>
      <c r="BJ211" s="126">
        <v>5.54</v>
      </c>
      <c r="BK211">
        <f t="shared" si="6"/>
        <v>5540</v>
      </c>
      <c r="BL211">
        <f t="shared" si="7"/>
        <v>346.26298486193235</v>
      </c>
      <c r="BN211" s="123">
        <v>15.34</v>
      </c>
      <c r="BO211" s="123">
        <v>25.13</v>
      </c>
      <c r="BP211" s="124">
        <v>35.174300000000002</v>
      </c>
      <c r="BQ211" s="123">
        <v>53.45</v>
      </c>
      <c r="BR211" s="123">
        <v>23.5</v>
      </c>
      <c r="BS211" s="123">
        <v>8.24</v>
      </c>
      <c r="BT211" s="123">
        <v>0.03</v>
      </c>
      <c r="BU211" s="123">
        <v>0.12</v>
      </c>
      <c r="BV211" s="123">
        <v>83.87</v>
      </c>
      <c r="BW211" s="123">
        <v>5.64</v>
      </c>
      <c r="BX211" s="122">
        <v>519.27</v>
      </c>
      <c r="BY211" s="120">
        <v>5640</v>
      </c>
      <c r="BZ211" s="120">
        <v>352.63223708890837</v>
      </c>
    </row>
    <row r="212" spans="1:78" x14ac:dyDescent="0.2">
      <c r="A212" s="102">
        <v>19.14</v>
      </c>
      <c r="B212" s="104">
        <v>25.01</v>
      </c>
      <c r="C212" s="103">
        <v>35.048999999999999</v>
      </c>
      <c r="D212" s="104">
        <v>53.15</v>
      </c>
      <c r="E212" s="104">
        <v>23.46</v>
      </c>
      <c r="F212" s="104">
        <v>8.27</v>
      </c>
      <c r="G212" s="104">
        <v>0.02</v>
      </c>
      <c r="H212" s="104">
        <v>0.03</v>
      </c>
      <c r="I212" s="104">
        <v>87.04</v>
      </c>
      <c r="J212" s="104">
        <v>5.87</v>
      </c>
      <c r="K212" s="102">
        <v>5870</v>
      </c>
      <c r="L212" s="107">
        <v>366.88875832843735</v>
      </c>
      <c r="N212" s="111">
        <v>19.489999999999998</v>
      </c>
      <c r="O212" s="111">
        <v>25.04</v>
      </c>
      <c r="P212" s="110">
        <v>35.076799999999999</v>
      </c>
      <c r="Q212" s="111">
        <v>53.22</v>
      </c>
      <c r="R212" s="111">
        <v>23.47</v>
      </c>
      <c r="S212" s="111">
        <v>8.26</v>
      </c>
      <c r="T212" s="111">
        <v>0.13</v>
      </c>
      <c r="U212" s="111">
        <v>0.05</v>
      </c>
      <c r="V212" s="111">
        <v>85.81</v>
      </c>
      <c r="W212" s="111">
        <v>5.79</v>
      </c>
      <c r="X212" s="108">
        <v>5790</v>
      </c>
      <c r="Y212" s="108">
        <v>361.88857082140584</v>
      </c>
      <c r="AA212" s="112"/>
      <c r="AB212" s="115">
        <v>25.0746859903382</v>
      </c>
      <c r="AC212" s="115">
        <v>35.103810144927522</v>
      </c>
      <c r="AD212" s="115">
        <v>53.294009661835588</v>
      </c>
      <c r="AE212" s="115">
        <v>23.441159420289864</v>
      </c>
      <c r="AF212" s="115">
        <v>8.2599999999999927</v>
      </c>
      <c r="AG212" s="115">
        <v>0.16980676328502395</v>
      </c>
      <c r="AH212" s="115">
        <v>5.5376811594202949E-2</v>
      </c>
      <c r="AI212" s="115">
        <v>87.642463768115945</v>
      </c>
      <c r="AJ212" s="115">
        <v>5.9043961352657091</v>
      </c>
      <c r="AK212" s="112">
        <v>5904.3961352657088</v>
      </c>
      <c r="AL212" s="112">
        <v>369.03859740150938</v>
      </c>
      <c r="AN212" s="119">
        <v>18.14</v>
      </c>
      <c r="AO212" s="119">
        <v>25.16</v>
      </c>
      <c r="AP212" s="118">
        <v>35.124000000000002</v>
      </c>
      <c r="AQ212" s="119">
        <v>53.41</v>
      </c>
      <c r="AR212" s="119">
        <v>23.47</v>
      </c>
      <c r="AS212" s="119">
        <v>8.26</v>
      </c>
      <c r="AT212" s="119">
        <v>0.1</v>
      </c>
      <c r="AU212" s="119">
        <v>0.05</v>
      </c>
      <c r="AV212" s="119">
        <v>85.75</v>
      </c>
      <c r="AW212" s="119">
        <v>5.77</v>
      </c>
      <c r="AX212" s="116">
        <v>5770</v>
      </c>
      <c r="AY212" s="116">
        <v>360.63852394464794</v>
      </c>
      <c r="BA212" s="126">
        <v>17.23</v>
      </c>
      <c r="BB212" s="126">
        <v>25.19</v>
      </c>
      <c r="BC212" s="127">
        <v>35.139600000000002</v>
      </c>
      <c r="BD212" s="126">
        <v>53.47</v>
      </c>
      <c r="BE212" s="126">
        <v>23.46</v>
      </c>
      <c r="BF212" s="126">
        <v>8.27</v>
      </c>
      <c r="BG212" s="126">
        <v>-0.01</v>
      </c>
      <c r="BH212" s="126">
        <v>7.0000000000000007E-2</v>
      </c>
      <c r="BI212" s="126">
        <v>82.45</v>
      </c>
      <c r="BJ212" s="126">
        <v>5.54</v>
      </c>
      <c r="BK212">
        <f t="shared" si="6"/>
        <v>5540</v>
      </c>
      <c r="BL212">
        <f t="shared" si="7"/>
        <v>346.26298486193235</v>
      </c>
      <c r="BN212" s="123">
        <v>15.4</v>
      </c>
      <c r="BO212" s="123">
        <v>25.13</v>
      </c>
      <c r="BP212" s="124">
        <v>35.170699999999997</v>
      </c>
      <c r="BQ212" s="123">
        <v>53.44</v>
      </c>
      <c r="BR212" s="123">
        <v>23.5</v>
      </c>
      <c r="BS212" s="123">
        <v>8.24</v>
      </c>
      <c r="BT212" s="123">
        <v>0.03</v>
      </c>
      <c r="BU212" s="123">
        <v>0.12</v>
      </c>
      <c r="BV212" s="123">
        <v>83.84</v>
      </c>
      <c r="BW212" s="123">
        <v>5.64</v>
      </c>
      <c r="BX212" s="122">
        <v>511.82</v>
      </c>
      <c r="BY212" s="120">
        <v>5640</v>
      </c>
      <c r="BZ212" s="120">
        <v>352.63223708890837</v>
      </c>
    </row>
    <row r="213" spans="1:78" x14ac:dyDescent="0.2">
      <c r="A213" s="102">
        <v>19.25</v>
      </c>
      <c r="B213" s="104">
        <v>25.01</v>
      </c>
      <c r="C213" s="103">
        <v>35.055500000000002</v>
      </c>
      <c r="D213" s="104">
        <v>53.16</v>
      </c>
      <c r="E213" s="104">
        <v>23.46</v>
      </c>
      <c r="F213" s="104">
        <v>8.27</v>
      </c>
      <c r="G213" s="104">
        <v>0.04</v>
      </c>
      <c r="H213" s="104">
        <v>0.03</v>
      </c>
      <c r="I213" s="104">
        <v>87.03</v>
      </c>
      <c r="J213" s="104">
        <v>5.87</v>
      </c>
      <c r="K213" s="102">
        <v>5870</v>
      </c>
      <c r="L213" s="107">
        <v>366.88875832843735</v>
      </c>
      <c r="N213" s="111">
        <v>19.600000000000001</v>
      </c>
      <c r="O213" s="111">
        <v>25.04</v>
      </c>
      <c r="P213" s="110">
        <v>35.078400000000002</v>
      </c>
      <c r="Q213" s="111">
        <v>53.22</v>
      </c>
      <c r="R213" s="111">
        <v>23.47</v>
      </c>
      <c r="S213" s="111">
        <v>8.26</v>
      </c>
      <c r="T213" s="111">
        <v>0.13</v>
      </c>
      <c r="U213" s="111">
        <v>0.06</v>
      </c>
      <c r="V213" s="111">
        <v>85.8</v>
      </c>
      <c r="W213" s="111">
        <v>5.79</v>
      </c>
      <c r="X213" s="108">
        <v>5790</v>
      </c>
      <c r="Y213" s="108">
        <v>361.88857082140584</v>
      </c>
      <c r="AA213" s="112"/>
      <c r="AB213" s="114">
        <v>5.6407794585644202E-3</v>
      </c>
      <c r="AC213" s="114">
        <v>4.2828789659332513E-3</v>
      </c>
      <c r="AD213" s="114">
        <v>6.88743969000781E-3</v>
      </c>
      <c r="AE213" s="114">
        <v>2.22433298258061E-2</v>
      </c>
      <c r="AF213" s="114">
        <v>5.1468569967352473E-7</v>
      </c>
      <c r="AG213" s="114">
        <v>0.4047712542950026</v>
      </c>
      <c r="AH213" s="114">
        <v>4.83155389532995E-2</v>
      </c>
      <c r="AI213" s="114">
        <v>0.40681001194061839</v>
      </c>
      <c r="AJ213" s="114">
        <v>2.7315090330138021E-2</v>
      </c>
      <c r="AK213" s="112">
        <v>27.31509033013802</v>
      </c>
      <c r="AL213" s="112">
        <v>1.707257167777418</v>
      </c>
      <c r="AN213" s="119">
        <v>18.239999999999998</v>
      </c>
      <c r="AO213" s="119">
        <v>25.16</v>
      </c>
      <c r="AP213" s="118">
        <v>35.120899999999999</v>
      </c>
      <c r="AQ213" s="119">
        <v>53.41</v>
      </c>
      <c r="AR213" s="119">
        <v>23.46</v>
      </c>
      <c r="AS213" s="119">
        <v>8.26</v>
      </c>
      <c r="AT213" s="119">
        <v>0.1</v>
      </c>
      <c r="AU213" s="119">
        <v>0.05</v>
      </c>
      <c r="AV213" s="119">
        <v>85.75</v>
      </c>
      <c r="AW213" s="119">
        <v>5.77</v>
      </c>
      <c r="AX213" s="116">
        <v>5770</v>
      </c>
      <c r="AY213" s="116">
        <v>360.63852394464794</v>
      </c>
      <c r="BA213" s="126">
        <v>17.3</v>
      </c>
      <c r="BB213" s="126">
        <v>25.19</v>
      </c>
      <c r="BC213" s="127">
        <v>35.1404</v>
      </c>
      <c r="BD213" s="126">
        <v>53.47</v>
      </c>
      <c r="BE213" s="126">
        <v>23.46</v>
      </c>
      <c r="BF213" s="126">
        <v>8.27</v>
      </c>
      <c r="BG213" s="126">
        <v>0</v>
      </c>
      <c r="BH213" s="126">
        <v>0.08</v>
      </c>
      <c r="BI213" s="126">
        <v>82.44</v>
      </c>
      <c r="BJ213" s="126">
        <v>5.54</v>
      </c>
      <c r="BK213">
        <f t="shared" si="6"/>
        <v>5540</v>
      </c>
      <c r="BL213">
        <f t="shared" si="7"/>
        <v>346.26298486193235</v>
      </c>
      <c r="BN213" s="123">
        <v>15.47</v>
      </c>
      <c r="BO213" s="123">
        <v>25.13</v>
      </c>
      <c r="BP213" s="124">
        <v>35.170900000000003</v>
      </c>
      <c r="BQ213" s="123">
        <v>53.44</v>
      </c>
      <c r="BR213" s="123">
        <v>23.5</v>
      </c>
      <c r="BS213" s="123">
        <v>8.24</v>
      </c>
      <c r="BT213" s="123">
        <v>0.03</v>
      </c>
      <c r="BU213" s="123">
        <v>0.12</v>
      </c>
      <c r="BV213" s="123">
        <v>83.82</v>
      </c>
      <c r="BW213" s="123">
        <v>5.64</v>
      </c>
      <c r="BX213" s="122">
        <v>497.34</v>
      </c>
      <c r="BY213" s="120">
        <v>5640</v>
      </c>
      <c r="BZ213" s="120">
        <v>352.63223708890837</v>
      </c>
    </row>
    <row r="214" spans="1:78" x14ac:dyDescent="0.2">
      <c r="A214" s="102">
        <v>19.37</v>
      </c>
      <c r="B214" s="104">
        <v>25.01</v>
      </c>
      <c r="C214" s="103">
        <v>35.052399999999999</v>
      </c>
      <c r="D214" s="104">
        <v>53.16</v>
      </c>
      <c r="E214" s="104">
        <v>23.46</v>
      </c>
      <c r="F214" s="104">
        <v>8.27</v>
      </c>
      <c r="G214" s="104">
        <v>0.03</v>
      </c>
      <c r="H214" s="104">
        <v>0.03</v>
      </c>
      <c r="I214" s="104">
        <v>87.01</v>
      </c>
      <c r="J214" s="104">
        <v>5.87</v>
      </c>
      <c r="K214" s="102">
        <v>5870</v>
      </c>
      <c r="L214" s="107">
        <v>366.88875832843735</v>
      </c>
      <c r="N214" s="111">
        <v>19.670000000000002</v>
      </c>
      <c r="O214" s="111">
        <v>25.04</v>
      </c>
      <c r="P214" s="110">
        <v>35.075000000000003</v>
      </c>
      <c r="Q214" s="111">
        <v>53.22</v>
      </c>
      <c r="R214" s="111">
        <v>23.47</v>
      </c>
      <c r="S214" s="111">
        <v>8.26</v>
      </c>
      <c r="T214" s="111">
        <v>0.16</v>
      </c>
      <c r="U214" s="111">
        <v>0.05</v>
      </c>
      <c r="V214" s="111">
        <v>85.8</v>
      </c>
      <c r="W214" s="111">
        <v>5.79</v>
      </c>
      <c r="X214" s="108">
        <v>5790</v>
      </c>
      <c r="Y214" s="108">
        <v>361.88857082140584</v>
      </c>
      <c r="AN214" s="119">
        <v>18.329999999999998</v>
      </c>
      <c r="AO214" s="119">
        <v>25.16</v>
      </c>
      <c r="AP214" s="118">
        <v>35.120899999999999</v>
      </c>
      <c r="AQ214" s="119">
        <v>53.41</v>
      </c>
      <c r="AR214" s="119">
        <v>23.46</v>
      </c>
      <c r="AS214" s="119">
        <v>8.26</v>
      </c>
      <c r="AT214" s="119">
        <v>0.13</v>
      </c>
      <c r="AU214" s="119">
        <v>0.06</v>
      </c>
      <c r="AV214" s="119">
        <v>85.75</v>
      </c>
      <c r="AW214" s="119">
        <v>5.77</v>
      </c>
      <c r="AX214" s="116">
        <v>5770</v>
      </c>
      <c r="AY214" s="116">
        <v>360.63852394464794</v>
      </c>
      <c r="BA214" s="126">
        <v>17.39</v>
      </c>
      <c r="BB214" s="126">
        <v>25.19</v>
      </c>
      <c r="BC214" s="127">
        <v>35.139099999999999</v>
      </c>
      <c r="BD214" s="126">
        <v>53.47</v>
      </c>
      <c r="BE214" s="126">
        <v>23.46</v>
      </c>
      <c r="BF214" s="126">
        <v>8.27</v>
      </c>
      <c r="BG214" s="126">
        <v>0.01</v>
      </c>
      <c r="BH214" s="126">
        <v>0.08</v>
      </c>
      <c r="BI214" s="126">
        <v>82.43</v>
      </c>
      <c r="BJ214" s="126">
        <v>5.54</v>
      </c>
      <c r="BK214">
        <f t="shared" si="6"/>
        <v>5540</v>
      </c>
      <c r="BL214">
        <f t="shared" si="7"/>
        <v>346.26298486193235</v>
      </c>
      <c r="BN214" s="123">
        <v>15.53</v>
      </c>
      <c r="BO214" s="123">
        <v>25.13</v>
      </c>
      <c r="BP214" s="124">
        <v>35.173000000000002</v>
      </c>
      <c r="BQ214" s="123">
        <v>53.45</v>
      </c>
      <c r="BR214" s="123">
        <v>23.5</v>
      </c>
      <c r="BS214" s="123">
        <v>8.24</v>
      </c>
      <c r="BT214" s="123">
        <v>0.03</v>
      </c>
      <c r="BU214" s="123">
        <v>0.12</v>
      </c>
      <c r="BV214" s="123">
        <v>83.8</v>
      </c>
      <c r="BW214" s="123">
        <v>5.64</v>
      </c>
      <c r="BX214" s="122">
        <v>505.3</v>
      </c>
      <c r="BY214" s="120">
        <v>5640</v>
      </c>
      <c r="BZ214" s="120">
        <v>352.63223708890837</v>
      </c>
    </row>
    <row r="215" spans="1:78" x14ac:dyDescent="0.2">
      <c r="A215" s="102">
        <v>19.5</v>
      </c>
      <c r="B215" s="104">
        <v>25.01</v>
      </c>
      <c r="C215" s="103">
        <v>35.052799999999998</v>
      </c>
      <c r="D215" s="104">
        <v>53.16</v>
      </c>
      <c r="E215" s="104">
        <v>23.46</v>
      </c>
      <c r="F215" s="104">
        <v>8.27</v>
      </c>
      <c r="G215" s="104">
        <v>0.03</v>
      </c>
      <c r="H215" s="104">
        <v>0.03</v>
      </c>
      <c r="I215" s="104">
        <v>86.99</v>
      </c>
      <c r="J215" s="104">
        <v>5.87</v>
      </c>
      <c r="K215" s="102">
        <v>5870</v>
      </c>
      <c r="L215" s="107">
        <v>366.88875832843735</v>
      </c>
      <c r="N215" s="108"/>
      <c r="O215" s="111">
        <v>25.031619047619056</v>
      </c>
      <c r="P215" s="111">
        <v>35.076192380952399</v>
      </c>
      <c r="Q215" s="111">
        <v>53.210380952380739</v>
      </c>
      <c r="R215" s="111">
        <v>23.430571428571437</v>
      </c>
      <c r="S215" s="111">
        <v>8.2599999999999927</v>
      </c>
      <c r="T215" s="111">
        <v>0.12219047619047606</v>
      </c>
      <c r="U215" s="111">
        <v>8.1619047619047244E-2</v>
      </c>
      <c r="V215" s="111">
        <v>85.761333333333326</v>
      </c>
      <c r="W215" s="111">
        <v>5.7834761904761676</v>
      </c>
      <c r="X215" s="108">
        <v>5783.4761904761672</v>
      </c>
      <c r="Y215" s="108">
        <v>361.48081743541428</v>
      </c>
      <c r="AN215" s="119">
        <v>18.399999999999999</v>
      </c>
      <c r="AO215" s="119">
        <v>25.16</v>
      </c>
      <c r="AP215" s="118">
        <v>35.119599999999998</v>
      </c>
      <c r="AQ215" s="119">
        <v>53.4</v>
      </c>
      <c r="AR215" s="119">
        <v>23.46</v>
      </c>
      <c r="AS215" s="119">
        <v>8.26</v>
      </c>
      <c r="AT215" s="119">
        <v>0.14000000000000001</v>
      </c>
      <c r="AU215" s="119">
        <v>0.06</v>
      </c>
      <c r="AV215" s="119">
        <v>85.75</v>
      </c>
      <c r="AW215" s="119">
        <v>5.77</v>
      </c>
      <c r="AX215" s="116">
        <v>5770</v>
      </c>
      <c r="AY215" s="116">
        <v>360.63852394464794</v>
      </c>
      <c r="BA215" s="126">
        <v>17.489999999999998</v>
      </c>
      <c r="BB215" s="126">
        <v>25.19</v>
      </c>
      <c r="BC215" s="127">
        <v>35.139400000000002</v>
      </c>
      <c r="BD215" s="126">
        <v>53.47</v>
      </c>
      <c r="BE215" s="126">
        <v>23.46</v>
      </c>
      <c r="BF215" s="126">
        <v>8.27</v>
      </c>
      <c r="BG215" s="126">
        <v>0.02</v>
      </c>
      <c r="BH215" s="126">
        <v>0.08</v>
      </c>
      <c r="BI215" s="126">
        <v>82.42</v>
      </c>
      <c r="BJ215" s="126">
        <v>5.54</v>
      </c>
      <c r="BK215">
        <f t="shared" si="6"/>
        <v>5540</v>
      </c>
      <c r="BL215">
        <f t="shared" si="7"/>
        <v>346.26298486193235</v>
      </c>
      <c r="BN215" s="123">
        <v>15.61</v>
      </c>
      <c r="BO215" s="123">
        <v>25.13</v>
      </c>
      <c r="BP215" s="124">
        <v>35.174700000000001</v>
      </c>
      <c r="BQ215" s="123">
        <v>53.45</v>
      </c>
      <c r="BR215" s="123">
        <v>23.5</v>
      </c>
      <c r="BS215" s="123">
        <v>8.24</v>
      </c>
      <c r="BT215" s="123">
        <v>0.02</v>
      </c>
      <c r="BU215" s="123">
        <v>0.1</v>
      </c>
      <c r="BV215" s="123">
        <v>83.79</v>
      </c>
      <c r="BW215" s="123">
        <v>5.64</v>
      </c>
      <c r="BX215" s="122">
        <v>506.54</v>
      </c>
      <c r="BY215" s="120">
        <v>5640</v>
      </c>
      <c r="BZ215" s="120">
        <v>352.63223708890837</v>
      </c>
    </row>
    <row r="216" spans="1:78" x14ac:dyDescent="0.2">
      <c r="A216" s="102">
        <v>19.59</v>
      </c>
      <c r="B216" s="104">
        <v>25.01</v>
      </c>
      <c r="C216" s="103">
        <v>35.056600000000003</v>
      </c>
      <c r="D216" s="104">
        <v>53.16</v>
      </c>
      <c r="E216" s="104">
        <v>23.47</v>
      </c>
      <c r="F216" s="104">
        <v>8.25</v>
      </c>
      <c r="G216" s="104">
        <v>0.02</v>
      </c>
      <c r="H216" s="104">
        <v>0.05</v>
      </c>
      <c r="I216" s="104">
        <v>86.99</v>
      </c>
      <c r="J216" s="104">
        <v>5.87</v>
      </c>
      <c r="K216" s="102">
        <v>5870</v>
      </c>
      <c r="L216" s="107">
        <v>366.88875832843735</v>
      </c>
      <c r="N216" s="108"/>
      <c r="O216" s="110">
        <v>5.7247567820360081E-3</v>
      </c>
      <c r="P216" s="110">
        <v>2.1676701020792211E-2</v>
      </c>
      <c r="Q216" s="110">
        <v>3.2910603111957593E-2</v>
      </c>
      <c r="R216" s="110">
        <v>3.0445765443252931E-2</v>
      </c>
      <c r="S216" s="110">
        <v>5.194249281930285E-7</v>
      </c>
      <c r="T216" s="110">
        <v>0.32269493482466444</v>
      </c>
      <c r="U216" s="110">
        <v>0.33779222347224541</v>
      </c>
      <c r="V216" s="110">
        <v>0.1137660375859611</v>
      </c>
      <c r="W216" s="110">
        <v>8.7392807900740256E-3</v>
      </c>
      <c r="X216" s="108">
        <v>8.7392807900740248</v>
      </c>
      <c r="Y216" s="108">
        <v>0.54622553283710795</v>
      </c>
      <c r="AN216" s="119">
        <v>18.47</v>
      </c>
      <c r="AO216" s="119">
        <v>25.16</v>
      </c>
      <c r="AP216" s="118">
        <v>35.122199999999999</v>
      </c>
      <c r="AQ216" s="119">
        <v>53.41</v>
      </c>
      <c r="AR216" s="119">
        <v>23.47</v>
      </c>
      <c r="AS216" s="119">
        <v>8.26</v>
      </c>
      <c r="AT216" s="119">
        <v>0.14000000000000001</v>
      </c>
      <c r="AU216" s="119">
        <v>0.05</v>
      </c>
      <c r="AV216" s="119">
        <v>85.75</v>
      </c>
      <c r="AW216" s="119">
        <v>5.77</v>
      </c>
      <c r="AX216" s="116">
        <v>5770</v>
      </c>
      <c r="AY216" s="116">
        <v>360.63852394464794</v>
      </c>
      <c r="BA216" s="126">
        <v>17.57</v>
      </c>
      <c r="BB216" s="126">
        <v>25.19</v>
      </c>
      <c r="BC216" s="127">
        <v>35.142400000000002</v>
      </c>
      <c r="BD216" s="126">
        <v>53.47</v>
      </c>
      <c r="BE216" s="126">
        <v>23.47</v>
      </c>
      <c r="BF216" s="126">
        <v>8.27</v>
      </c>
      <c r="BG216" s="126">
        <v>0.01</v>
      </c>
      <c r="BH216" s="126">
        <v>7.0000000000000007E-2</v>
      </c>
      <c r="BI216" s="126">
        <v>82.41</v>
      </c>
      <c r="BJ216" s="126">
        <v>5.54</v>
      </c>
      <c r="BK216">
        <f t="shared" si="6"/>
        <v>5540</v>
      </c>
      <c r="BL216">
        <f t="shared" si="7"/>
        <v>346.26298486193235</v>
      </c>
      <c r="BN216" s="123">
        <v>15.68</v>
      </c>
      <c r="BO216" s="123">
        <v>25.13</v>
      </c>
      <c r="BP216" s="124">
        <v>35.171100000000003</v>
      </c>
      <c r="BQ216" s="123">
        <v>53.44</v>
      </c>
      <c r="BR216" s="123">
        <v>23.5</v>
      </c>
      <c r="BS216" s="123">
        <v>8.24</v>
      </c>
      <c r="BT216" s="123">
        <v>0.01</v>
      </c>
      <c r="BU216" s="123">
        <v>0.12</v>
      </c>
      <c r="BV216" s="123">
        <v>83.8</v>
      </c>
      <c r="BW216" s="123">
        <v>5.64</v>
      </c>
      <c r="BX216" s="122">
        <v>514.13</v>
      </c>
      <c r="BY216" s="120">
        <v>5640</v>
      </c>
      <c r="BZ216" s="120">
        <v>352.63223708890837</v>
      </c>
    </row>
    <row r="217" spans="1:78" x14ac:dyDescent="0.2">
      <c r="A217" s="102">
        <v>19.64</v>
      </c>
      <c r="B217" s="104">
        <v>25.01</v>
      </c>
      <c r="C217" s="103">
        <v>35.054699999999997</v>
      </c>
      <c r="D217" s="104">
        <v>53.16</v>
      </c>
      <c r="E217" s="104">
        <v>23.46</v>
      </c>
      <c r="F217" s="104">
        <v>8.26</v>
      </c>
      <c r="G217" s="104">
        <v>0.01</v>
      </c>
      <c r="H217" s="104">
        <v>0.04</v>
      </c>
      <c r="I217" s="104">
        <v>87</v>
      </c>
      <c r="J217" s="104">
        <v>5.87</v>
      </c>
      <c r="K217" s="102">
        <v>5870</v>
      </c>
      <c r="L217" s="107">
        <v>366.88875832843735</v>
      </c>
      <c r="AN217" s="119">
        <v>18.54</v>
      </c>
      <c r="AO217" s="119">
        <v>25.16</v>
      </c>
      <c r="AP217" s="118">
        <v>35.121299999999998</v>
      </c>
      <c r="AQ217" s="119">
        <v>53.41</v>
      </c>
      <c r="AR217" s="119">
        <v>23.46</v>
      </c>
      <c r="AS217" s="119">
        <v>8.26</v>
      </c>
      <c r="AT217" s="119">
        <v>0.14000000000000001</v>
      </c>
      <c r="AU217" s="119">
        <v>0.06</v>
      </c>
      <c r="AV217" s="119">
        <v>85.75</v>
      </c>
      <c r="AW217" s="119">
        <v>5.77</v>
      </c>
      <c r="AX217" s="116">
        <v>5770</v>
      </c>
      <c r="AY217" s="116">
        <v>360.63852394464794</v>
      </c>
      <c r="BA217" s="126">
        <v>17.63</v>
      </c>
      <c r="BB217" s="126">
        <v>25.19</v>
      </c>
      <c r="BC217" s="127">
        <v>35.139800000000001</v>
      </c>
      <c r="BD217" s="126">
        <v>53.47</v>
      </c>
      <c r="BE217" s="126">
        <v>23.46</v>
      </c>
      <c r="BF217" s="126">
        <v>8.27</v>
      </c>
      <c r="BG217" s="126">
        <v>0.01</v>
      </c>
      <c r="BH217" s="126">
        <v>0.08</v>
      </c>
      <c r="BI217" s="126">
        <v>82.42</v>
      </c>
      <c r="BJ217" s="126">
        <v>5.54</v>
      </c>
      <c r="BK217">
        <f t="shared" si="6"/>
        <v>5540</v>
      </c>
      <c r="BL217">
        <f t="shared" si="7"/>
        <v>346.26298486193235</v>
      </c>
      <c r="BN217" s="123">
        <v>15.75</v>
      </c>
      <c r="BO217" s="123">
        <v>25.13</v>
      </c>
      <c r="BP217" s="124">
        <v>35.173900000000003</v>
      </c>
      <c r="BQ217" s="123">
        <v>53.45</v>
      </c>
      <c r="BR217" s="123">
        <v>23.5</v>
      </c>
      <c r="BS217" s="123">
        <v>8.24</v>
      </c>
      <c r="BT217" s="123">
        <v>0</v>
      </c>
      <c r="BU217" s="123">
        <v>0.15</v>
      </c>
      <c r="BV217" s="123">
        <v>83.81</v>
      </c>
      <c r="BW217" s="123">
        <v>5.64</v>
      </c>
      <c r="BX217" s="122">
        <v>507.11</v>
      </c>
      <c r="BY217" s="120">
        <v>5640</v>
      </c>
      <c r="BZ217" s="120">
        <v>352.63223708890837</v>
      </c>
    </row>
    <row r="218" spans="1:78" x14ac:dyDescent="0.2">
      <c r="A218" s="102">
        <v>19.649999999999999</v>
      </c>
      <c r="B218" s="104">
        <v>25.01</v>
      </c>
      <c r="C218" s="103">
        <v>35.053199999999997</v>
      </c>
      <c r="D218" s="104">
        <v>53.16</v>
      </c>
      <c r="E218" s="104">
        <v>23.46</v>
      </c>
      <c r="F218" s="104">
        <v>8.26</v>
      </c>
      <c r="G218" s="104">
        <v>0.01</v>
      </c>
      <c r="H218" s="104">
        <v>0.05</v>
      </c>
      <c r="I218" s="104">
        <v>87.02</v>
      </c>
      <c r="J218" s="104">
        <v>5.87</v>
      </c>
      <c r="K218" s="102">
        <v>5870</v>
      </c>
      <c r="L218" s="107">
        <v>366.88875832843735</v>
      </c>
      <c r="AN218" s="119">
        <v>18.62</v>
      </c>
      <c r="AO218" s="119">
        <v>25.16</v>
      </c>
      <c r="AP218" s="118">
        <v>35.120600000000003</v>
      </c>
      <c r="AQ218" s="119">
        <v>53.41</v>
      </c>
      <c r="AR218" s="119">
        <v>23.46</v>
      </c>
      <c r="AS218" s="119">
        <v>8.26</v>
      </c>
      <c r="AT218" s="119">
        <v>0.13</v>
      </c>
      <c r="AU218" s="119">
        <v>0.06</v>
      </c>
      <c r="AV218" s="119">
        <v>85.75</v>
      </c>
      <c r="AW218" s="119">
        <v>5.77</v>
      </c>
      <c r="AX218" s="116">
        <v>5770</v>
      </c>
      <c r="AY218" s="116">
        <v>360.63852394464794</v>
      </c>
      <c r="BA218" s="126">
        <v>17.68</v>
      </c>
      <c r="BB218" s="126">
        <v>25.2</v>
      </c>
      <c r="BC218" s="127">
        <v>35.139200000000002</v>
      </c>
      <c r="BD218" s="126">
        <v>53.47</v>
      </c>
      <c r="BE218" s="126">
        <v>23.46</v>
      </c>
      <c r="BF218" s="126">
        <v>8.27</v>
      </c>
      <c r="BG218" s="126">
        <v>0.01</v>
      </c>
      <c r="BH218" s="126">
        <v>7.0000000000000007E-2</v>
      </c>
      <c r="BI218" s="126">
        <v>82.41</v>
      </c>
      <c r="BJ218" s="126">
        <v>5.54</v>
      </c>
      <c r="BK218">
        <f t="shared" si="6"/>
        <v>5540</v>
      </c>
      <c r="BL218">
        <f t="shared" si="7"/>
        <v>346.26298486193235</v>
      </c>
      <c r="BN218" s="123">
        <v>15.82</v>
      </c>
      <c r="BO218" s="123">
        <v>25.13</v>
      </c>
      <c r="BP218" s="124">
        <v>35.171799999999998</v>
      </c>
      <c r="BQ218" s="123">
        <v>53.44</v>
      </c>
      <c r="BR218" s="123">
        <v>23.5</v>
      </c>
      <c r="BS218" s="123">
        <v>8.24</v>
      </c>
      <c r="BT218" s="123">
        <v>-0.01</v>
      </c>
      <c r="BU218" s="123">
        <v>0.12</v>
      </c>
      <c r="BV218" s="123">
        <v>83.82</v>
      </c>
      <c r="BW218" s="123">
        <v>5.64</v>
      </c>
      <c r="BX218" s="122">
        <v>515.08000000000004</v>
      </c>
      <c r="BY218" s="120">
        <v>5640</v>
      </c>
      <c r="BZ218" s="120">
        <v>352.63223708890837</v>
      </c>
    </row>
    <row r="219" spans="1:78" x14ac:dyDescent="0.2">
      <c r="A219" s="101"/>
      <c r="B219" s="104">
        <v>24.99079439252333</v>
      </c>
      <c r="C219" s="104">
        <v>35.052777102803717</v>
      </c>
      <c r="D219" s="104">
        <v>53.137616822429926</v>
      </c>
      <c r="E219" s="104">
        <v>23.42635514018691</v>
      </c>
      <c r="F219" s="104">
        <v>8.2698130841121351</v>
      </c>
      <c r="G219" s="104">
        <v>-2.2476635514018673E-2</v>
      </c>
      <c r="H219" s="104">
        <v>3.6962616822429906E-2</v>
      </c>
      <c r="I219" s="104">
        <v>86.935373831775777</v>
      </c>
      <c r="J219" s="104">
        <v>5.8661682242990469</v>
      </c>
      <c r="K219" s="106">
        <v>5866.1682242990473</v>
      </c>
      <c r="L219" s="107">
        <v>366.64926336606669</v>
      </c>
      <c r="AN219" s="119">
        <v>18.7</v>
      </c>
      <c r="AO219" s="119">
        <v>25.16</v>
      </c>
      <c r="AP219" s="118">
        <v>35.124400000000001</v>
      </c>
      <c r="AQ219" s="119">
        <v>53.41</v>
      </c>
      <c r="AR219" s="119">
        <v>23.47</v>
      </c>
      <c r="AS219" s="119">
        <v>8.26</v>
      </c>
      <c r="AT219" s="119">
        <v>0.13</v>
      </c>
      <c r="AU219" s="119">
        <v>0.06</v>
      </c>
      <c r="AV219" s="119">
        <v>85.75</v>
      </c>
      <c r="AW219" s="119">
        <v>5.77</v>
      </c>
      <c r="AX219" s="116">
        <v>5770</v>
      </c>
      <c r="AY219" s="116">
        <v>360.63852394464794</v>
      </c>
      <c r="BA219" s="126">
        <v>17.72</v>
      </c>
      <c r="BB219" s="126">
        <v>25.2</v>
      </c>
      <c r="BC219" s="127">
        <v>35.139200000000002</v>
      </c>
      <c r="BD219" s="126">
        <v>53.47</v>
      </c>
      <c r="BE219" s="126">
        <v>23.46</v>
      </c>
      <c r="BF219" s="126">
        <v>8.27</v>
      </c>
      <c r="BG219" s="126">
        <v>0</v>
      </c>
      <c r="BH219" s="126">
        <v>0.08</v>
      </c>
      <c r="BI219" s="126">
        <v>82.41</v>
      </c>
      <c r="BJ219" s="126">
        <v>5.54</v>
      </c>
      <c r="BK219">
        <f t="shared" si="6"/>
        <v>5540</v>
      </c>
      <c r="BL219">
        <f t="shared" si="7"/>
        <v>346.26298486193235</v>
      </c>
      <c r="BN219" s="123">
        <v>15.88</v>
      </c>
      <c r="BO219" s="123">
        <v>25.13</v>
      </c>
      <c r="BP219" s="124">
        <v>35.175199999999997</v>
      </c>
      <c r="BQ219" s="123">
        <v>53.45</v>
      </c>
      <c r="BR219" s="123">
        <v>23.5</v>
      </c>
      <c r="BS219" s="123">
        <v>8.24</v>
      </c>
      <c r="BT219" s="123">
        <v>-0.01</v>
      </c>
      <c r="BU219" s="123">
        <v>0.12</v>
      </c>
      <c r="BV219" s="123">
        <v>83.83</v>
      </c>
      <c r="BW219" s="123">
        <v>5.64</v>
      </c>
      <c r="BX219" s="122">
        <v>495.75</v>
      </c>
      <c r="BY219" s="120">
        <v>5640</v>
      </c>
      <c r="BZ219" s="120">
        <v>352.63223708890837</v>
      </c>
    </row>
    <row r="220" spans="1:78" x14ac:dyDescent="0.2">
      <c r="A220" s="101"/>
      <c r="B220" s="103">
        <v>9.7299097816464838E-3</v>
      </c>
      <c r="C220" s="103">
        <v>3.1667566339256053E-3</v>
      </c>
      <c r="D220" s="103">
        <v>1.2979684335380227E-2</v>
      </c>
      <c r="E220" s="103">
        <v>2.3028560505751808E-2</v>
      </c>
      <c r="F220" s="103">
        <v>1.6678729966424274E-3</v>
      </c>
      <c r="G220" s="103">
        <v>8.0163781384762933E-2</v>
      </c>
      <c r="H220" s="103">
        <v>6.0782290667987973E-2</v>
      </c>
      <c r="I220" s="103">
        <v>0.36580427880160538</v>
      </c>
      <c r="J220" s="103">
        <v>2.4269413506004561E-2</v>
      </c>
      <c r="K220" s="106">
        <v>24.269413506004561</v>
      </c>
      <c r="L220" s="107">
        <v>1.5168952276963237</v>
      </c>
      <c r="AN220" s="119">
        <v>18.77</v>
      </c>
      <c r="AO220" s="119">
        <v>25.16</v>
      </c>
      <c r="AP220" s="118">
        <v>35.120399999999997</v>
      </c>
      <c r="AQ220" s="119">
        <v>53.41</v>
      </c>
      <c r="AR220" s="119">
        <v>23.46</v>
      </c>
      <c r="AS220" s="119">
        <v>8.26</v>
      </c>
      <c r="AT220" s="119">
        <v>0.13</v>
      </c>
      <c r="AU220" s="119">
        <v>0.06</v>
      </c>
      <c r="AV220" s="119">
        <v>85.75</v>
      </c>
      <c r="AW220" s="119">
        <v>5.77</v>
      </c>
      <c r="AX220" s="116">
        <v>5770</v>
      </c>
      <c r="AY220" s="116">
        <v>360.63852394464794</v>
      </c>
      <c r="BA220" s="126">
        <v>17.760000000000002</v>
      </c>
      <c r="BB220" s="126">
        <v>25.2</v>
      </c>
      <c r="BC220" s="127">
        <v>35.137599999999999</v>
      </c>
      <c r="BD220" s="126">
        <v>53.47</v>
      </c>
      <c r="BE220" s="126">
        <v>23.46</v>
      </c>
      <c r="BF220" s="126">
        <v>8.27</v>
      </c>
      <c r="BG220" s="126">
        <v>-0.01</v>
      </c>
      <c r="BH220" s="126">
        <v>0.08</v>
      </c>
      <c r="BI220" s="126">
        <v>82.4</v>
      </c>
      <c r="BJ220" s="126">
        <v>5.54</v>
      </c>
      <c r="BK220">
        <f t="shared" si="6"/>
        <v>5540</v>
      </c>
      <c r="BL220">
        <f t="shared" si="7"/>
        <v>346.26298486193235</v>
      </c>
      <c r="BN220" s="123">
        <v>15.96</v>
      </c>
      <c r="BO220" s="123">
        <v>25.13</v>
      </c>
      <c r="BP220" s="124">
        <v>35.173200000000001</v>
      </c>
      <c r="BQ220" s="123">
        <v>53.45</v>
      </c>
      <c r="BR220" s="123">
        <v>23.5</v>
      </c>
      <c r="BS220" s="123">
        <v>8.24</v>
      </c>
      <c r="BT220" s="123">
        <v>-0.01</v>
      </c>
      <c r="BU220" s="123">
        <v>0.12</v>
      </c>
      <c r="BV220" s="123">
        <v>83.85</v>
      </c>
      <c r="BW220" s="123">
        <v>5.64</v>
      </c>
      <c r="BX220" s="122">
        <v>475.34</v>
      </c>
      <c r="BY220" s="120">
        <v>5640</v>
      </c>
      <c r="BZ220" s="120">
        <v>352.63223708890837</v>
      </c>
    </row>
    <row r="221" spans="1:78" x14ac:dyDescent="0.2">
      <c r="AN221" s="119">
        <v>18.86</v>
      </c>
      <c r="AO221" s="119">
        <v>25.16</v>
      </c>
      <c r="AP221" s="118">
        <v>35.125500000000002</v>
      </c>
      <c r="AQ221" s="119">
        <v>53.41</v>
      </c>
      <c r="AR221" s="119">
        <v>23.47</v>
      </c>
      <c r="AS221" s="119">
        <v>8.26</v>
      </c>
      <c r="AT221" s="119">
        <v>0.13</v>
      </c>
      <c r="AU221" s="119">
        <v>0.06</v>
      </c>
      <c r="AV221" s="119">
        <v>85.75</v>
      </c>
      <c r="AW221" s="119">
        <v>5.77</v>
      </c>
      <c r="AX221" s="116">
        <v>5770</v>
      </c>
      <c r="AY221" s="116">
        <v>360.63852394464794</v>
      </c>
      <c r="BA221" s="126">
        <v>17.809999999999999</v>
      </c>
      <c r="BB221" s="126">
        <v>25.2</v>
      </c>
      <c r="BC221" s="127">
        <v>35.135300000000001</v>
      </c>
      <c r="BD221" s="126">
        <v>53.47</v>
      </c>
      <c r="BE221" s="126">
        <v>23.46</v>
      </c>
      <c r="BF221" s="126">
        <v>8.27</v>
      </c>
      <c r="BG221" s="126">
        <v>-0.02</v>
      </c>
      <c r="BH221" s="126">
        <v>0.08</v>
      </c>
      <c r="BI221" s="126">
        <v>82.37</v>
      </c>
      <c r="BJ221" s="126">
        <v>5.54</v>
      </c>
      <c r="BK221">
        <f t="shared" si="6"/>
        <v>5540</v>
      </c>
      <c r="BL221">
        <f t="shared" si="7"/>
        <v>346.26298486193235</v>
      </c>
      <c r="BN221" s="123">
        <v>16.05</v>
      </c>
      <c r="BO221" s="123">
        <v>25.13</v>
      </c>
      <c r="BP221" s="124">
        <v>35.1708</v>
      </c>
      <c r="BQ221" s="123">
        <v>53.44</v>
      </c>
      <c r="BR221" s="123">
        <v>23.5</v>
      </c>
      <c r="BS221" s="123">
        <v>8.24</v>
      </c>
      <c r="BT221" s="123">
        <v>-0.01</v>
      </c>
      <c r="BU221" s="123">
        <v>0.12</v>
      </c>
      <c r="BV221" s="123">
        <v>83.86</v>
      </c>
      <c r="BW221" s="123">
        <v>5.64</v>
      </c>
      <c r="BX221" s="122">
        <v>466.8</v>
      </c>
      <c r="BY221" s="120">
        <v>5640</v>
      </c>
      <c r="BZ221" s="120">
        <v>352.63223708890837</v>
      </c>
    </row>
    <row r="222" spans="1:78" x14ac:dyDescent="0.2">
      <c r="AN222" s="119">
        <v>18.95</v>
      </c>
      <c r="AO222" s="119">
        <v>25.16</v>
      </c>
      <c r="AP222" s="118">
        <v>35.126399999999997</v>
      </c>
      <c r="AQ222" s="119">
        <v>53.42</v>
      </c>
      <c r="AR222" s="119">
        <v>23.47</v>
      </c>
      <c r="AS222" s="119">
        <v>8.26</v>
      </c>
      <c r="AT222" s="119">
        <v>0.13</v>
      </c>
      <c r="AU222" s="119">
        <v>0.06</v>
      </c>
      <c r="AV222" s="119">
        <v>85.74</v>
      </c>
      <c r="AW222" s="119">
        <v>5.77</v>
      </c>
      <c r="AX222" s="116">
        <v>5770</v>
      </c>
      <c r="AY222" s="116">
        <v>360.63852394464794</v>
      </c>
      <c r="BA222" s="126">
        <v>17.88</v>
      </c>
      <c r="BB222" s="126">
        <v>25.2</v>
      </c>
      <c r="BC222" s="127">
        <v>35.1419</v>
      </c>
      <c r="BD222" s="126">
        <v>53.47</v>
      </c>
      <c r="BE222" s="126">
        <v>23.47</v>
      </c>
      <c r="BF222" s="126">
        <v>8.27</v>
      </c>
      <c r="BG222" s="126">
        <v>-0.01</v>
      </c>
      <c r="BH222" s="126">
        <v>7.0000000000000007E-2</v>
      </c>
      <c r="BI222" s="126">
        <v>82.33</v>
      </c>
      <c r="BJ222" s="126">
        <v>5.53</v>
      </c>
      <c r="BK222">
        <f t="shared" si="6"/>
        <v>5530</v>
      </c>
      <c r="BL222">
        <f t="shared" si="7"/>
        <v>345.63796142355341</v>
      </c>
      <c r="BN222" s="123">
        <v>16.13</v>
      </c>
      <c r="BO222" s="123">
        <v>25.13</v>
      </c>
      <c r="BP222" s="124">
        <v>35.174799999999998</v>
      </c>
      <c r="BQ222" s="123">
        <v>53.45</v>
      </c>
      <c r="BR222" s="123">
        <v>23.5</v>
      </c>
      <c r="BS222" s="123">
        <v>8.24</v>
      </c>
      <c r="BT222" s="123">
        <v>-0.01</v>
      </c>
      <c r="BU222" s="123">
        <v>0.11</v>
      </c>
      <c r="BV222" s="123">
        <v>83.88</v>
      </c>
      <c r="BW222" s="123">
        <v>5.64</v>
      </c>
      <c r="BX222" s="122">
        <v>486.85</v>
      </c>
      <c r="BY222" s="120">
        <v>5640</v>
      </c>
      <c r="BZ222" s="120">
        <v>352.63223708890837</v>
      </c>
    </row>
    <row r="223" spans="1:78" x14ac:dyDescent="0.2">
      <c r="AN223" s="119">
        <v>19.02</v>
      </c>
      <c r="AO223" s="119">
        <v>25.16</v>
      </c>
      <c r="AP223" s="118">
        <v>35.121200000000002</v>
      </c>
      <c r="AQ223" s="119">
        <v>53.41</v>
      </c>
      <c r="AR223" s="119">
        <v>23.46</v>
      </c>
      <c r="AS223" s="119">
        <v>8.26</v>
      </c>
      <c r="AT223" s="119">
        <v>0.13</v>
      </c>
      <c r="AU223" s="119">
        <v>0.36</v>
      </c>
      <c r="AV223" s="119">
        <v>85.74</v>
      </c>
      <c r="AW223" s="119">
        <v>5.77</v>
      </c>
      <c r="AX223" s="116">
        <v>5770</v>
      </c>
      <c r="AY223" s="116">
        <v>360.63852394464794</v>
      </c>
      <c r="BA223" s="126">
        <v>17.93</v>
      </c>
      <c r="BB223" s="126">
        <v>25.19</v>
      </c>
      <c r="BC223" s="127">
        <v>35.137700000000002</v>
      </c>
      <c r="BD223" s="126">
        <v>53.47</v>
      </c>
      <c r="BE223" s="126">
        <v>23.46</v>
      </c>
      <c r="BF223" s="126">
        <v>8.27</v>
      </c>
      <c r="BG223" s="126">
        <v>0</v>
      </c>
      <c r="BH223" s="126">
        <v>7.0000000000000007E-2</v>
      </c>
      <c r="BI223" s="126">
        <v>82.29</v>
      </c>
      <c r="BJ223" s="126">
        <v>5.53</v>
      </c>
      <c r="BK223">
        <f t="shared" si="6"/>
        <v>5530</v>
      </c>
      <c r="BL223">
        <f t="shared" si="7"/>
        <v>345.63796142355341</v>
      </c>
      <c r="BN223" s="123">
        <v>16.2</v>
      </c>
      <c r="BO223" s="123">
        <v>25.13</v>
      </c>
      <c r="BP223" s="124">
        <v>35.174799999999998</v>
      </c>
      <c r="BQ223" s="123">
        <v>53.45</v>
      </c>
      <c r="BR223" s="123">
        <v>23.5</v>
      </c>
      <c r="BS223" s="123">
        <v>8.24</v>
      </c>
      <c r="BT223" s="123">
        <v>-0.01</v>
      </c>
      <c r="BU223" s="123">
        <v>0.12</v>
      </c>
      <c r="BV223" s="123">
        <v>83.89</v>
      </c>
      <c r="BW223" s="123">
        <v>5.64</v>
      </c>
      <c r="BX223" s="122">
        <v>505.23</v>
      </c>
      <c r="BY223" s="120">
        <v>5640</v>
      </c>
      <c r="BZ223" s="120">
        <v>352.63223708890837</v>
      </c>
    </row>
    <row r="224" spans="1:78" x14ac:dyDescent="0.2">
      <c r="AN224" s="119">
        <v>19.09</v>
      </c>
      <c r="AO224" s="119">
        <v>25.17</v>
      </c>
      <c r="AP224" s="118">
        <v>35.120199999999997</v>
      </c>
      <c r="AQ224" s="119">
        <v>53.41</v>
      </c>
      <c r="AR224" s="119">
        <v>23.46</v>
      </c>
      <c r="AS224" s="119">
        <v>8.26</v>
      </c>
      <c r="AT224" s="119">
        <v>0.12</v>
      </c>
      <c r="AU224" s="119">
        <v>0.08</v>
      </c>
      <c r="AV224" s="119">
        <v>85.73</v>
      </c>
      <c r="AW224" s="119">
        <v>5.77</v>
      </c>
      <c r="AX224" s="116">
        <v>5770</v>
      </c>
      <c r="AY224" s="116">
        <v>360.63852394464794</v>
      </c>
      <c r="BA224" s="126">
        <v>17.989999999999998</v>
      </c>
      <c r="BB224" s="126">
        <v>25.2</v>
      </c>
      <c r="BC224" s="127">
        <v>35.139099999999999</v>
      </c>
      <c r="BD224" s="126">
        <v>53.47</v>
      </c>
      <c r="BE224" s="126">
        <v>23.46</v>
      </c>
      <c r="BF224" s="126">
        <v>8.27</v>
      </c>
      <c r="BG224" s="126">
        <v>0</v>
      </c>
      <c r="BH224" s="126">
        <v>0.08</v>
      </c>
      <c r="BI224" s="126">
        <v>82.26</v>
      </c>
      <c r="BJ224" s="126">
        <v>5.53</v>
      </c>
      <c r="BK224">
        <f t="shared" si="6"/>
        <v>5530</v>
      </c>
      <c r="BL224">
        <f t="shared" si="7"/>
        <v>345.63796142355341</v>
      </c>
      <c r="BN224" s="123">
        <v>16.27</v>
      </c>
      <c r="BO224" s="123">
        <v>25.13</v>
      </c>
      <c r="BP224" s="124">
        <v>35.171700000000001</v>
      </c>
      <c r="BQ224" s="123">
        <v>53.44</v>
      </c>
      <c r="BR224" s="123">
        <v>23.5</v>
      </c>
      <c r="BS224" s="123">
        <v>8.24</v>
      </c>
      <c r="BT224" s="123">
        <v>0.01</v>
      </c>
      <c r="BU224" s="123">
        <v>0.11</v>
      </c>
      <c r="BV224" s="123">
        <v>83.91</v>
      </c>
      <c r="BW224" s="123">
        <v>5.65</v>
      </c>
      <c r="BX224" s="122">
        <v>504.22</v>
      </c>
      <c r="BY224" s="120">
        <v>5650</v>
      </c>
      <c r="BZ224" s="120">
        <v>353.25747155183194</v>
      </c>
    </row>
    <row r="225" spans="40:78" x14ac:dyDescent="0.2">
      <c r="AN225" s="119">
        <v>19.149999999999999</v>
      </c>
      <c r="AO225" s="119">
        <v>25.17</v>
      </c>
      <c r="AP225" s="118">
        <v>35.118899999999996</v>
      </c>
      <c r="AQ225" s="119">
        <v>53.41</v>
      </c>
      <c r="AR225" s="119">
        <v>23.46</v>
      </c>
      <c r="AS225" s="119">
        <v>8.26</v>
      </c>
      <c r="AT225" s="119">
        <v>0.11</v>
      </c>
      <c r="AU225" s="119">
        <v>0.06</v>
      </c>
      <c r="AV225" s="119">
        <v>85.73</v>
      </c>
      <c r="AW225" s="119">
        <v>5.77</v>
      </c>
      <c r="AX225" s="116">
        <v>5770</v>
      </c>
      <c r="AY225" s="116">
        <v>360.63852394464794</v>
      </c>
      <c r="BA225" s="126">
        <v>18.05</v>
      </c>
      <c r="BB225" s="126">
        <v>25.19</v>
      </c>
      <c r="BC225" s="127">
        <v>35.141500000000001</v>
      </c>
      <c r="BD225" s="126">
        <v>53.47</v>
      </c>
      <c r="BE225" s="126">
        <v>23.47</v>
      </c>
      <c r="BF225" s="126">
        <v>8.27</v>
      </c>
      <c r="BG225" s="126">
        <v>-0.01</v>
      </c>
      <c r="BH225" s="126">
        <v>0.09</v>
      </c>
      <c r="BI225" s="126">
        <v>82.23</v>
      </c>
      <c r="BJ225" s="126">
        <v>5.53</v>
      </c>
      <c r="BK225">
        <f t="shared" si="6"/>
        <v>5530</v>
      </c>
      <c r="BL225">
        <f t="shared" si="7"/>
        <v>345.63796142355341</v>
      </c>
      <c r="BN225" s="123">
        <v>16.329999999999998</v>
      </c>
      <c r="BO225" s="123">
        <v>25.13</v>
      </c>
      <c r="BP225" s="124">
        <v>35.171999999999997</v>
      </c>
      <c r="BQ225" s="123">
        <v>53.45</v>
      </c>
      <c r="BR225" s="123">
        <v>23.5</v>
      </c>
      <c r="BS225" s="123">
        <v>8.24</v>
      </c>
      <c r="BT225" s="123">
        <v>0.01</v>
      </c>
      <c r="BU225" s="123">
        <v>0.12</v>
      </c>
      <c r="BV225" s="123">
        <v>83.93</v>
      </c>
      <c r="BW225" s="123">
        <v>5.65</v>
      </c>
      <c r="BX225" s="122">
        <v>483.01</v>
      </c>
      <c r="BY225" s="120">
        <v>5650</v>
      </c>
      <c r="BZ225" s="120">
        <v>353.25747155183194</v>
      </c>
    </row>
    <row r="226" spans="40:78" x14ac:dyDescent="0.2">
      <c r="AN226" s="119">
        <v>19.239999999999998</v>
      </c>
      <c r="AO226" s="119">
        <v>25.17</v>
      </c>
      <c r="AP226" s="118">
        <v>35.119900000000001</v>
      </c>
      <c r="AQ226" s="119">
        <v>53.42</v>
      </c>
      <c r="AR226" s="119">
        <v>23.46</v>
      </c>
      <c r="AS226" s="119">
        <v>8.26</v>
      </c>
      <c r="AT226" s="119">
        <v>0.11</v>
      </c>
      <c r="AU226" s="119">
        <v>0.06</v>
      </c>
      <c r="AV226" s="119">
        <v>85.72</v>
      </c>
      <c r="AW226" s="119">
        <v>5.77</v>
      </c>
      <c r="AX226" s="116">
        <v>5770</v>
      </c>
      <c r="AY226" s="116">
        <v>360.63852394464794</v>
      </c>
      <c r="BA226" s="126">
        <v>18.12</v>
      </c>
      <c r="BB226" s="126">
        <v>25.2</v>
      </c>
      <c r="BC226" s="127">
        <v>35.140300000000003</v>
      </c>
      <c r="BD226" s="126">
        <v>53.47</v>
      </c>
      <c r="BE226" s="126">
        <v>23.47</v>
      </c>
      <c r="BF226" s="126">
        <v>8.27</v>
      </c>
      <c r="BG226" s="126">
        <v>-0.02</v>
      </c>
      <c r="BH226" s="126">
        <v>0.08</v>
      </c>
      <c r="BI226" s="126">
        <v>82.21</v>
      </c>
      <c r="BJ226" s="126">
        <v>5.53</v>
      </c>
      <c r="BK226">
        <f t="shared" si="6"/>
        <v>5530</v>
      </c>
      <c r="BL226">
        <f t="shared" si="7"/>
        <v>345.63796142355341</v>
      </c>
      <c r="BN226" s="123">
        <v>16.39</v>
      </c>
      <c r="BO226" s="123">
        <v>25.13</v>
      </c>
      <c r="BP226" s="124">
        <v>35.175800000000002</v>
      </c>
      <c r="BQ226" s="123">
        <v>53.45</v>
      </c>
      <c r="BR226" s="123">
        <v>23.51</v>
      </c>
      <c r="BS226" s="123">
        <v>8.24</v>
      </c>
      <c r="BT226" s="123">
        <v>0.02</v>
      </c>
      <c r="BU226" s="123">
        <v>0.12</v>
      </c>
      <c r="BV226" s="123">
        <v>83.96</v>
      </c>
      <c r="BW226" s="123">
        <v>5.65</v>
      </c>
      <c r="BX226" s="122">
        <v>473.68</v>
      </c>
      <c r="BY226" s="120">
        <v>5650</v>
      </c>
      <c r="BZ226" s="120">
        <v>353.25747155183194</v>
      </c>
    </row>
    <row r="227" spans="40:78" x14ac:dyDescent="0.2">
      <c r="AN227" s="119">
        <v>19.329999999999998</v>
      </c>
      <c r="AO227" s="119">
        <v>25.17</v>
      </c>
      <c r="AP227" s="118">
        <v>35.119399999999999</v>
      </c>
      <c r="AQ227" s="119">
        <v>53.42</v>
      </c>
      <c r="AR227" s="119">
        <v>23.46</v>
      </c>
      <c r="AS227" s="119">
        <v>8.26</v>
      </c>
      <c r="AT227" s="119">
        <v>0.1</v>
      </c>
      <c r="AU227" s="119">
        <v>7.0000000000000007E-2</v>
      </c>
      <c r="AV227" s="119">
        <v>85.7</v>
      </c>
      <c r="AW227" s="119">
        <v>5.76</v>
      </c>
      <c r="AX227" s="116">
        <v>5760</v>
      </c>
      <c r="AY227" s="116">
        <v>360.013500506269</v>
      </c>
      <c r="BA227" s="126">
        <v>18.190000000000001</v>
      </c>
      <c r="BB227" s="126">
        <v>25.2</v>
      </c>
      <c r="BC227" s="127">
        <v>35.141300000000001</v>
      </c>
      <c r="BD227" s="126">
        <v>53.47</v>
      </c>
      <c r="BE227" s="126">
        <v>23.47</v>
      </c>
      <c r="BF227" s="126">
        <v>8.27</v>
      </c>
      <c r="BG227" s="126">
        <v>-0.01</v>
      </c>
      <c r="BH227" s="126">
        <v>0.08</v>
      </c>
      <c r="BI227" s="126">
        <v>82.19</v>
      </c>
      <c r="BJ227" s="126">
        <v>5.52</v>
      </c>
      <c r="BK227">
        <f t="shared" si="6"/>
        <v>5520</v>
      </c>
      <c r="BL227">
        <f t="shared" si="7"/>
        <v>345.01293798517446</v>
      </c>
      <c r="BN227" s="123">
        <v>16.440000000000001</v>
      </c>
      <c r="BO227" s="123">
        <v>25.13</v>
      </c>
      <c r="BP227" s="124">
        <v>35.171799999999998</v>
      </c>
      <c r="BQ227" s="123">
        <v>53.45</v>
      </c>
      <c r="BR227" s="123">
        <v>23.5</v>
      </c>
      <c r="BS227" s="123">
        <v>8.24</v>
      </c>
      <c r="BT227" s="123">
        <v>0.02</v>
      </c>
      <c r="BU227" s="123">
        <v>0.13</v>
      </c>
      <c r="BV227" s="123">
        <v>83.97</v>
      </c>
      <c r="BW227" s="123">
        <v>5.65</v>
      </c>
      <c r="BX227" s="122">
        <v>468.32</v>
      </c>
      <c r="BY227" s="120">
        <v>5650</v>
      </c>
      <c r="BZ227" s="120">
        <v>353.25747155183194</v>
      </c>
    </row>
    <row r="228" spans="40:78" x14ac:dyDescent="0.2">
      <c r="AN228" s="119">
        <v>19.440000000000001</v>
      </c>
      <c r="AO228" s="119">
        <v>25.17</v>
      </c>
      <c r="AP228" s="118">
        <v>35.1248</v>
      </c>
      <c r="AQ228" s="119">
        <v>53.42</v>
      </c>
      <c r="AR228" s="119">
        <v>23.47</v>
      </c>
      <c r="AS228" s="119">
        <v>8.26</v>
      </c>
      <c r="AT228" s="119">
        <v>0.1</v>
      </c>
      <c r="AU228" s="119">
        <v>0.14000000000000001</v>
      </c>
      <c r="AV228" s="119">
        <v>85.68</v>
      </c>
      <c r="AW228" s="119">
        <v>5.76</v>
      </c>
      <c r="AX228" s="116">
        <v>5760</v>
      </c>
      <c r="AY228" s="116">
        <v>360.013500506269</v>
      </c>
      <c r="BA228" s="126">
        <v>18.29</v>
      </c>
      <c r="BB228" s="126">
        <v>25.19</v>
      </c>
      <c r="BC228" s="127">
        <v>35.139899999999997</v>
      </c>
      <c r="BD228" s="126">
        <v>53.47</v>
      </c>
      <c r="BE228" s="126">
        <v>23.47</v>
      </c>
      <c r="BF228" s="126">
        <v>8.27</v>
      </c>
      <c r="BG228" s="126">
        <v>-0.01</v>
      </c>
      <c r="BH228" s="126">
        <v>0.08</v>
      </c>
      <c r="BI228" s="126">
        <v>82.18</v>
      </c>
      <c r="BJ228" s="126">
        <v>5.52</v>
      </c>
      <c r="BK228">
        <f t="shared" si="6"/>
        <v>5520</v>
      </c>
      <c r="BL228">
        <f t="shared" si="7"/>
        <v>345.01293798517446</v>
      </c>
      <c r="BN228" s="123">
        <v>16.489999999999998</v>
      </c>
      <c r="BO228" s="123">
        <v>25.13</v>
      </c>
      <c r="BP228" s="124">
        <v>35.173000000000002</v>
      </c>
      <c r="BQ228" s="123">
        <v>53.45</v>
      </c>
      <c r="BR228" s="123">
        <v>23.5</v>
      </c>
      <c r="BS228" s="123">
        <v>8.24</v>
      </c>
      <c r="BT228" s="123">
        <v>0.02</v>
      </c>
      <c r="BU228" s="123">
        <v>0.12</v>
      </c>
      <c r="BV228" s="123">
        <v>83.98</v>
      </c>
      <c r="BW228" s="123">
        <v>5.65</v>
      </c>
      <c r="BX228" s="122">
        <v>479.68</v>
      </c>
      <c r="BY228" s="120">
        <v>5650</v>
      </c>
      <c r="BZ228" s="120">
        <v>353.25747155183194</v>
      </c>
    </row>
    <row r="229" spans="40:78" x14ac:dyDescent="0.2">
      <c r="AN229" s="119">
        <v>19.53</v>
      </c>
      <c r="AO229" s="119">
        <v>25.17</v>
      </c>
      <c r="AP229" s="118">
        <v>35.119399999999999</v>
      </c>
      <c r="AQ229" s="119">
        <v>53.42</v>
      </c>
      <c r="AR229" s="119">
        <v>23.46</v>
      </c>
      <c r="AS229" s="119">
        <v>8.26</v>
      </c>
      <c r="AT229" s="119">
        <v>0.11</v>
      </c>
      <c r="AU229" s="119">
        <v>0.09</v>
      </c>
      <c r="AV229" s="119">
        <v>85.67</v>
      </c>
      <c r="AW229" s="119">
        <v>5.76</v>
      </c>
      <c r="AX229" s="116">
        <v>5760</v>
      </c>
      <c r="AY229" s="116">
        <v>360.013500506269</v>
      </c>
      <c r="BA229" s="126">
        <v>18.38</v>
      </c>
      <c r="BB229" s="126">
        <v>25.19</v>
      </c>
      <c r="BC229" s="127">
        <v>35.1419</v>
      </c>
      <c r="BD229" s="126">
        <v>53.47</v>
      </c>
      <c r="BE229" s="126">
        <v>23.47</v>
      </c>
      <c r="BF229" s="126">
        <v>8.27</v>
      </c>
      <c r="BG229" s="126">
        <v>-0.01</v>
      </c>
      <c r="BH229" s="126">
        <v>0.1</v>
      </c>
      <c r="BI229" s="126">
        <v>82.18</v>
      </c>
      <c r="BJ229" s="126">
        <v>5.52</v>
      </c>
      <c r="BK229">
        <f t="shared" si="6"/>
        <v>5520</v>
      </c>
      <c r="BL229">
        <f t="shared" si="7"/>
        <v>345.01293798517446</v>
      </c>
      <c r="BN229" s="123">
        <v>16.54</v>
      </c>
      <c r="BO229" s="123">
        <v>25.13</v>
      </c>
      <c r="BP229" s="124">
        <v>35.177300000000002</v>
      </c>
      <c r="BQ229" s="123">
        <v>53.45</v>
      </c>
      <c r="BR229" s="123">
        <v>23.51</v>
      </c>
      <c r="BS229" s="123">
        <v>8.24</v>
      </c>
      <c r="BT229" s="123">
        <v>0.03</v>
      </c>
      <c r="BU229" s="123">
        <v>0.12</v>
      </c>
      <c r="BV229" s="123">
        <v>84</v>
      </c>
      <c r="BW229" s="123">
        <v>5.65</v>
      </c>
      <c r="BX229" s="122">
        <v>482.51</v>
      </c>
      <c r="BY229" s="120">
        <v>5650</v>
      </c>
      <c r="BZ229" s="120">
        <v>353.25747155183194</v>
      </c>
    </row>
    <row r="230" spans="40:78" x14ac:dyDescent="0.2">
      <c r="AN230" s="116"/>
      <c r="AO230" s="119">
        <v>25.153199999999988</v>
      </c>
      <c r="AP230" s="119">
        <v>35.121443999999997</v>
      </c>
      <c r="AQ230" s="119">
        <v>53.397422222222204</v>
      </c>
      <c r="AR230" s="119">
        <v>23.42786666666667</v>
      </c>
      <c r="AS230" s="119">
        <v>8.2599999999999927</v>
      </c>
      <c r="AT230" s="119">
        <v>7.1911111111111106E-2</v>
      </c>
      <c r="AU230" s="119">
        <v>6.1288888888889004E-2</v>
      </c>
      <c r="AV230" s="119">
        <v>85.82151111111115</v>
      </c>
      <c r="AW230" s="119">
        <v>5.7742666666666507</v>
      </c>
      <c r="AX230" s="116">
        <v>5774.266666666651</v>
      </c>
      <c r="AY230" s="116">
        <v>360.90520061168866</v>
      </c>
      <c r="BN230" s="123">
        <v>16.600000000000001</v>
      </c>
      <c r="BO230" s="123">
        <v>25.13</v>
      </c>
      <c r="BP230" s="124">
        <v>35.170999999999999</v>
      </c>
      <c r="BQ230" s="123">
        <v>53.45</v>
      </c>
      <c r="BR230" s="123">
        <v>23.5</v>
      </c>
      <c r="BS230" s="123">
        <v>8.24</v>
      </c>
      <c r="BT230" s="123">
        <v>0.04</v>
      </c>
      <c r="BU230" s="123">
        <v>0.12</v>
      </c>
      <c r="BV230" s="123">
        <v>84</v>
      </c>
      <c r="BW230" s="123">
        <v>5.65</v>
      </c>
      <c r="BX230" s="122">
        <v>469.19</v>
      </c>
      <c r="BY230" s="120">
        <v>5650</v>
      </c>
      <c r="BZ230" s="120">
        <v>353.25747155183194</v>
      </c>
    </row>
    <row r="231" spans="40:78" x14ac:dyDescent="0.2">
      <c r="AN231" s="116"/>
      <c r="AO231" s="118">
        <v>5.3016172029419738E-3</v>
      </c>
      <c r="AP231" s="118">
        <v>2.4222687733182571E-3</v>
      </c>
      <c r="AQ231" s="118">
        <v>7.9352535422622297E-3</v>
      </c>
      <c r="AR231" s="118">
        <v>2.5175810395825803E-2</v>
      </c>
      <c r="AS231" s="118">
        <v>5.2544895650800675E-7</v>
      </c>
      <c r="AT231" s="118">
        <v>7.7034263660904614E-2</v>
      </c>
      <c r="AU231" s="118">
        <v>3.7614481338298485E-2</v>
      </c>
      <c r="AV231" s="118">
        <v>0.12982966553003333</v>
      </c>
      <c r="AW231" s="118">
        <v>9.5206542540729154E-3</v>
      </c>
      <c r="AX231" s="116">
        <v>9.520654254072916</v>
      </c>
      <c r="AY231" s="116">
        <v>0.59506320574977289</v>
      </c>
      <c r="BN231" s="123">
        <v>16.66</v>
      </c>
      <c r="BO231" s="123">
        <v>25.13</v>
      </c>
      <c r="BP231" s="124">
        <v>35.176499999999997</v>
      </c>
      <c r="BQ231" s="123">
        <v>53.45</v>
      </c>
      <c r="BR231" s="123">
        <v>23.51</v>
      </c>
      <c r="BS231" s="123">
        <v>8.24</v>
      </c>
      <c r="BT231" s="123">
        <v>0.05</v>
      </c>
      <c r="BU231" s="123">
        <v>0.13</v>
      </c>
      <c r="BV231" s="123">
        <v>84.01</v>
      </c>
      <c r="BW231" s="123">
        <v>5.65</v>
      </c>
      <c r="BX231" s="122">
        <v>473.39</v>
      </c>
      <c r="BY231" s="120">
        <v>5650</v>
      </c>
      <c r="BZ231" s="120">
        <v>353.25747155183194</v>
      </c>
    </row>
    <row r="232" spans="40:78" x14ac:dyDescent="0.2">
      <c r="BN232" s="123">
        <v>16.71</v>
      </c>
      <c r="BO232" s="123">
        <v>25.13</v>
      </c>
      <c r="BP232" s="124">
        <v>35.173699999999997</v>
      </c>
      <c r="BQ232" s="123">
        <v>53.45</v>
      </c>
      <c r="BR232" s="123">
        <v>23.5</v>
      </c>
      <c r="BS232" s="123">
        <v>8.24</v>
      </c>
      <c r="BT232" s="123">
        <v>0.05</v>
      </c>
      <c r="BU232" s="123">
        <v>0.12</v>
      </c>
      <c r="BV232" s="123">
        <v>84.01</v>
      </c>
      <c r="BW232" s="123">
        <v>5.65</v>
      </c>
      <c r="BX232" s="122">
        <v>475.85</v>
      </c>
      <c r="BY232" s="120">
        <v>5650</v>
      </c>
      <c r="BZ232" s="120">
        <v>353.25747155183194</v>
      </c>
    </row>
    <row r="233" spans="40:78" x14ac:dyDescent="0.2">
      <c r="BN233" s="123">
        <v>16.75</v>
      </c>
      <c r="BO233" s="123">
        <v>25.13</v>
      </c>
      <c r="BP233" s="124">
        <v>35.173699999999997</v>
      </c>
      <c r="BQ233" s="123">
        <v>53.45</v>
      </c>
      <c r="BR233" s="123">
        <v>23.51</v>
      </c>
      <c r="BS233" s="123">
        <v>8.24</v>
      </c>
      <c r="BT233" s="123">
        <v>0.05</v>
      </c>
      <c r="BU233" s="123">
        <v>0.12</v>
      </c>
      <c r="BV233" s="123">
        <v>84.01</v>
      </c>
      <c r="BW233" s="123">
        <v>5.65</v>
      </c>
      <c r="BX233" s="122">
        <v>475.92</v>
      </c>
      <c r="BY233" s="120">
        <v>5650</v>
      </c>
      <c r="BZ233" s="120">
        <v>353.25747155183194</v>
      </c>
    </row>
    <row r="234" spans="40:78" x14ac:dyDescent="0.2">
      <c r="BN234" s="123">
        <v>16.79</v>
      </c>
      <c r="BO234" s="123">
        <v>25.13</v>
      </c>
      <c r="BP234" s="124">
        <v>35.172899999999998</v>
      </c>
      <c r="BQ234" s="123">
        <v>53.45</v>
      </c>
      <c r="BR234" s="123">
        <v>23.5</v>
      </c>
      <c r="BS234" s="123">
        <v>8.24</v>
      </c>
      <c r="BT234" s="123">
        <v>0.05</v>
      </c>
      <c r="BU234" s="123">
        <v>0.16</v>
      </c>
      <c r="BV234" s="123">
        <v>84.01</v>
      </c>
      <c r="BW234" s="123">
        <v>5.65</v>
      </c>
      <c r="BX234" s="122">
        <v>501.83</v>
      </c>
      <c r="BY234" s="120">
        <v>5650</v>
      </c>
      <c r="BZ234" s="120">
        <v>353.25747155183194</v>
      </c>
    </row>
    <row r="235" spans="40:78" x14ac:dyDescent="0.2">
      <c r="BN235" s="123">
        <v>16.84</v>
      </c>
      <c r="BO235" s="123">
        <v>25.13</v>
      </c>
      <c r="BP235" s="124">
        <v>35.174900000000001</v>
      </c>
      <c r="BQ235" s="123">
        <v>53.45</v>
      </c>
      <c r="BR235" s="123">
        <v>23.51</v>
      </c>
      <c r="BS235" s="123">
        <v>8.24</v>
      </c>
      <c r="BT235" s="123">
        <v>0.04</v>
      </c>
      <c r="BU235" s="123">
        <v>0.12</v>
      </c>
      <c r="BV235" s="123">
        <v>84.01</v>
      </c>
      <c r="BW235" s="123">
        <v>5.65</v>
      </c>
      <c r="BX235" s="122">
        <v>472.08</v>
      </c>
      <c r="BY235" s="120">
        <v>5650</v>
      </c>
      <c r="BZ235" s="120">
        <v>353.25747155183194</v>
      </c>
    </row>
    <row r="236" spans="40:78" x14ac:dyDescent="0.2">
      <c r="BN236" s="123">
        <v>16.899999999999999</v>
      </c>
      <c r="BO236" s="123">
        <v>25.13</v>
      </c>
      <c r="BP236" s="124">
        <v>35.172899999999998</v>
      </c>
      <c r="BQ236" s="123">
        <v>53.45</v>
      </c>
      <c r="BR236" s="123">
        <v>23.51</v>
      </c>
      <c r="BS236" s="123">
        <v>8.24</v>
      </c>
      <c r="BT236" s="123">
        <v>0.05</v>
      </c>
      <c r="BU236" s="123">
        <v>0.11</v>
      </c>
      <c r="BV236" s="123">
        <v>84</v>
      </c>
      <c r="BW236" s="123">
        <v>5.65</v>
      </c>
      <c r="BX236" s="122">
        <v>469.77</v>
      </c>
      <c r="BY236" s="120">
        <v>5650</v>
      </c>
      <c r="BZ236" s="120">
        <v>353.25747155183194</v>
      </c>
    </row>
    <row r="237" spans="40:78" x14ac:dyDescent="0.2">
      <c r="BN237" s="123">
        <v>16.96</v>
      </c>
      <c r="BO237" s="123">
        <v>25.13</v>
      </c>
      <c r="BP237" s="124">
        <v>35.172899999999998</v>
      </c>
      <c r="BQ237" s="123">
        <v>53.45</v>
      </c>
      <c r="BR237" s="123">
        <v>23.51</v>
      </c>
      <c r="BS237" s="123">
        <v>8.24</v>
      </c>
      <c r="BT237" s="123">
        <v>0.06</v>
      </c>
      <c r="BU237" s="123">
        <v>0.11</v>
      </c>
      <c r="BV237" s="123">
        <v>83.99</v>
      </c>
      <c r="BW237" s="123">
        <v>5.65</v>
      </c>
      <c r="BX237" s="122">
        <v>459.64</v>
      </c>
      <c r="BY237" s="120">
        <v>5650</v>
      </c>
      <c r="BZ237" s="120">
        <v>353.25747155183194</v>
      </c>
    </row>
    <row r="238" spans="40:78" x14ac:dyDescent="0.2">
      <c r="BN238" s="123">
        <v>17.03</v>
      </c>
      <c r="BO238" s="123">
        <v>25.13</v>
      </c>
      <c r="BP238" s="124">
        <v>35.172699999999999</v>
      </c>
      <c r="BQ238" s="123">
        <v>53.45</v>
      </c>
      <c r="BR238" s="123">
        <v>23.51</v>
      </c>
      <c r="BS238" s="123">
        <v>8.24</v>
      </c>
      <c r="BT238" s="123">
        <v>0.06</v>
      </c>
      <c r="BU238" s="123">
        <v>0.11</v>
      </c>
      <c r="BV238" s="123">
        <v>83.98</v>
      </c>
      <c r="BW238" s="123">
        <v>5.65</v>
      </c>
      <c r="BX238" s="122">
        <v>444.08</v>
      </c>
      <c r="BY238" s="120">
        <v>5650</v>
      </c>
      <c r="BZ238" s="120">
        <v>353.25747155183194</v>
      </c>
    </row>
    <row r="239" spans="40:78" x14ac:dyDescent="0.2">
      <c r="BN239" s="123">
        <v>17.11</v>
      </c>
      <c r="BO239" s="123">
        <v>25.13</v>
      </c>
      <c r="BP239" s="124">
        <v>35.172800000000002</v>
      </c>
      <c r="BQ239" s="123">
        <v>53.45</v>
      </c>
      <c r="BR239" s="123">
        <v>23.51</v>
      </c>
      <c r="BS239" s="123">
        <v>8.24</v>
      </c>
      <c r="BT239" s="123">
        <v>0.04</v>
      </c>
      <c r="BU239" s="123">
        <v>0.12</v>
      </c>
      <c r="BV239" s="123">
        <v>83.97</v>
      </c>
      <c r="BW239" s="123">
        <v>5.65</v>
      </c>
      <c r="BX239" s="122">
        <v>431.05</v>
      </c>
      <c r="BY239" s="120">
        <v>5650</v>
      </c>
      <c r="BZ239" s="120">
        <v>353.25747155183194</v>
      </c>
    </row>
    <row r="240" spans="40:78" x14ac:dyDescent="0.2">
      <c r="BN240" s="123">
        <v>17.190000000000001</v>
      </c>
      <c r="BO240" s="123">
        <v>25.13</v>
      </c>
      <c r="BP240" s="124">
        <v>35.171300000000002</v>
      </c>
      <c r="BQ240" s="123">
        <v>53.45</v>
      </c>
      <c r="BR240" s="123">
        <v>23.51</v>
      </c>
      <c r="BS240" s="123">
        <v>8.24</v>
      </c>
      <c r="BT240" s="123">
        <v>0.03</v>
      </c>
      <c r="BU240" s="123">
        <v>0.12</v>
      </c>
      <c r="BV240" s="123">
        <v>83.97</v>
      </c>
      <c r="BW240" s="123">
        <v>5.65</v>
      </c>
      <c r="BX240" s="122">
        <v>438.07</v>
      </c>
      <c r="BY240" s="120">
        <v>5650</v>
      </c>
      <c r="BZ240" s="120">
        <v>353.25747155183194</v>
      </c>
    </row>
    <row r="241" spans="66:78" x14ac:dyDescent="0.2">
      <c r="BN241" s="123">
        <v>17.27</v>
      </c>
      <c r="BO241" s="123">
        <v>25.13</v>
      </c>
      <c r="BP241" s="124">
        <v>35.1738</v>
      </c>
      <c r="BQ241" s="123">
        <v>53.45</v>
      </c>
      <c r="BR241" s="123">
        <v>23.51</v>
      </c>
      <c r="BS241" s="123">
        <v>8.24</v>
      </c>
      <c r="BT241" s="123">
        <v>0.03</v>
      </c>
      <c r="BU241" s="123">
        <v>0.14000000000000001</v>
      </c>
      <c r="BV241" s="123">
        <v>83.97</v>
      </c>
      <c r="BW241" s="123">
        <v>5.65</v>
      </c>
      <c r="BX241" s="122">
        <v>462.89</v>
      </c>
      <c r="BY241" s="120">
        <v>5650</v>
      </c>
      <c r="BZ241" s="120">
        <v>353.25747155183194</v>
      </c>
    </row>
    <row r="242" spans="66:78" x14ac:dyDescent="0.2">
      <c r="BN242" s="123">
        <v>17.329999999999998</v>
      </c>
      <c r="BO242" s="123">
        <v>25.13</v>
      </c>
      <c r="BP242" s="124">
        <v>35.170299999999997</v>
      </c>
      <c r="BQ242" s="123">
        <v>53.45</v>
      </c>
      <c r="BR242" s="123">
        <v>23.5</v>
      </c>
      <c r="BS242" s="123">
        <v>8.24</v>
      </c>
      <c r="BT242" s="123">
        <v>0.01</v>
      </c>
      <c r="BU242" s="123">
        <v>0.11</v>
      </c>
      <c r="BV242" s="123">
        <v>83.98</v>
      </c>
      <c r="BW242" s="123">
        <v>5.65</v>
      </c>
      <c r="BX242" s="122">
        <v>490.9</v>
      </c>
      <c r="BY242" s="120">
        <v>5650</v>
      </c>
      <c r="BZ242" s="120">
        <v>353.25747155183194</v>
      </c>
    </row>
    <row r="243" spans="66:78" x14ac:dyDescent="0.2">
      <c r="BN243" s="123">
        <v>17.399999999999999</v>
      </c>
      <c r="BO243" s="123">
        <v>25.13</v>
      </c>
      <c r="BP243" s="124">
        <v>35.176099999999998</v>
      </c>
      <c r="BQ243" s="123">
        <v>53.45</v>
      </c>
      <c r="BR243" s="123">
        <v>23.51</v>
      </c>
      <c r="BS243" s="123">
        <v>8.24</v>
      </c>
      <c r="BT243" s="123">
        <v>0.01</v>
      </c>
      <c r="BU243" s="123">
        <v>0.13</v>
      </c>
      <c r="BV243" s="123">
        <v>83.99</v>
      </c>
      <c r="BW243" s="123">
        <v>5.65</v>
      </c>
      <c r="BX243" s="122">
        <v>480.26</v>
      </c>
      <c r="BY243" s="120">
        <v>5650</v>
      </c>
      <c r="BZ243" s="120">
        <v>353.25747155183194</v>
      </c>
    </row>
    <row r="244" spans="66:78" x14ac:dyDescent="0.2">
      <c r="BN244" s="123">
        <v>17.45</v>
      </c>
      <c r="BO244" s="123">
        <v>25.13</v>
      </c>
      <c r="BP244" s="124">
        <v>35.173499999999997</v>
      </c>
      <c r="BQ244" s="123">
        <v>53.45</v>
      </c>
      <c r="BR244" s="123">
        <v>23.51</v>
      </c>
      <c r="BS244" s="123">
        <v>8.24</v>
      </c>
      <c r="BT244" s="123">
        <v>0</v>
      </c>
      <c r="BU244" s="123">
        <v>0.12</v>
      </c>
      <c r="BV244" s="123">
        <v>84</v>
      </c>
      <c r="BW244" s="123">
        <v>5.65</v>
      </c>
      <c r="BX244" s="122">
        <v>437.2</v>
      </c>
      <c r="BY244" s="120">
        <v>5650</v>
      </c>
      <c r="BZ244" s="120">
        <v>353.25747155183194</v>
      </c>
    </row>
    <row r="245" spans="66:78" x14ac:dyDescent="0.2">
      <c r="BN245" s="123">
        <v>17.5</v>
      </c>
      <c r="BO245" s="123">
        <v>25.13</v>
      </c>
      <c r="BP245" s="124">
        <v>35.174500000000002</v>
      </c>
      <c r="BQ245" s="123">
        <v>53.45</v>
      </c>
      <c r="BR245" s="123">
        <v>23.51</v>
      </c>
      <c r="BS245" s="123">
        <v>8.24</v>
      </c>
      <c r="BT245" s="123">
        <v>0</v>
      </c>
      <c r="BU245" s="123">
        <v>0.12</v>
      </c>
      <c r="BV245" s="123">
        <v>84.01</v>
      </c>
      <c r="BW245" s="123">
        <v>5.65</v>
      </c>
      <c r="BX245" s="122">
        <v>403.11</v>
      </c>
      <c r="BY245" s="120">
        <v>5650</v>
      </c>
      <c r="BZ245" s="120">
        <v>353.25747155183194</v>
      </c>
    </row>
    <row r="246" spans="66:78" x14ac:dyDescent="0.2">
      <c r="BN246" s="123">
        <v>17.52</v>
      </c>
      <c r="BO246" s="123">
        <v>25.13</v>
      </c>
      <c r="BP246" s="124">
        <v>35.170699999999997</v>
      </c>
      <c r="BQ246" s="123">
        <v>53.45</v>
      </c>
      <c r="BR246" s="123">
        <v>23.51</v>
      </c>
      <c r="BS246" s="123">
        <v>8.24</v>
      </c>
      <c r="BT246" s="123">
        <v>0.02</v>
      </c>
      <c r="BU246" s="123">
        <v>0.15</v>
      </c>
      <c r="BV246" s="123">
        <v>84.01</v>
      </c>
      <c r="BW246" s="123">
        <v>5.65</v>
      </c>
      <c r="BX246" s="122">
        <v>417.01</v>
      </c>
      <c r="BY246" s="120">
        <v>5650</v>
      </c>
      <c r="BZ246" s="120">
        <v>353.25747155183194</v>
      </c>
    </row>
    <row r="247" spans="66:78" x14ac:dyDescent="0.2">
      <c r="BN247" s="123">
        <v>17.55</v>
      </c>
      <c r="BO247" s="123">
        <v>25.13</v>
      </c>
      <c r="BP247" s="124">
        <v>35.169800000000002</v>
      </c>
      <c r="BQ247" s="123">
        <v>53.45</v>
      </c>
      <c r="BR247" s="123">
        <v>23.51</v>
      </c>
      <c r="BS247" s="123">
        <v>8.24</v>
      </c>
      <c r="BT247" s="123">
        <v>0.02</v>
      </c>
      <c r="BU247" s="123">
        <v>0.13</v>
      </c>
      <c r="BV247" s="123">
        <v>84.01</v>
      </c>
      <c r="BW247" s="123">
        <v>5.65</v>
      </c>
      <c r="BX247" s="122">
        <v>449.21</v>
      </c>
      <c r="BY247" s="120">
        <v>5650</v>
      </c>
      <c r="BZ247" s="120">
        <v>353.25747155183194</v>
      </c>
    </row>
    <row r="248" spans="66:78" x14ac:dyDescent="0.2">
      <c r="BN248" s="123">
        <v>17.59</v>
      </c>
      <c r="BO248" s="123">
        <v>25.13</v>
      </c>
      <c r="BP248" s="124">
        <v>35.172699999999999</v>
      </c>
      <c r="BQ248" s="123">
        <v>53.45</v>
      </c>
      <c r="BR248" s="123">
        <v>23.51</v>
      </c>
      <c r="BS248" s="123">
        <v>8.24</v>
      </c>
      <c r="BT248" s="123">
        <v>0.02</v>
      </c>
      <c r="BU248" s="123">
        <v>0.12</v>
      </c>
      <c r="BV248" s="123">
        <v>83.99</v>
      </c>
      <c r="BW248" s="123">
        <v>5.65</v>
      </c>
      <c r="BX248" s="122">
        <v>481.78</v>
      </c>
      <c r="BY248" s="120">
        <v>5650</v>
      </c>
      <c r="BZ248" s="120">
        <v>353.25747155183194</v>
      </c>
    </row>
    <row r="249" spans="66:78" x14ac:dyDescent="0.2">
      <c r="BN249" s="123">
        <v>17.64</v>
      </c>
      <c r="BO249" s="123">
        <v>25.13</v>
      </c>
      <c r="BP249" s="124">
        <v>35.171900000000001</v>
      </c>
      <c r="BQ249" s="123">
        <v>53.45</v>
      </c>
      <c r="BR249" s="123">
        <v>23.51</v>
      </c>
      <c r="BS249" s="123">
        <v>8.24</v>
      </c>
      <c r="BT249" s="123">
        <v>0.03</v>
      </c>
      <c r="BU249" s="123">
        <v>0.13</v>
      </c>
      <c r="BV249" s="123">
        <v>83.94</v>
      </c>
      <c r="BW249" s="123">
        <v>5.65</v>
      </c>
      <c r="BX249" s="122">
        <v>495.53</v>
      </c>
      <c r="BY249" s="120">
        <v>5650</v>
      </c>
      <c r="BZ249" s="120">
        <v>353.25747155183194</v>
      </c>
    </row>
    <row r="250" spans="66:78" x14ac:dyDescent="0.2">
      <c r="BN250" s="123">
        <v>17.7</v>
      </c>
      <c r="BO250" s="123">
        <v>25.13</v>
      </c>
      <c r="BP250" s="124">
        <v>35.173699999999997</v>
      </c>
      <c r="BQ250" s="123">
        <v>53.45</v>
      </c>
      <c r="BR250" s="123">
        <v>23.51</v>
      </c>
      <c r="BS250" s="123">
        <v>8.24</v>
      </c>
      <c r="BT250" s="123">
        <v>0.03</v>
      </c>
      <c r="BU250" s="123">
        <v>0.12</v>
      </c>
      <c r="BV250" s="123">
        <v>83.89</v>
      </c>
      <c r="BW250" s="123">
        <v>5.64</v>
      </c>
      <c r="BX250" s="122">
        <v>473.6</v>
      </c>
      <c r="BY250" s="120">
        <v>5640</v>
      </c>
      <c r="BZ250" s="120">
        <v>352.63223708890837</v>
      </c>
    </row>
    <row r="251" spans="66:78" x14ac:dyDescent="0.2">
      <c r="BN251" s="123">
        <v>17.77</v>
      </c>
      <c r="BO251" s="123">
        <v>25.13</v>
      </c>
      <c r="BP251" s="124">
        <v>35.1708</v>
      </c>
      <c r="BQ251" s="123">
        <v>53.44</v>
      </c>
      <c r="BR251" s="123">
        <v>23.51</v>
      </c>
      <c r="BS251" s="123">
        <v>8.24</v>
      </c>
      <c r="BT251" s="123">
        <v>0.03</v>
      </c>
      <c r="BU251" s="123">
        <v>0.12</v>
      </c>
      <c r="BV251" s="123">
        <v>83.85</v>
      </c>
      <c r="BW251" s="123">
        <v>5.64</v>
      </c>
      <c r="BX251" s="122">
        <v>452.83</v>
      </c>
      <c r="BY251" s="120">
        <v>5640</v>
      </c>
      <c r="BZ251" s="120">
        <v>352.63223708890837</v>
      </c>
    </row>
    <row r="252" spans="66:78" x14ac:dyDescent="0.2">
      <c r="BN252" s="123">
        <v>17.829999999999998</v>
      </c>
      <c r="BO252" s="123">
        <v>25.13</v>
      </c>
      <c r="BP252" s="124">
        <v>35.175199999999997</v>
      </c>
      <c r="BQ252" s="123">
        <v>53.45</v>
      </c>
      <c r="BR252" s="123">
        <v>23.51</v>
      </c>
      <c r="BS252" s="123">
        <v>8.24</v>
      </c>
      <c r="BT252" s="123">
        <v>0.03</v>
      </c>
      <c r="BU252" s="123">
        <v>0.12</v>
      </c>
      <c r="BV252" s="123">
        <v>83.82</v>
      </c>
      <c r="BW252" s="123">
        <v>5.64</v>
      </c>
      <c r="BX252" s="122">
        <v>451.75</v>
      </c>
      <c r="BY252" s="120">
        <v>5640</v>
      </c>
      <c r="BZ252" s="120">
        <v>352.63223708890837</v>
      </c>
    </row>
    <row r="253" spans="66:78" x14ac:dyDescent="0.2">
      <c r="BN253" s="123">
        <v>17.89</v>
      </c>
      <c r="BO253" s="123">
        <v>25.13</v>
      </c>
      <c r="BP253" s="124">
        <v>35.172600000000003</v>
      </c>
      <c r="BQ253" s="123">
        <v>53.45</v>
      </c>
      <c r="BR253" s="123">
        <v>23.51</v>
      </c>
      <c r="BS253" s="123">
        <v>8.24</v>
      </c>
      <c r="BT253" s="123">
        <v>0.02</v>
      </c>
      <c r="BU253" s="123">
        <v>0.13</v>
      </c>
      <c r="BV253" s="123">
        <v>83.8</v>
      </c>
      <c r="BW253" s="123">
        <v>5.64</v>
      </c>
      <c r="BX253" s="122">
        <v>442.56</v>
      </c>
      <c r="BY253" s="120">
        <v>5640</v>
      </c>
      <c r="BZ253" s="120">
        <v>352.63223708890837</v>
      </c>
    </row>
    <row r="254" spans="66:78" x14ac:dyDescent="0.2">
      <c r="BN254" s="123">
        <v>17.940000000000001</v>
      </c>
      <c r="BO254" s="123">
        <v>25.13</v>
      </c>
      <c r="BP254" s="124">
        <v>35.1755</v>
      </c>
      <c r="BQ254" s="123">
        <v>53.45</v>
      </c>
      <c r="BR254" s="123">
        <v>23.51</v>
      </c>
      <c r="BS254" s="123">
        <v>8.24</v>
      </c>
      <c r="BT254" s="123">
        <v>0.02</v>
      </c>
      <c r="BU254" s="123">
        <v>0.13</v>
      </c>
      <c r="BV254" s="123">
        <v>83.79</v>
      </c>
      <c r="BW254" s="123">
        <v>5.64</v>
      </c>
      <c r="BX254" s="122">
        <v>432.42</v>
      </c>
      <c r="BY254" s="120">
        <v>5640</v>
      </c>
      <c r="BZ254" s="120">
        <v>352.63223708890837</v>
      </c>
    </row>
    <row r="255" spans="66:78" x14ac:dyDescent="0.2">
      <c r="BN255" s="123">
        <v>18</v>
      </c>
      <c r="BO255" s="123">
        <v>25.13</v>
      </c>
      <c r="BP255" s="124">
        <v>35.170499999999997</v>
      </c>
      <c r="BQ255" s="123">
        <v>53.45</v>
      </c>
      <c r="BR255" s="123">
        <v>23.51</v>
      </c>
      <c r="BS255" s="123">
        <v>8.24</v>
      </c>
      <c r="BT255" s="123">
        <v>0.01</v>
      </c>
      <c r="BU255" s="123">
        <v>0.24</v>
      </c>
      <c r="BV255" s="123">
        <v>83.79</v>
      </c>
      <c r="BW255" s="123">
        <v>5.64</v>
      </c>
      <c r="BX255" s="122">
        <v>450.01</v>
      </c>
      <c r="BY255" s="120">
        <v>5640</v>
      </c>
      <c r="BZ255" s="120">
        <v>352.63223708890837</v>
      </c>
    </row>
    <row r="256" spans="66:78" x14ac:dyDescent="0.2">
      <c r="BN256" s="123">
        <v>18.04</v>
      </c>
      <c r="BO256" s="123">
        <v>25.13</v>
      </c>
      <c r="BP256" s="124">
        <v>35.171100000000003</v>
      </c>
      <c r="BQ256" s="123">
        <v>53.45</v>
      </c>
      <c r="BR256" s="123">
        <v>23.51</v>
      </c>
      <c r="BS256" s="123">
        <v>8.24</v>
      </c>
      <c r="BT256" s="123">
        <v>0.01</v>
      </c>
      <c r="BU256" s="123">
        <v>0.14000000000000001</v>
      </c>
      <c r="BV256" s="123">
        <v>83.8</v>
      </c>
      <c r="BW256" s="123">
        <v>5.64</v>
      </c>
      <c r="BX256" s="122">
        <v>453.7</v>
      </c>
      <c r="BY256" s="120">
        <v>5640</v>
      </c>
      <c r="BZ256" s="120">
        <v>352.63223708890837</v>
      </c>
    </row>
    <row r="257" spans="66:78" x14ac:dyDescent="0.2">
      <c r="BN257" s="123">
        <v>18.100000000000001</v>
      </c>
      <c r="BO257" s="123">
        <v>25.13</v>
      </c>
      <c r="BP257" s="124">
        <v>35.172499999999999</v>
      </c>
      <c r="BQ257" s="123">
        <v>53.45</v>
      </c>
      <c r="BR257" s="123">
        <v>23.51</v>
      </c>
      <c r="BS257" s="123">
        <v>8.24</v>
      </c>
      <c r="BT257" s="123">
        <v>0.01</v>
      </c>
      <c r="BU257" s="123">
        <v>0.12</v>
      </c>
      <c r="BV257" s="123">
        <v>83.8</v>
      </c>
      <c r="BW257" s="123">
        <v>5.64</v>
      </c>
      <c r="BX257" s="122">
        <v>462.31</v>
      </c>
      <c r="BY257" s="120">
        <v>5640</v>
      </c>
      <c r="BZ257" s="120">
        <v>352.63223708890837</v>
      </c>
    </row>
    <row r="258" spans="66:78" x14ac:dyDescent="0.2">
      <c r="BN258" s="123">
        <v>18.16</v>
      </c>
      <c r="BO258" s="123">
        <v>25.13</v>
      </c>
      <c r="BP258" s="124">
        <v>35.174500000000002</v>
      </c>
      <c r="BQ258" s="123">
        <v>53.45</v>
      </c>
      <c r="BR258" s="123">
        <v>23.51</v>
      </c>
      <c r="BS258" s="123">
        <v>8.24</v>
      </c>
      <c r="BT258" s="123">
        <v>0.03</v>
      </c>
      <c r="BU258" s="123">
        <v>0.13</v>
      </c>
      <c r="BV258" s="123">
        <v>83.82</v>
      </c>
      <c r="BW258" s="123">
        <v>5.64</v>
      </c>
      <c r="BX258" s="122">
        <v>459.78</v>
      </c>
      <c r="BY258" s="120">
        <v>5640</v>
      </c>
      <c r="BZ258" s="120">
        <v>352.63223708890837</v>
      </c>
    </row>
    <row r="259" spans="66:78" x14ac:dyDescent="0.2">
      <c r="BN259" s="123">
        <v>18.23</v>
      </c>
      <c r="BO259" s="123">
        <v>25.13</v>
      </c>
      <c r="BP259" s="124">
        <v>35.170299999999997</v>
      </c>
      <c r="BQ259" s="123">
        <v>53.45</v>
      </c>
      <c r="BR259" s="123">
        <v>23.51</v>
      </c>
      <c r="BS259" s="123">
        <v>8.24</v>
      </c>
      <c r="BT259" s="123">
        <v>0.03</v>
      </c>
      <c r="BU259" s="123">
        <v>0.14000000000000001</v>
      </c>
      <c r="BV259" s="123">
        <v>83.82</v>
      </c>
      <c r="BW259" s="123">
        <v>5.64</v>
      </c>
      <c r="BX259" s="122">
        <v>437.42</v>
      </c>
      <c r="BY259" s="120">
        <v>5640</v>
      </c>
      <c r="BZ259" s="120">
        <v>352.63223708890837</v>
      </c>
    </row>
    <row r="260" spans="66:78" x14ac:dyDescent="0.2">
      <c r="BN260" s="123">
        <v>18.309999999999999</v>
      </c>
      <c r="BO260" s="123">
        <v>25.13</v>
      </c>
      <c r="BP260" s="124">
        <v>35.169699999999999</v>
      </c>
      <c r="BQ260" s="123">
        <v>53.44</v>
      </c>
      <c r="BR260" s="123">
        <v>23.51</v>
      </c>
      <c r="BS260" s="123">
        <v>8.24</v>
      </c>
      <c r="BT260" s="123">
        <v>0.02</v>
      </c>
      <c r="BU260" s="123">
        <v>0.14000000000000001</v>
      </c>
      <c r="BV260" s="123">
        <v>83.83</v>
      </c>
      <c r="BW260" s="123">
        <v>5.64</v>
      </c>
      <c r="BX260" s="122">
        <v>417.88</v>
      </c>
      <c r="BY260" s="120">
        <v>5640</v>
      </c>
      <c r="BZ260" s="120">
        <v>352.63223708890837</v>
      </c>
    </row>
    <row r="261" spans="66:78" x14ac:dyDescent="0.2">
      <c r="BN261" s="123">
        <v>18.39</v>
      </c>
      <c r="BO261" s="123">
        <v>25.13</v>
      </c>
      <c r="BP261" s="124">
        <v>35.173200000000001</v>
      </c>
      <c r="BQ261" s="123">
        <v>53.45</v>
      </c>
      <c r="BR261" s="123">
        <v>23.51</v>
      </c>
      <c r="BS261" s="123">
        <v>8.24</v>
      </c>
      <c r="BT261" s="123">
        <v>0.02</v>
      </c>
      <c r="BU261" s="123">
        <v>0.11</v>
      </c>
      <c r="BV261" s="123">
        <v>83.84</v>
      </c>
      <c r="BW261" s="123">
        <v>5.64</v>
      </c>
      <c r="BX261" s="122">
        <v>378.36</v>
      </c>
      <c r="BY261" s="120">
        <v>5640</v>
      </c>
      <c r="BZ261" s="120">
        <v>352.63223708890837</v>
      </c>
    </row>
    <row r="262" spans="66:78" x14ac:dyDescent="0.2">
      <c r="BN262" s="123">
        <v>18.46</v>
      </c>
      <c r="BO262" s="123">
        <v>25.13</v>
      </c>
      <c r="BP262" s="124">
        <v>35.172800000000002</v>
      </c>
      <c r="BQ262" s="123">
        <v>53.45</v>
      </c>
      <c r="BR262" s="123">
        <v>23.51</v>
      </c>
      <c r="BS262" s="123">
        <v>8.24</v>
      </c>
      <c r="BT262" s="123">
        <v>0.01</v>
      </c>
      <c r="BU262" s="123">
        <v>0.13</v>
      </c>
      <c r="BV262" s="123">
        <v>83.86</v>
      </c>
      <c r="BW262" s="123">
        <v>5.64</v>
      </c>
      <c r="BX262" s="122">
        <v>350.06</v>
      </c>
      <c r="BY262" s="120">
        <v>5640</v>
      </c>
      <c r="BZ262" s="120">
        <v>352.63223708890837</v>
      </c>
    </row>
    <row r="263" spans="66:78" x14ac:dyDescent="0.2">
      <c r="BN263" s="123">
        <v>18.54</v>
      </c>
      <c r="BO263" s="123">
        <v>25.13</v>
      </c>
      <c r="BP263" s="124">
        <v>35.173400000000001</v>
      </c>
      <c r="BQ263" s="123">
        <v>53.45</v>
      </c>
      <c r="BR263" s="123">
        <v>23.51</v>
      </c>
      <c r="BS263" s="123">
        <v>8.24</v>
      </c>
      <c r="BT263" s="123">
        <v>0</v>
      </c>
      <c r="BU263" s="123">
        <v>0.11</v>
      </c>
      <c r="BV263" s="123">
        <v>83.87</v>
      </c>
      <c r="BW263" s="123">
        <v>5.64</v>
      </c>
      <c r="BX263" s="122">
        <v>360.12</v>
      </c>
      <c r="BY263" s="120">
        <v>5640</v>
      </c>
      <c r="BZ263" s="120">
        <v>352.63223708890837</v>
      </c>
    </row>
    <row r="264" spans="66:78" x14ac:dyDescent="0.2">
      <c r="BN264" s="123">
        <v>18.600000000000001</v>
      </c>
      <c r="BO264" s="123">
        <v>25.13</v>
      </c>
      <c r="BP264" s="124">
        <v>35.171300000000002</v>
      </c>
      <c r="BQ264" s="123">
        <v>53.45</v>
      </c>
      <c r="BR264" s="123">
        <v>23.51</v>
      </c>
      <c r="BS264" s="123">
        <v>8.24</v>
      </c>
      <c r="BT264" s="123">
        <v>0.01</v>
      </c>
      <c r="BU264" s="123">
        <v>0.11</v>
      </c>
      <c r="BV264" s="123">
        <v>83.89</v>
      </c>
      <c r="BW264" s="123">
        <v>5.64</v>
      </c>
      <c r="BX264" s="122">
        <v>368.16</v>
      </c>
      <c r="BY264" s="120">
        <v>5640</v>
      </c>
      <c r="BZ264" s="120">
        <v>352.63223708890837</v>
      </c>
    </row>
    <row r="265" spans="66:78" x14ac:dyDescent="0.2">
      <c r="BN265" s="123">
        <v>18.649999999999999</v>
      </c>
      <c r="BO265" s="123">
        <v>25.13</v>
      </c>
      <c r="BP265" s="124">
        <v>35.168300000000002</v>
      </c>
      <c r="BQ265" s="123">
        <v>53.44</v>
      </c>
      <c r="BR265" s="123">
        <v>23.51</v>
      </c>
      <c r="BS265" s="123">
        <v>8.24</v>
      </c>
      <c r="BT265" s="123">
        <v>0.02</v>
      </c>
      <c r="BU265" s="123">
        <v>0.12</v>
      </c>
      <c r="BV265" s="123">
        <v>83.9</v>
      </c>
      <c r="BW265" s="123">
        <v>5.64</v>
      </c>
      <c r="BX265" s="122">
        <v>363.16</v>
      </c>
      <c r="BY265" s="120">
        <v>5640</v>
      </c>
      <c r="BZ265" s="120">
        <v>352.63223708890837</v>
      </c>
    </row>
    <row r="266" spans="66:78" x14ac:dyDescent="0.2">
      <c r="BN266" s="123">
        <v>18.7</v>
      </c>
      <c r="BO266" s="123">
        <v>25.13</v>
      </c>
      <c r="BP266" s="124">
        <v>35.171100000000003</v>
      </c>
      <c r="BQ266" s="123">
        <v>53.45</v>
      </c>
      <c r="BR266" s="123">
        <v>23.51</v>
      </c>
      <c r="BS266" s="123">
        <v>8.24</v>
      </c>
      <c r="BT266" s="123">
        <v>0.03</v>
      </c>
      <c r="BU266" s="123">
        <v>0.25</v>
      </c>
      <c r="BV266" s="123">
        <v>83.92</v>
      </c>
      <c r="BW266" s="123">
        <v>5.65</v>
      </c>
      <c r="BX266" s="122">
        <v>375.39</v>
      </c>
      <c r="BY266" s="120">
        <v>5650</v>
      </c>
      <c r="BZ266" s="120">
        <v>353.25747155183194</v>
      </c>
    </row>
    <row r="267" spans="66:78" x14ac:dyDescent="0.2">
      <c r="BN267" s="123">
        <v>18.760000000000002</v>
      </c>
      <c r="BO267" s="123">
        <v>25.13</v>
      </c>
      <c r="BP267" s="124">
        <v>35.1723</v>
      </c>
      <c r="BQ267" s="123">
        <v>53.45</v>
      </c>
      <c r="BR267" s="123">
        <v>23.51</v>
      </c>
      <c r="BS267" s="123">
        <v>8.24</v>
      </c>
      <c r="BT267" s="123">
        <v>0.04</v>
      </c>
      <c r="BU267" s="123">
        <v>0.13</v>
      </c>
      <c r="BV267" s="123">
        <v>83.92</v>
      </c>
      <c r="BW267" s="123">
        <v>5.65</v>
      </c>
      <c r="BX267" s="122">
        <v>395.8</v>
      </c>
      <c r="BY267" s="120">
        <v>5650</v>
      </c>
      <c r="BZ267" s="120">
        <v>353.25747155183194</v>
      </c>
    </row>
    <row r="268" spans="66:78" x14ac:dyDescent="0.2">
      <c r="BN268" s="123">
        <v>18.82</v>
      </c>
      <c r="BO268" s="123">
        <v>25.13</v>
      </c>
      <c r="BP268" s="124">
        <v>35.1721</v>
      </c>
      <c r="BQ268" s="123">
        <v>53.45</v>
      </c>
      <c r="BR268" s="123">
        <v>23.51</v>
      </c>
      <c r="BS268" s="123">
        <v>8.24</v>
      </c>
      <c r="BT268" s="123">
        <v>0.04</v>
      </c>
      <c r="BU268" s="123">
        <v>0.12</v>
      </c>
      <c r="BV268" s="123">
        <v>83.92</v>
      </c>
      <c r="BW268" s="123">
        <v>5.65</v>
      </c>
      <c r="BX268" s="122">
        <v>414.47</v>
      </c>
      <c r="BY268" s="120">
        <v>5650</v>
      </c>
      <c r="BZ268" s="120">
        <v>353.25747155183194</v>
      </c>
    </row>
    <row r="269" spans="66:78" x14ac:dyDescent="0.2">
      <c r="BN269" s="123">
        <v>18.899999999999999</v>
      </c>
      <c r="BO269" s="123">
        <v>25.13</v>
      </c>
      <c r="BP269" s="124">
        <v>35.173299999999998</v>
      </c>
      <c r="BQ269" s="123">
        <v>53.45</v>
      </c>
      <c r="BR269" s="123">
        <v>23.51</v>
      </c>
      <c r="BS269" s="123">
        <v>8.24</v>
      </c>
      <c r="BT269" s="123">
        <v>0.03</v>
      </c>
      <c r="BU269" s="123">
        <v>0.14000000000000001</v>
      </c>
      <c r="BV269" s="123">
        <v>83.92</v>
      </c>
      <c r="BW269" s="123">
        <v>5.65</v>
      </c>
      <c r="BX269" s="122">
        <v>408.11</v>
      </c>
      <c r="BY269" s="120">
        <v>5650</v>
      </c>
      <c r="BZ269" s="120">
        <v>353.25747155183194</v>
      </c>
    </row>
    <row r="270" spans="66:78" x14ac:dyDescent="0.2">
      <c r="BN270" s="123">
        <v>18.989999999999998</v>
      </c>
      <c r="BO270" s="123">
        <v>25.13</v>
      </c>
      <c r="BP270" s="124">
        <v>35.174500000000002</v>
      </c>
      <c r="BQ270" s="123">
        <v>53.45</v>
      </c>
      <c r="BR270" s="123">
        <v>23.52</v>
      </c>
      <c r="BS270" s="123">
        <v>8.24</v>
      </c>
      <c r="BT270" s="123">
        <v>0.01</v>
      </c>
      <c r="BU270" s="123">
        <v>0.15</v>
      </c>
      <c r="BV270" s="123">
        <v>83.91</v>
      </c>
      <c r="BW270" s="123">
        <v>5.65</v>
      </c>
      <c r="BX270" s="122">
        <v>404.27</v>
      </c>
      <c r="BY270" s="120">
        <v>5650</v>
      </c>
      <c r="BZ270" s="120">
        <v>353.25747155183194</v>
      </c>
    </row>
    <row r="271" spans="66:78" x14ac:dyDescent="0.2">
      <c r="BN271" s="123">
        <v>19.079999999999998</v>
      </c>
      <c r="BO271" s="123">
        <v>25.13</v>
      </c>
      <c r="BP271" s="124">
        <v>35.173999999999999</v>
      </c>
      <c r="BQ271" s="123">
        <v>53.45</v>
      </c>
      <c r="BR271" s="123">
        <v>23.52</v>
      </c>
      <c r="BS271" s="123">
        <v>8.24</v>
      </c>
      <c r="BT271" s="123">
        <v>0.01</v>
      </c>
      <c r="BU271" s="123">
        <v>0.15</v>
      </c>
      <c r="BV271" s="123">
        <v>83.91</v>
      </c>
      <c r="BW271" s="123">
        <v>5.65</v>
      </c>
      <c r="BX271" s="122">
        <v>386.47</v>
      </c>
      <c r="BY271" s="120">
        <v>5650</v>
      </c>
      <c r="BZ271" s="120">
        <v>353.25747155183194</v>
      </c>
    </row>
    <row r="272" spans="66:78" x14ac:dyDescent="0.2">
      <c r="BN272" s="123">
        <v>19.16</v>
      </c>
      <c r="BO272" s="123">
        <v>25.13</v>
      </c>
      <c r="BP272" s="124">
        <v>35.175699999999999</v>
      </c>
      <c r="BQ272" s="123">
        <v>53.45</v>
      </c>
      <c r="BR272" s="123">
        <v>23.52</v>
      </c>
      <c r="BS272" s="123">
        <v>8.24</v>
      </c>
      <c r="BT272" s="123">
        <v>0.02</v>
      </c>
      <c r="BU272" s="123">
        <v>0.13</v>
      </c>
      <c r="BV272" s="123">
        <v>83.92</v>
      </c>
      <c r="BW272" s="123">
        <v>5.65</v>
      </c>
      <c r="BX272" s="122">
        <v>341.16</v>
      </c>
      <c r="BY272" s="120">
        <v>5650</v>
      </c>
      <c r="BZ272" s="120">
        <v>353.25747155183194</v>
      </c>
    </row>
    <row r="273" spans="53:78" x14ac:dyDescent="0.2">
      <c r="BN273" s="123">
        <v>19.25</v>
      </c>
      <c r="BO273" s="123">
        <v>25.13</v>
      </c>
      <c r="BP273" s="124">
        <v>35.172800000000002</v>
      </c>
      <c r="BQ273" s="123">
        <v>53.45</v>
      </c>
      <c r="BR273" s="123">
        <v>23.51</v>
      </c>
      <c r="BS273" s="123">
        <v>8.24</v>
      </c>
      <c r="BT273" s="123">
        <v>0.02</v>
      </c>
      <c r="BU273" s="123">
        <v>0.12</v>
      </c>
      <c r="BV273" s="123">
        <v>83.93</v>
      </c>
      <c r="BW273" s="123">
        <v>5.65</v>
      </c>
      <c r="BX273" s="122">
        <v>304.18</v>
      </c>
      <c r="BY273" s="120">
        <v>5650</v>
      </c>
      <c r="BZ273" s="120">
        <v>353.25747155183194</v>
      </c>
    </row>
    <row r="274" spans="53:78" x14ac:dyDescent="0.2">
      <c r="BN274" s="123">
        <v>19.329999999999998</v>
      </c>
      <c r="BO274" s="123">
        <v>25.13</v>
      </c>
      <c r="BP274" s="124">
        <v>35.172699999999999</v>
      </c>
      <c r="BQ274" s="123">
        <v>53.45</v>
      </c>
      <c r="BR274" s="123">
        <v>23.52</v>
      </c>
      <c r="BS274" s="123">
        <v>8.24</v>
      </c>
      <c r="BT274" s="123">
        <v>0.03</v>
      </c>
      <c r="BU274" s="123">
        <v>0.12</v>
      </c>
      <c r="BV274" s="123">
        <v>83.94</v>
      </c>
      <c r="BW274" s="123">
        <v>5.65</v>
      </c>
      <c r="BX274" s="122">
        <v>288.18</v>
      </c>
      <c r="BY274" s="120">
        <v>5650</v>
      </c>
      <c r="BZ274" s="120">
        <v>353.25747155183194</v>
      </c>
    </row>
    <row r="275" spans="53:78" x14ac:dyDescent="0.2">
      <c r="BN275" s="123">
        <v>19.43</v>
      </c>
      <c r="BO275" s="123">
        <v>25.13</v>
      </c>
      <c r="BP275" s="124">
        <v>35.172600000000003</v>
      </c>
      <c r="BQ275" s="123">
        <v>53.45</v>
      </c>
      <c r="BR275" s="123">
        <v>23.52</v>
      </c>
      <c r="BS275" s="123">
        <v>8.24</v>
      </c>
      <c r="BT275" s="123">
        <v>0.04</v>
      </c>
      <c r="BU275" s="123">
        <v>0.12</v>
      </c>
      <c r="BV275" s="123">
        <v>83.95</v>
      </c>
      <c r="BW275" s="123">
        <v>5.65</v>
      </c>
      <c r="BX275" s="122">
        <v>284.13</v>
      </c>
      <c r="BY275" s="120">
        <v>5650</v>
      </c>
      <c r="BZ275" s="120">
        <v>353.25747155183194</v>
      </c>
    </row>
    <row r="276" spans="53:78" x14ac:dyDescent="0.2">
      <c r="BN276" s="120"/>
      <c r="BO276" s="123">
        <v>25.140590405904145</v>
      </c>
      <c r="BP276" s="123">
        <v>35.175035055350506</v>
      </c>
      <c r="BQ276" s="123">
        <v>53.458450184502041</v>
      </c>
      <c r="BR276" s="123">
        <v>23.475313653136528</v>
      </c>
      <c r="BS276" s="123">
        <v>8.2391512915129059</v>
      </c>
      <c r="BT276" s="123">
        <v>-8.1918819188191907E-3</v>
      </c>
      <c r="BU276" s="123">
        <v>0.10243542435424355</v>
      </c>
      <c r="BV276" s="123">
        <v>84.053653136531324</v>
      </c>
      <c r="BW276" s="123">
        <v>5.6539114391144158</v>
      </c>
      <c r="BX276" s="123">
        <v>627.55077490774931</v>
      </c>
      <c r="BY276" s="120">
        <v>5653.9114391144158</v>
      </c>
      <c r="BZ276" s="120">
        <v>353.50202820522793</v>
      </c>
    </row>
    <row r="277" spans="53:78" x14ac:dyDescent="0.2">
      <c r="BA277" s="120"/>
      <c r="BB277" s="124">
        <v>2.0285511471942762E-2</v>
      </c>
      <c r="BC277" s="124">
        <v>4.3996457862803054E-3</v>
      </c>
      <c r="BD277" s="124">
        <v>2.429365649894915E-2</v>
      </c>
      <c r="BE277" s="124">
        <v>2.7076595049687548E-2</v>
      </c>
      <c r="BF277" s="124">
        <v>4.676496447837155E-3</v>
      </c>
      <c r="BG277" s="124">
        <v>2.8454904032210366E-2</v>
      </c>
      <c r="BH277" s="124">
        <v>5.0596172448055532E-2</v>
      </c>
      <c r="BI277" s="124">
        <v>0.15318450985520088</v>
      </c>
      <c r="BJ277" s="124">
        <v>9.7094597704803828E-3</v>
      </c>
      <c r="BK277" s="124">
        <v>304.50880881217847</v>
      </c>
      <c r="BL277" s="120">
        <v>9.7094597704803824</v>
      </c>
    </row>
  </sheetData>
  <mergeCells count="1">
    <mergeCell ref="B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Z338"/>
  <sheetViews>
    <sheetView tabSelected="1" workbookViewId="0"/>
  </sheetViews>
  <sheetFormatPr baseColWidth="10" defaultColWidth="8.83203125" defaultRowHeight="16" x14ac:dyDescent="0.2"/>
  <cols>
    <col min="1" max="1" width="9.5" bestFit="1" customWidth="1"/>
    <col min="14" max="14" width="9.5" bestFit="1" customWidth="1"/>
    <col min="27" max="27" width="9.5" bestFit="1" customWidth="1"/>
    <col min="40" max="40" width="9.5" bestFit="1" customWidth="1"/>
    <col min="53" max="53" width="10.5" bestFit="1" customWidth="1"/>
    <col min="66" max="66" width="10.5" bestFit="1" customWidth="1"/>
  </cols>
  <sheetData>
    <row r="1" spans="1:78" x14ac:dyDescent="0.2">
      <c r="A1" s="160" t="s">
        <v>204</v>
      </c>
      <c r="BH1" s="160" t="s">
        <v>175</v>
      </c>
    </row>
    <row r="2" spans="1:78" s="62" customFormat="1" x14ac:dyDescent="0.2">
      <c r="A2" s="21">
        <v>40883</v>
      </c>
      <c r="B2" s="188" t="s">
        <v>135</v>
      </c>
      <c r="C2" s="188"/>
      <c r="D2" s="188"/>
      <c r="E2" s="188"/>
      <c r="F2" s="188"/>
      <c r="G2" s="188"/>
      <c r="H2" s="188"/>
      <c r="L2" s="100"/>
      <c r="M2" s="100"/>
      <c r="N2" s="21">
        <v>40884</v>
      </c>
      <c r="O2" s="100"/>
      <c r="P2" s="100"/>
      <c r="Q2" s="100" t="s">
        <v>136</v>
      </c>
      <c r="R2" s="100"/>
      <c r="S2" s="100"/>
      <c r="W2" s="100"/>
      <c r="X2" s="100"/>
      <c r="Y2" s="100"/>
      <c r="Z2" s="100"/>
      <c r="AA2" s="21">
        <v>40885</v>
      </c>
      <c r="AB2" s="100"/>
      <c r="AC2" s="100" t="s">
        <v>137</v>
      </c>
      <c r="AD2" s="100"/>
      <c r="AH2" s="100"/>
      <c r="AI2" s="100"/>
      <c r="AJ2" s="100"/>
      <c r="AK2" s="100"/>
      <c r="AL2" s="100"/>
      <c r="AM2" s="100"/>
      <c r="AN2" s="21">
        <v>40886</v>
      </c>
      <c r="AO2" s="100" t="s">
        <v>138</v>
      </c>
      <c r="AS2" s="100"/>
      <c r="AT2" s="100"/>
      <c r="AU2" s="100"/>
      <c r="AV2" s="100"/>
      <c r="AW2" s="100"/>
      <c r="AX2" s="100"/>
      <c r="AY2" s="100"/>
      <c r="AZ2" s="100"/>
      <c r="BA2" s="21">
        <v>40887</v>
      </c>
      <c r="BC2" s="99" t="s">
        <v>139</v>
      </c>
      <c r="BD2" s="100"/>
      <c r="BE2" s="100"/>
      <c r="BF2" s="100"/>
      <c r="BG2" s="100"/>
      <c r="BI2" s="100"/>
      <c r="BJ2" s="100"/>
      <c r="BK2" s="100"/>
      <c r="BL2" s="100"/>
      <c r="BM2" s="21"/>
      <c r="BN2" s="21">
        <v>40888</v>
      </c>
      <c r="BO2" s="100" t="s">
        <v>140</v>
      </c>
      <c r="BP2" s="100"/>
      <c r="BQ2" s="100"/>
      <c r="BR2" s="100"/>
      <c r="BS2" s="100"/>
      <c r="BT2" s="100"/>
      <c r="BU2" s="100"/>
      <c r="BV2" s="100"/>
    </row>
    <row r="3" spans="1:78" x14ac:dyDescent="0.2">
      <c r="A3" s="125" t="s">
        <v>40</v>
      </c>
      <c r="B3" s="125" t="s">
        <v>41</v>
      </c>
      <c r="C3" s="125" t="s">
        <v>42</v>
      </c>
      <c r="D3" s="125" t="s">
        <v>43</v>
      </c>
      <c r="E3" s="125" t="s">
        <v>44</v>
      </c>
      <c r="F3" s="125" t="s">
        <v>45</v>
      </c>
      <c r="G3" s="125" t="s">
        <v>46</v>
      </c>
      <c r="H3" s="125" t="s">
        <v>47</v>
      </c>
      <c r="I3" s="125" t="s">
        <v>57</v>
      </c>
      <c r="J3" s="125" t="s">
        <v>57</v>
      </c>
      <c r="K3" s="125" t="s">
        <v>57</v>
      </c>
      <c r="L3" s="125" t="s">
        <v>57</v>
      </c>
      <c r="N3" s="135" t="s">
        <v>40</v>
      </c>
      <c r="O3" s="135" t="s">
        <v>41</v>
      </c>
      <c r="P3" s="135" t="s">
        <v>42</v>
      </c>
      <c r="Q3" s="135" t="s">
        <v>43</v>
      </c>
      <c r="R3" s="135" t="s">
        <v>44</v>
      </c>
      <c r="S3" s="135" t="s">
        <v>45</v>
      </c>
      <c r="T3" s="135" t="s">
        <v>46</v>
      </c>
      <c r="U3" s="135" t="s">
        <v>47</v>
      </c>
      <c r="V3" s="135" t="s">
        <v>57</v>
      </c>
      <c r="W3" s="135" t="s">
        <v>57</v>
      </c>
      <c r="X3" s="135" t="s">
        <v>57</v>
      </c>
      <c r="Y3" s="135" t="s">
        <v>57</v>
      </c>
      <c r="AA3" s="139" t="s">
        <v>40</v>
      </c>
      <c r="AB3" s="139" t="s">
        <v>41</v>
      </c>
      <c r="AC3" s="139" t="s">
        <v>42</v>
      </c>
      <c r="AD3" s="139" t="s">
        <v>43</v>
      </c>
      <c r="AE3" s="139" t="s">
        <v>44</v>
      </c>
      <c r="AF3" s="139" t="s">
        <v>45</v>
      </c>
      <c r="AG3" s="139" t="s">
        <v>46</v>
      </c>
      <c r="AH3" s="139" t="s">
        <v>47</v>
      </c>
      <c r="AI3" s="139" t="s">
        <v>57</v>
      </c>
      <c r="AJ3" s="139" t="s">
        <v>57</v>
      </c>
      <c r="AK3" s="139" t="s">
        <v>57</v>
      </c>
      <c r="AL3" s="139" t="s">
        <v>57</v>
      </c>
      <c r="AN3" s="143" t="s">
        <v>40</v>
      </c>
      <c r="AO3" s="143" t="s">
        <v>41</v>
      </c>
      <c r="AP3" s="143" t="s">
        <v>42</v>
      </c>
      <c r="AQ3" s="143" t="s">
        <v>43</v>
      </c>
      <c r="AR3" s="143" t="s">
        <v>44</v>
      </c>
      <c r="AS3" s="143" t="s">
        <v>45</v>
      </c>
      <c r="AT3" s="143" t="s">
        <v>46</v>
      </c>
      <c r="AU3" s="143" t="s">
        <v>47</v>
      </c>
      <c r="AV3" s="143" t="s">
        <v>57</v>
      </c>
      <c r="AW3" s="143" t="s">
        <v>57</v>
      </c>
      <c r="AX3" s="143" t="s">
        <v>57</v>
      </c>
      <c r="AY3" s="143" t="s">
        <v>57</v>
      </c>
      <c r="BA3" s="125" t="s">
        <v>40</v>
      </c>
      <c r="BB3" s="125" t="s">
        <v>41</v>
      </c>
      <c r="BC3" s="125" t="s">
        <v>42</v>
      </c>
      <c r="BD3" s="125" t="s">
        <v>43</v>
      </c>
      <c r="BE3" s="125" t="s">
        <v>44</v>
      </c>
      <c r="BF3" s="125" t="s">
        <v>45</v>
      </c>
      <c r="BG3" s="125" t="s">
        <v>46</v>
      </c>
      <c r="BH3" s="125" t="s">
        <v>47</v>
      </c>
      <c r="BI3" s="125" t="s">
        <v>57</v>
      </c>
      <c r="BJ3" s="125" t="s">
        <v>57</v>
      </c>
      <c r="BK3" s="125" t="s">
        <v>57</v>
      </c>
      <c r="BL3" s="125" t="s">
        <v>57</v>
      </c>
      <c r="BN3" s="147" t="s">
        <v>40</v>
      </c>
      <c r="BO3" s="147" t="s">
        <v>41</v>
      </c>
      <c r="BP3" s="147" t="s">
        <v>42</v>
      </c>
      <c r="BQ3" s="147" t="s">
        <v>43</v>
      </c>
      <c r="BR3" s="147" t="s">
        <v>44</v>
      </c>
      <c r="BS3" s="147" t="s">
        <v>45</v>
      </c>
      <c r="BT3" s="147" t="s">
        <v>46</v>
      </c>
      <c r="BU3" s="147" t="s">
        <v>47</v>
      </c>
      <c r="BV3" s="147" t="s">
        <v>57</v>
      </c>
      <c r="BW3" s="147" t="s">
        <v>57</v>
      </c>
      <c r="BX3" s="147" t="s">
        <v>60</v>
      </c>
      <c r="BY3" s="147" t="s">
        <v>57</v>
      </c>
      <c r="BZ3" s="147" t="s">
        <v>57</v>
      </c>
    </row>
    <row r="4" spans="1:78" x14ac:dyDescent="0.2">
      <c r="A4" s="125" t="s">
        <v>124</v>
      </c>
      <c r="B4" s="125" t="s">
        <v>125</v>
      </c>
      <c r="C4" s="125" t="s">
        <v>126</v>
      </c>
      <c r="D4" s="125" t="s">
        <v>127</v>
      </c>
      <c r="E4" s="125" t="s">
        <v>128</v>
      </c>
      <c r="F4" s="125"/>
      <c r="G4" s="125" t="s">
        <v>13</v>
      </c>
      <c r="H4" s="125" t="s">
        <v>129</v>
      </c>
      <c r="I4" s="125" t="s">
        <v>130</v>
      </c>
      <c r="J4" s="125" t="s">
        <v>131</v>
      </c>
      <c r="K4" s="125" t="s">
        <v>154</v>
      </c>
      <c r="L4" s="125" t="s">
        <v>159</v>
      </c>
      <c r="N4" s="135" t="s">
        <v>124</v>
      </c>
      <c r="O4" s="135" t="s">
        <v>125</v>
      </c>
      <c r="P4" s="135" t="s">
        <v>126</v>
      </c>
      <c r="Q4" s="135" t="s">
        <v>127</v>
      </c>
      <c r="R4" s="135" t="s">
        <v>128</v>
      </c>
      <c r="S4" s="135"/>
      <c r="T4" s="135" t="s">
        <v>13</v>
      </c>
      <c r="U4" s="135" t="s">
        <v>129</v>
      </c>
      <c r="V4" s="135" t="s">
        <v>130</v>
      </c>
      <c r="W4" s="135" t="s">
        <v>131</v>
      </c>
      <c r="X4" s="135" t="s">
        <v>13</v>
      </c>
      <c r="Y4" s="135" t="s">
        <v>133</v>
      </c>
      <c r="AA4" s="139" t="s">
        <v>124</v>
      </c>
      <c r="AB4" s="139" t="s">
        <v>125</v>
      </c>
      <c r="AC4" s="139" t="s">
        <v>126</v>
      </c>
      <c r="AD4" s="139" t="s">
        <v>127</v>
      </c>
      <c r="AE4" s="139" t="s">
        <v>128</v>
      </c>
      <c r="AF4" s="139"/>
      <c r="AG4" s="139" t="s">
        <v>13</v>
      </c>
      <c r="AH4" s="139" t="s">
        <v>129</v>
      </c>
      <c r="AI4" s="139" t="s">
        <v>130</v>
      </c>
      <c r="AJ4" s="139" t="s">
        <v>131</v>
      </c>
      <c r="AK4" s="139" t="s">
        <v>13</v>
      </c>
      <c r="AL4" s="139" t="s">
        <v>133</v>
      </c>
      <c r="AN4" s="143" t="s">
        <v>124</v>
      </c>
      <c r="AO4" s="143" t="s">
        <v>125</v>
      </c>
      <c r="AP4" s="143" t="s">
        <v>126</v>
      </c>
      <c r="AQ4" s="143" t="s">
        <v>127</v>
      </c>
      <c r="AR4" s="143" t="s">
        <v>128</v>
      </c>
      <c r="AS4" s="143"/>
      <c r="AT4" s="143" t="s">
        <v>13</v>
      </c>
      <c r="AU4" s="143" t="s">
        <v>129</v>
      </c>
      <c r="AV4" s="143" t="s">
        <v>130</v>
      </c>
      <c r="AW4" s="143" t="s">
        <v>131</v>
      </c>
      <c r="AX4" s="143" t="s">
        <v>13</v>
      </c>
      <c r="AY4" s="143" t="s">
        <v>133</v>
      </c>
      <c r="BA4" s="125" t="s">
        <v>124</v>
      </c>
      <c r="BB4" s="125" t="s">
        <v>125</v>
      </c>
      <c r="BC4" s="125" t="s">
        <v>126</v>
      </c>
      <c r="BD4" s="125" t="s">
        <v>127</v>
      </c>
      <c r="BE4" s="125" t="s">
        <v>128</v>
      </c>
      <c r="BF4" s="125"/>
      <c r="BG4" s="125" t="s">
        <v>13</v>
      </c>
      <c r="BH4" s="125" t="s">
        <v>129</v>
      </c>
      <c r="BI4" s="125" t="s">
        <v>130</v>
      </c>
      <c r="BJ4" s="125" t="s">
        <v>131</v>
      </c>
      <c r="BK4" s="125" t="s">
        <v>12</v>
      </c>
      <c r="BL4" s="125" t="s">
        <v>141</v>
      </c>
      <c r="BN4" s="147" t="s">
        <v>124</v>
      </c>
      <c r="BO4" s="147" t="s">
        <v>125</v>
      </c>
      <c r="BP4" s="147" t="s">
        <v>126</v>
      </c>
      <c r="BQ4" s="147" t="s">
        <v>127</v>
      </c>
      <c r="BR4" s="147" t="s">
        <v>128</v>
      </c>
      <c r="BS4" s="147"/>
      <c r="BT4" s="147" t="s">
        <v>13</v>
      </c>
      <c r="BU4" s="147" t="s">
        <v>129</v>
      </c>
      <c r="BV4" s="147" t="s">
        <v>130</v>
      </c>
      <c r="BW4" s="147" t="s">
        <v>131</v>
      </c>
      <c r="BX4" s="147" t="s">
        <v>134</v>
      </c>
      <c r="BY4" s="147" t="s">
        <v>13</v>
      </c>
      <c r="BZ4" s="147" t="s">
        <v>133</v>
      </c>
    </row>
    <row r="5" spans="1:78" x14ac:dyDescent="0.2">
      <c r="A5" s="126">
        <v>0.21</v>
      </c>
      <c r="B5" s="126">
        <v>24.94</v>
      </c>
      <c r="C5" s="127">
        <v>35.082000000000001</v>
      </c>
      <c r="D5" s="126">
        <v>53.12</v>
      </c>
      <c r="E5" s="126">
        <v>23.42</v>
      </c>
      <c r="F5" s="126">
        <v>8.26</v>
      </c>
      <c r="G5" s="126">
        <v>1.58</v>
      </c>
      <c r="H5" s="126">
        <v>16.43</v>
      </c>
      <c r="I5" s="126">
        <v>85.6</v>
      </c>
      <c r="J5" s="126">
        <v>5.78</v>
      </c>
      <c r="K5" s="129">
        <f>J5*1000</f>
        <v>5780</v>
      </c>
      <c r="L5" s="129">
        <f>K5/15.9994</f>
        <v>361.26354738302689</v>
      </c>
      <c r="N5" s="137">
        <v>0.24</v>
      </c>
      <c r="O5" s="137">
        <v>25.03</v>
      </c>
      <c r="P5" s="136">
        <v>35.098500000000001</v>
      </c>
      <c r="Q5" s="137">
        <v>53.23</v>
      </c>
      <c r="R5" s="137">
        <v>23.41</v>
      </c>
      <c r="S5" s="137">
        <v>8.26</v>
      </c>
      <c r="T5" s="137">
        <v>4.05</v>
      </c>
      <c r="U5" s="137">
        <v>-0.02</v>
      </c>
      <c r="V5" s="137">
        <v>85.74</v>
      </c>
      <c r="W5" s="137">
        <v>5.78</v>
      </c>
      <c r="X5" s="134">
        <v>5780</v>
      </c>
      <c r="Y5" s="134">
        <v>361.26354738302689</v>
      </c>
      <c r="AA5" s="141">
        <v>0.16</v>
      </c>
      <c r="AB5" s="141">
        <v>25.04</v>
      </c>
      <c r="AC5" s="140">
        <v>35.1417</v>
      </c>
      <c r="AD5" s="141">
        <v>53.3</v>
      </c>
      <c r="AE5" s="141">
        <v>23.44</v>
      </c>
      <c r="AF5" s="141">
        <v>8.27</v>
      </c>
      <c r="AG5" s="141">
        <v>-0.56999999999999995</v>
      </c>
      <c r="AH5" s="141">
        <v>0.02</v>
      </c>
      <c r="AI5" s="141">
        <v>83.34</v>
      </c>
      <c r="AJ5" s="141">
        <v>5.62</v>
      </c>
      <c r="AK5" s="138">
        <v>5620</v>
      </c>
      <c r="AL5" s="138">
        <v>351.26317236896386</v>
      </c>
      <c r="AN5" s="145">
        <v>0.25</v>
      </c>
      <c r="AO5" s="145">
        <v>25.15</v>
      </c>
      <c r="AP5" s="144">
        <v>35.120100000000001</v>
      </c>
      <c r="AQ5" s="145">
        <v>53.39</v>
      </c>
      <c r="AR5" s="145">
        <v>23.39</v>
      </c>
      <c r="AS5" s="145">
        <v>8.25</v>
      </c>
      <c r="AT5" s="145">
        <v>1</v>
      </c>
      <c r="AU5" s="145">
        <v>0.01</v>
      </c>
      <c r="AV5" s="145">
        <v>85.32</v>
      </c>
      <c r="AW5" s="145">
        <v>5.74</v>
      </c>
      <c r="AX5" s="142">
        <v>5740</v>
      </c>
      <c r="AY5" s="142">
        <v>358.7634536295111</v>
      </c>
      <c r="BA5" s="126">
        <v>0.11</v>
      </c>
      <c r="BB5" s="126">
        <v>25.19</v>
      </c>
      <c r="BC5" s="127">
        <v>35.133800000000001</v>
      </c>
      <c r="BD5" s="126">
        <v>53.45</v>
      </c>
      <c r="BE5" s="126">
        <v>23.39</v>
      </c>
      <c r="BF5" s="126">
        <v>8.26</v>
      </c>
      <c r="BG5" s="126">
        <v>0.23</v>
      </c>
      <c r="BH5" s="126">
        <v>0.15</v>
      </c>
      <c r="BI5" s="126">
        <v>83.34</v>
      </c>
      <c r="BJ5" s="126">
        <v>5.6</v>
      </c>
      <c r="BK5">
        <f>BJ5*1000</f>
        <v>5600</v>
      </c>
      <c r="BL5">
        <f>BK5/15.9994</f>
        <v>350.01312549220597</v>
      </c>
      <c r="BN5" s="149">
        <v>0.13</v>
      </c>
      <c r="BO5" s="149">
        <v>25.2</v>
      </c>
      <c r="BP5" s="150">
        <v>35.177799999999998</v>
      </c>
      <c r="BQ5" s="149">
        <v>53.53</v>
      </c>
      <c r="BR5" s="149">
        <v>23.41</v>
      </c>
      <c r="BS5" s="149">
        <v>8.26</v>
      </c>
      <c r="BT5" s="149">
        <v>0.23</v>
      </c>
      <c r="BU5" s="149">
        <v>-0.02</v>
      </c>
      <c r="BV5" s="149">
        <v>84.78</v>
      </c>
      <c r="BW5" s="149">
        <v>5.7</v>
      </c>
      <c r="BX5" s="148">
        <v>3333.77</v>
      </c>
      <c r="BY5" s="146">
        <v>5700</v>
      </c>
      <c r="BZ5" s="146">
        <v>356.26335987599538</v>
      </c>
    </row>
    <row r="6" spans="1:78" x14ac:dyDescent="0.2">
      <c r="A6" s="126">
        <v>0.33</v>
      </c>
      <c r="B6" s="126">
        <v>24.97</v>
      </c>
      <c r="C6" s="127">
        <v>35.057000000000002</v>
      </c>
      <c r="D6" s="126">
        <v>53.12</v>
      </c>
      <c r="E6" s="126">
        <v>23.39</v>
      </c>
      <c r="F6" s="126">
        <v>8.26</v>
      </c>
      <c r="G6" s="126">
        <v>1</v>
      </c>
      <c r="H6" s="126">
        <v>16.43</v>
      </c>
      <c r="I6" s="126">
        <v>85.68</v>
      </c>
      <c r="J6" s="126">
        <v>5.78</v>
      </c>
      <c r="K6" s="129">
        <f t="shared" ref="K6:K69" si="0">J6*1000</f>
        <v>5780</v>
      </c>
      <c r="L6" s="129">
        <f t="shared" ref="L6:L69" si="1">K6/15.9994</f>
        <v>361.26354738302689</v>
      </c>
      <c r="N6" s="137">
        <v>0.34</v>
      </c>
      <c r="O6" s="137">
        <v>25.04</v>
      </c>
      <c r="P6" s="136">
        <v>35.085799999999999</v>
      </c>
      <c r="Q6" s="137">
        <v>53.23</v>
      </c>
      <c r="R6" s="137">
        <v>23.4</v>
      </c>
      <c r="S6" s="137">
        <v>8.26</v>
      </c>
      <c r="T6" s="137">
        <v>2.78</v>
      </c>
      <c r="U6" s="137">
        <v>-0.02</v>
      </c>
      <c r="V6" s="137">
        <v>85.76</v>
      </c>
      <c r="W6" s="137">
        <v>5.78</v>
      </c>
      <c r="X6" s="134">
        <v>5780</v>
      </c>
      <c r="Y6" s="134">
        <v>361.26354738302689</v>
      </c>
      <c r="AA6" s="141">
        <v>0.28000000000000003</v>
      </c>
      <c r="AB6" s="141">
        <v>25.07</v>
      </c>
      <c r="AC6" s="140">
        <v>35.110900000000001</v>
      </c>
      <c r="AD6" s="141">
        <v>53.3</v>
      </c>
      <c r="AE6" s="141">
        <v>23.4</v>
      </c>
      <c r="AF6" s="141">
        <v>8.27</v>
      </c>
      <c r="AG6" s="141">
        <v>-0.56999999999999995</v>
      </c>
      <c r="AH6" s="141">
        <v>-0.02</v>
      </c>
      <c r="AI6" s="141">
        <v>83.4</v>
      </c>
      <c r="AJ6" s="141">
        <v>5.62</v>
      </c>
      <c r="AK6" s="138">
        <v>5620</v>
      </c>
      <c r="AL6" s="138">
        <v>351.26317236896386</v>
      </c>
      <c r="AN6" s="145">
        <v>0.32</v>
      </c>
      <c r="AO6" s="145">
        <v>25.15</v>
      </c>
      <c r="AP6" s="144">
        <v>35.122599999999998</v>
      </c>
      <c r="AQ6" s="145">
        <v>53.4</v>
      </c>
      <c r="AR6" s="145">
        <v>23.39</v>
      </c>
      <c r="AS6" s="145">
        <v>8.25</v>
      </c>
      <c r="AT6" s="145">
        <v>0.73</v>
      </c>
      <c r="AU6" s="145">
        <v>20.97</v>
      </c>
      <c r="AV6" s="145">
        <v>85.42</v>
      </c>
      <c r="AW6" s="145">
        <v>5.75</v>
      </c>
      <c r="AX6" s="142">
        <v>5750</v>
      </c>
      <c r="AY6" s="142">
        <v>359.38847706789005</v>
      </c>
      <c r="BA6" s="126">
        <v>0.18</v>
      </c>
      <c r="BB6" s="126">
        <v>25.19</v>
      </c>
      <c r="BC6" s="127">
        <v>35.135599999999997</v>
      </c>
      <c r="BD6" s="126">
        <v>53.45</v>
      </c>
      <c r="BE6" s="126">
        <v>23.39</v>
      </c>
      <c r="BF6" s="126">
        <v>8.26</v>
      </c>
      <c r="BG6" s="126">
        <v>0.23</v>
      </c>
      <c r="BH6" s="126">
        <v>0.12</v>
      </c>
      <c r="BI6" s="126">
        <v>83.35</v>
      </c>
      <c r="BJ6" s="126">
        <v>5.6</v>
      </c>
      <c r="BK6">
        <f t="shared" ref="BK6:BK69" si="2">BJ6*1000</f>
        <v>5600</v>
      </c>
      <c r="BL6">
        <f t="shared" ref="BL6:BL69" si="3">BK6/15.9994</f>
        <v>350.01312549220597</v>
      </c>
      <c r="BN6" s="149">
        <v>0.22</v>
      </c>
      <c r="BO6" s="149">
        <v>25.2</v>
      </c>
      <c r="BP6" s="150">
        <v>35.182400000000001</v>
      </c>
      <c r="BQ6" s="149">
        <v>53.53</v>
      </c>
      <c r="BR6" s="149">
        <v>23.42</v>
      </c>
      <c r="BS6" s="149">
        <v>8.26</v>
      </c>
      <c r="BT6" s="149">
        <v>0.23</v>
      </c>
      <c r="BU6" s="149">
        <v>-0.02</v>
      </c>
      <c r="BV6" s="149">
        <v>84.78</v>
      </c>
      <c r="BW6" s="149">
        <v>5.7</v>
      </c>
      <c r="BX6" s="148">
        <v>3349.72</v>
      </c>
      <c r="BY6" s="146">
        <v>5700</v>
      </c>
      <c r="BZ6" s="146">
        <v>356.26335987599538</v>
      </c>
    </row>
    <row r="7" spans="1:78" x14ac:dyDescent="0.2">
      <c r="A7" s="126">
        <v>0.45</v>
      </c>
      <c r="B7" s="126">
        <v>24.98</v>
      </c>
      <c r="C7" s="127">
        <v>35.055500000000002</v>
      </c>
      <c r="D7" s="126">
        <v>53.12</v>
      </c>
      <c r="E7" s="126">
        <v>23.39</v>
      </c>
      <c r="F7" s="126">
        <v>8.26</v>
      </c>
      <c r="G7" s="126">
        <v>0.62</v>
      </c>
      <c r="H7" s="126">
        <v>0.41</v>
      </c>
      <c r="I7" s="126">
        <v>85.79</v>
      </c>
      <c r="J7" s="126">
        <v>5.79</v>
      </c>
      <c r="K7" s="129">
        <f t="shared" si="0"/>
        <v>5790</v>
      </c>
      <c r="L7" s="129">
        <f t="shared" si="1"/>
        <v>361.88857082140584</v>
      </c>
      <c r="N7" s="137">
        <v>0.43</v>
      </c>
      <c r="O7" s="137">
        <v>25.05</v>
      </c>
      <c r="P7" s="136">
        <v>35.081200000000003</v>
      </c>
      <c r="Q7" s="137">
        <v>53.23</v>
      </c>
      <c r="R7" s="137">
        <v>23.39</v>
      </c>
      <c r="S7" s="137">
        <v>8.26</v>
      </c>
      <c r="T7" s="137">
        <v>1.87</v>
      </c>
      <c r="U7" s="137">
        <v>0.37</v>
      </c>
      <c r="V7" s="137">
        <v>85.78</v>
      </c>
      <c r="W7" s="137">
        <v>5.78</v>
      </c>
      <c r="X7" s="134">
        <v>5780</v>
      </c>
      <c r="Y7" s="134">
        <v>361.26354738302689</v>
      </c>
      <c r="AA7" s="141">
        <v>0.39</v>
      </c>
      <c r="AB7" s="141">
        <v>25.08</v>
      </c>
      <c r="AC7" s="140">
        <v>35.102899999999998</v>
      </c>
      <c r="AD7" s="141">
        <v>53.3</v>
      </c>
      <c r="AE7" s="141">
        <v>23.4</v>
      </c>
      <c r="AF7" s="141">
        <v>8.27</v>
      </c>
      <c r="AG7" s="141">
        <v>-0.44</v>
      </c>
      <c r="AH7" s="141">
        <v>0.05</v>
      </c>
      <c r="AI7" s="141">
        <v>83.61</v>
      </c>
      <c r="AJ7" s="141">
        <v>5.63</v>
      </c>
      <c r="AK7" s="138">
        <v>5630</v>
      </c>
      <c r="AL7" s="138">
        <v>351.88819580734281</v>
      </c>
      <c r="AN7" s="145">
        <v>0.4</v>
      </c>
      <c r="AO7" s="145">
        <v>25.16</v>
      </c>
      <c r="AP7" s="144">
        <v>35.120899999999999</v>
      </c>
      <c r="AQ7" s="145">
        <v>53.4</v>
      </c>
      <c r="AR7" s="145">
        <v>23.39</v>
      </c>
      <c r="AS7" s="145">
        <v>8.25</v>
      </c>
      <c r="AT7" s="145">
        <v>0.55000000000000004</v>
      </c>
      <c r="AU7" s="145">
        <v>20.97</v>
      </c>
      <c r="AV7" s="145">
        <v>85.49</v>
      </c>
      <c r="AW7" s="145">
        <v>5.75</v>
      </c>
      <c r="AX7" s="142">
        <v>5750</v>
      </c>
      <c r="AY7" s="142">
        <v>359.38847706789005</v>
      </c>
      <c r="BA7" s="126">
        <v>0.3</v>
      </c>
      <c r="BB7" s="126">
        <v>25.19</v>
      </c>
      <c r="BC7" s="127">
        <v>35.137</v>
      </c>
      <c r="BD7" s="126">
        <v>53.45</v>
      </c>
      <c r="BE7" s="126">
        <v>23.39</v>
      </c>
      <c r="BF7" s="126">
        <v>8.27</v>
      </c>
      <c r="BG7" s="126">
        <v>0.24</v>
      </c>
      <c r="BH7" s="126">
        <v>0.12</v>
      </c>
      <c r="BI7" s="126">
        <v>83.35</v>
      </c>
      <c r="BJ7" s="126">
        <v>5.6</v>
      </c>
      <c r="BK7">
        <f t="shared" si="2"/>
        <v>5600</v>
      </c>
      <c r="BL7">
        <f t="shared" si="3"/>
        <v>350.01312549220597</v>
      </c>
      <c r="BN7" s="149">
        <v>0.33</v>
      </c>
      <c r="BO7" s="149">
        <v>25.2</v>
      </c>
      <c r="BP7" s="150">
        <v>35.183900000000001</v>
      </c>
      <c r="BQ7" s="149">
        <v>53.53</v>
      </c>
      <c r="BR7" s="149">
        <v>23.42</v>
      </c>
      <c r="BS7" s="149">
        <v>8.26</v>
      </c>
      <c r="BT7" s="149">
        <v>0.22</v>
      </c>
      <c r="BU7" s="149">
        <v>7.0000000000000007E-2</v>
      </c>
      <c r="BV7" s="149">
        <v>84.79</v>
      </c>
      <c r="BW7" s="149">
        <v>5.7</v>
      </c>
      <c r="BX7" s="148">
        <v>3388.15</v>
      </c>
      <c r="BY7" s="146">
        <v>5700</v>
      </c>
      <c r="BZ7" s="146">
        <v>356.26335987599538</v>
      </c>
    </row>
    <row r="8" spans="1:78" x14ac:dyDescent="0.2">
      <c r="A8" s="126">
        <v>0.57999999999999996</v>
      </c>
      <c r="B8" s="126">
        <v>24.97</v>
      </c>
      <c r="C8" s="127">
        <v>35.054200000000002</v>
      </c>
      <c r="D8" s="126">
        <v>53.12</v>
      </c>
      <c r="E8" s="126">
        <v>23.39</v>
      </c>
      <c r="F8" s="126">
        <v>8.26</v>
      </c>
      <c r="G8" s="126">
        <v>0.39</v>
      </c>
      <c r="H8" s="126">
        <v>0.3</v>
      </c>
      <c r="I8" s="126">
        <v>85.91</v>
      </c>
      <c r="J8" s="126">
        <v>5.8</v>
      </c>
      <c r="K8" s="129">
        <f t="shared" si="0"/>
        <v>5800</v>
      </c>
      <c r="L8" s="129">
        <f t="shared" si="1"/>
        <v>362.51359425978472</v>
      </c>
      <c r="N8" s="137">
        <v>0.53</v>
      </c>
      <c r="O8" s="137">
        <v>25.04</v>
      </c>
      <c r="P8" s="136">
        <v>35.082900000000002</v>
      </c>
      <c r="Q8" s="137">
        <v>53.23</v>
      </c>
      <c r="R8" s="137">
        <v>23.39</v>
      </c>
      <c r="S8" s="137">
        <v>8.26</v>
      </c>
      <c r="T8" s="137">
        <v>1.25</v>
      </c>
      <c r="U8" s="137">
        <v>0.01</v>
      </c>
      <c r="V8" s="137">
        <v>85.8</v>
      </c>
      <c r="W8" s="137">
        <v>5.78</v>
      </c>
      <c r="X8" s="134">
        <v>5780</v>
      </c>
      <c r="Y8" s="134">
        <v>361.26354738302689</v>
      </c>
      <c r="AA8" s="141">
        <v>0.49</v>
      </c>
      <c r="AB8" s="141">
        <v>25.08</v>
      </c>
      <c r="AC8" s="140">
        <v>35.1023</v>
      </c>
      <c r="AD8" s="141">
        <v>53.3</v>
      </c>
      <c r="AE8" s="141">
        <v>23.4</v>
      </c>
      <c r="AF8" s="141">
        <v>8.27</v>
      </c>
      <c r="AG8" s="141">
        <v>-0.24</v>
      </c>
      <c r="AH8" s="141">
        <v>0.08</v>
      </c>
      <c r="AI8" s="141">
        <v>83.9</v>
      </c>
      <c r="AJ8" s="141">
        <v>5.65</v>
      </c>
      <c r="AK8" s="138">
        <v>5650</v>
      </c>
      <c r="AL8" s="138">
        <v>353.13824268410065</v>
      </c>
      <c r="AN8" s="145">
        <v>0.49</v>
      </c>
      <c r="AO8" s="145">
        <v>25.16</v>
      </c>
      <c r="AP8" s="144">
        <v>35.121600000000001</v>
      </c>
      <c r="AQ8" s="145">
        <v>53.4</v>
      </c>
      <c r="AR8" s="145">
        <v>23.39</v>
      </c>
      <c r="AS8" s="145">
        <v>8.25</v>
      </c>
      <c r="AT8" s="145">
        <v>0.45</v>
      </c>
      <c r="AU8" s="145">
        <v>20.97</v>
      </c>
      <c r="AV8" s="145">
        <v>85.56</v>
      </c>
      <c r="AW8" s="145">
        <v>5.76</v>
      </c>
      <c r="AX8" s="142">
        <v>5760</v>
      </c>
      <c r="AY8" s="142">
        <v>360.013500506269</v>
      </c>
      <c r="BA8" s="126">
        <v>0.42</v>
      </c>
      <c r="BB8" s="126">
        <v>25.19</v>
      </c>
      <c r="BC8" s="127">
        <v>35.134900000000002</v>
      </c>
      <c r="BD8" s="126">
        <v>53.45</v>
      </c>
      <c r="BE8" s="126">
        <v>23.39</v>
      </c>
      <c r="BF8" s="126">
        <v>8.27</v>
      </c>
      <c r="BG8" s="126">
        <v>0.25</v>
      </c>
      <c r="BH8" s="126">
        <v>0.14000000000000001</v>
      </c>
      <c r="BI8" s="126">
        <v>83.35</v>
      </c>
      <c r="BJ8" s="126">
        <v>5.6</v>
      </c>
      <c r="BK8">
        <f t="shared" si="2"/>
        <v>5600</v>
      </c>
      <c r="BL8">
        <f t="shared" si="3"/>
        <v>350.01312549220597</v>
      </c>
      <c r="BN8" s="149">
        <v>0.48</v>
      </c>
      <c r="BO8" s="149">
        <v>25.2</v>
      </c>
      <c r="BP8" s="150">
        <v>35.186399999999999</v>
      </c>
      <c r="BQ8" s="149">
        <v>53.53</v>
      </c>
      <c r="BR8" s="149">
        <v>23.42</v>
      </c>
      <c r="BS8" s="149">
        <v>8.26</v>
      </c>
      <c r="BT8" s="149">
        <v>0.2</v>
      </c>
      <c r="BU8" s="149">
        <v>-0.02</v>
      </c>
      <c r="BV8" s="149">
        <v>84.8</v>
      </c>
      <c r="BW8" s="149">
        <v>5.7</v>
      </c>
      <c r="BX8" s="148">
        <v>1496.51</v>
      </c>
      <c r="BY8" s="146">
        <v>5700</v>
      </c>
      <c r="BZ8" s="146">
        <v>356.26335987599538</v>
      </c>
    </row>
    <row r="9" spans="1:78" x14ac:dyDescent="0.2">
      <c r="A9" s="126">
        <v>0.72</v>
      </c>
      <c r="B9" s="126">
        <v>24.97</v>
      </c>
      <c r="C9" s="127">
        <v>35.058700000000002</v>
      </c>
      <c r="D9" s="126">
        <v>53.12</v>
      </c>
      <c r="E9" s="126">
        <v>23.4</v>
      </c>
      <c r="F9" s="126">
        <v>8.26</v>
      </c>
      <c r="G9" s="126">
        <v>0.26</v>
      </c>
      <c r="H9" s="126">
        <v>0.06</v>
      </c>
      <c r="I9" s="126">
        <v>86.01</v>
      </c>
      <c r="J9" s="126">
        <v>5.81</v>
      </c>
      <c r="K9" s="129">
        <f t="shared" si="0"/>
        <v>5810</v>
      </c>
      <c r="L9" s="129">
        <f t="shared" si="1"/>
        <v>363.13861769816367</v>
      </c>
      <c r="N9" s="137">
        <v>0.63</v>
      </c>
      <c r="O9" s="137">
        <v>25.04</v>
      </c>
      <c r="P9" s="136">
        <v>35.078699999999998</v>
      </c>
      <c r="Q9" s="137">
        <v>53.22</v>
      </c>
      <c r="R9" s="137">
        <v>23.39</v>
      </c>
      <c r="S9" s="137">
        <v>8.26</v>
      </c>
      <c r="T9" s="137">
        <v>0.83</v>
      </c>
      <c r="U9" s="137">
        <v>-0.02</v>
      </c>
      <c r="V9" s="137">
        <v>85.82</v>
      </c>
      <c r="W9" s="137">
        <v>5.79</v>
      </c>
      <c r="X9" s="134">
        <v>5790</v>
      </c>
      <c r="Y9" s="134">
        <v>361.88857082140584</v>
      </c>
      <c r="AA9" s="141">
        <v>0.61</v>
      </c>
      <c r="AB9" s="141">
        <v>25.09</v>
      </c>
      <c r="AC9" s="140">
        <v>35.101399999999998</v>
      </c>
      <c r="AD9" s="141">
        <v>53.3</v>
      </c>
      <c r="AE9" s="141">
        <v>23.39</v>
      </c>
      <c r="AF9" s="141">
        <v>8.27</v>
      </c>
      <c r="AG9" s="141">
        <v>-0.12</v>
      </c>
      <c r="AH9" s="141">
        <v>-0.02</v>
      </c>
      <c r="AI9" s="141">
        <v>84.24</v>
      </c>
      <c r="AJ9" s="141">
        <v>5.67</v>
      </c>
      <c r="AK9" s="138">
        <v>5670</v>
      </c>
      <c r="AL9" s="138">
        <v>354.38828956085854</v>
      </c>
      <c r="AN9" s="145">
        <v>0.56999999999999995</v>
      </c>
      <c r="AO9" s="145">
        <v>25.16</v>
      </c>
      <c r="AP9" s="144">
        <v>35.125300000000003</v>
      </c>
      <c r="AQ9" s="145">
        <v>53.4</v>
      </c>
      <c r="AR9" s="145">
        <v>23.39</v>
      </c>
      <c r="AS9" s="145">
        <v>8.25</v>
      </c>
      <c r="AT9" s="145">
        <v>0.39</v>
      </c>
      <c r="AU9" s="145">
        <v>0</v>
      </c>
      <c r="AV9" s="145">
        <v>85.62</v>
      </c>
      <c r="AW9" s="145">
        <v>5.76</v>
      </c>
      <c r="AX9" s="142">
        <v>5760</v>
      </c>
      <c r="AY9" s="142">
        <v>360.013500506269</v>
      </c>
      <c r="BA9" s="126">
        <v>0.56000000000000005</v>
      </c>
      <c r="BB9" s="126">
        <v>25.19</v>
      </c>
      <c r="BC9" s="127">
        <v>35.136299999999999</v>
      </c>
      <c r="BD9" s="126">
        <v>53.45</v>
      </c>
      <c r="BE9" s="126">
        <v>23.39</v>
      </c>
      <c r="BF9" s="126">
        <v>8.26</v>
      </c>
      <c r="BG9" s="126">
        <v>0.25</v>
      </c>
      <c r="BH9" s="126">
        <v>0.1</v>
      </c>
      <c r="BI9" s="126">
        <v>83.36</v>
      </c>
      <c r="BJ9" s="126">
        <v>5.6</v>
      </c>
      <c r="BK9">
        <f t="shared" si="2"/>
        <v>5600</v>
      </c>
      <c r="BL9">
        <f t="shared" si="3"/>
        <v>350.01312549220597</v>
      </c>
      <c r="BN9" s="149">
        <v>0.62</v>
      </c>
      <c r="BO9" s="149">
        <v>25.2</v>
      </c>
      <c r="BP9" s="150">
        <v>35.181199999999997</v>
      </c>
      <c r="BQ9" s="149">
        <v>53.53</v>
      </c>
      <c r="BR9" s="149">
        <v>23.42</v>
      </c>
      <c r="BS9" s="149">
        <v>8.26</v>
      </c>
      <c r="BT9" s="149">
        <v>0.19</v>
      </c>
      <c r="BU9" s="149">
        <v>-0.02</v>
      </c>
      <c r="BV9" s="149">
        <v>84.81</v>
      </c>
      <c r="BW9" s="149">
        <v>5.7</v>
      </c>
      <c r="BX9" s="148">
        <v>1369.63</v>
      </c>
      <c r="BY9" s="146">
        <v>5700</v>
      </c>
      <c r="BZ9" s="146">
        <v>356.26335987599538</v>
      </c>
    </row>
    <row r="10" spans="1:78" x14ac:dyDescent="0.2">
      <c r="A10" s="126">
        <v>0.87</v>
      </c>
      <c r="B10" s="126">
        <v>24.98</v>
      </c>
      <c r="C10" s="127">
        <v>35.054600000000001</v>
      </c>
      <c r="D10" s="126">
        <v>53.12</v>
      </c>
      <c r="E10" s="126">
        <v>23.39</v>
      </c>
      <c r="F10" s="126">
        <v>8.26</v>
      </c>
      <c r="G10" s="126">
        <v>0.16</v>
      </c>
      <c r="H10" s="126">
        <v>0.03</v>
      </c>
      <c r="I10" s="126">
        <v>86.09</v>
      </c>
      <c r="J10" s="126">
        <v>5.81</v>
      </c>
      <c r="K10" s="129">
        <f t="shared" si="0"/>
        <v>5810</v>
      </c>
      <c r="L10" s="129">
        <f t="shared" si="1"/>
        <v>363.13861769816367</v>
      </c>
      <c r="N10" s="137">
        <v>0.73</v>
      </c>
      <c r="O10" s="137">
        <v>25.04</v>
      </c>
      <c r="P10" s="136">
        <v>35.078299999999999</v>
      </c>
      <c r="Q10" s="137">
        <v>53.22</v>
      </c>
      <c r="R10" s="137">
        <v>23.39</v>
      </c>
      <c r="S10" s="137">
        <v>8.26</v>
      </c>
      <c r="T10" s="137">
        <v>0.56000000000000005</v>
      </c>
      <c r="U10" s="137">
        <v>0.2</v>
      </c>
      <c r="V10" s="137">
        <v>85.83</v>
      </c>
      <c r="W10" s="137">
        <v>5.79</v>
      </c>
      <c r="X10" s="134">
        <v>5790</v>
      </c>
      <c r="Y10" s="134">
        <v>361.88857082140584</v>
      </c>
      <c r="AA10" s="141">
        <v>0.72</v>
      </c>
      <c r="AB10" s="141">
        <v>25.09</v>
      </c>
      <c r="AC10" s="140">
        <v>35.099800000000002</v>
      </c>
      <c r="AD10" s="141">
        <v>53.3</v>
      </c>
      <c r="AE10" s="141">
        <v>23.39</v>
      </c>
      <c r="AF10" s="141">
        <v>8.27</v>
      </c>
      <c r="AG10" s="141">
        <v>-0.04</v>
      </c>
      <c r="AH10" s="141">
        <v>0.04</v>
      </c>
      <c r="AI10" s="141">
        <v>84.6</v>
      </c>
      <c r="AJ10" s="141">
        <v>5.7</v>
      </c>
      <c r="AK10" s="138">
        <v>5700</v>
      </c>
      <c r="AL10" s="138">
        <v>356.26335987599538</v>
      </c>
      <c r="AN10" s="145">
        <v>0.68</v>
      </c>
      <c r="AO10" s="145">
        <v>25.16</v>
      </c>
      <c r="AP10" s="144">
        <v>35.122</v>
      </c>
      <c r="AQ10" s="145">
        <v>53.4</v>
      </c>
      <c r="AR10" s="145">
        <v>23.39</v>
      </c>
      <c r="AS10" s="145">
        <v>8.25</v>
      </c>
      <c r="AT10" s="145">
        <v>0.34</v>
      </c>
      <c r="AU10" s="145">
        <v>-0.02</v>
      </c>
      <c r="AV10" s="145">
        <v>85.66</v>
      </c>
      <c r="AW10" s="145">
        <v>5.76</v>
      </c>
      <c r="AX10" s="142">
        <v>5760</v>
      </c>
      <c r="AY10" s="142">
        <v>360.013500506269</v>
      </c>
      <c r="BA10" s="126">
        <v>0.7</v>
      </c>
      <c r="BB10" s="126">
        <v>25.19</v>
      </c>
      <c r="BC10" s="127">
        <v>35.136699999999998</v>
      </c>
      <c r="BD10" s="126">
        <v>53.45</v>
      </c>
      <c r="BE10" s="126">
        <v>23.39</v>
      </c>
      <c r="BF10" s="126">
        <v>8.26</v>
      </c>
      <c r="BG10" s="126">
        <v>0.25</v>
      </c>
      <c r="BH10" s="126">
        <v>0.11</v>
      </c>
      <c r="BI10" s="126">
        <v>83.38</v>
      </c>
      <c r="BJ10" s="126">
        <v>5.61</v>
      </c>
      <c r="BK10">
        <f t="shared" si="2"/>
        <v>5610</v>
      </c>
      <c r="BL10">
        <f t="shared" si="3"/>
        <v>350.63814893058492</v>
      </c>
      <c r="BN10" s="149">
        <v>0.78</v>
      </c>
      <c r="BO10" s="149">
        <v>25.2</v>
      </c>
      <c r="BP10" s="150">
        <v>35.179000000000002</v>
      </c>
      <c r="BQ10" s="149">
        <v>53.53</v>
      </c>
      <c r="BR10" s="149">
        <v>23.42</v>
      </c>
      <c r="BS10" s="149">
        <v>8.26</v>
      </c>
      <c r="BT10" s="149">
        <v>0.2</v>
      </c>
      <c r="BU10" s="149">
        <v>-0.02</v>
      </c>
      <c r="BV10" s="149">
        <v>84.82</v>
      </c>
      <c r="BW10" s="149">
        <v>5.7</v>
      </c>
      <c r="BX10" s="148">
        <v>1272.47</v>
      </c>
      <c r="BY10" s="146">
        <v>5700</v>
      </c>
      <c r="BZ10" s="146">
        <v>356.26335987599538</v>
      </c>
    </row>
    <row r="11" spans="1:78" x14ac:dyDescent="0.2">
      <c r="A11" s="126">
        <v>1.02</v>
      </c>
      <c r="B11" s="126">
        <v>24.98</v>
      </c>
      <c r="C11" s="127">
        <v>35.051900000000003</v>
      </c>
      <c r="D11" s="126">
        <v>53.12</v>
      </c>
      <c r="E11" s="126">
        <v>23.39</v>
      </c>
      <c r="F11" s="126">
        <v>8.26</v>
      </c>
      <c r="G11" s="126">
        <v>0.09</v>
      </c>
      <c r="H11" s="126">
        <v>0.03</v>
      </c>
      <c r="I11" s="126">
        <v>86.15</v>
      </c>
      <c r="J11" s="126">
        <v>5.82</v>
      </c>
      <c r="K11" s="129">
        <f t="shared" si="0"/>
        <v>5820</v>
      </c>
      <c r="L11" s="129">
        <f t="shared" si="1"/>
        <v>363.76364113654262</v>
      </c>
      <c r="N11" s="137">
        <v>0.82</v>
      </c>
      <c r="O11" s="137">
        <v>25.04</v>
      </c>
      <c r="P11" s="136">
        <v>35.0777</v>
      </c>
      <c r="Q11" s="137">
        <v>53.22</v>
      </c>
      <c r="R11" s="137">
        <v>23.39</v>
      </c>
      <c r="S11" s="137">
        <v>8.26</v>
      </c>
      <c r="T11" s="137">
        <v>0.39</v>
      </c>
      <c r="U11" s="137">
        <v>-0.02</v>
      </c>
      <c r="V11" s="137">
        <v>85.84</v>
      </c>
      <c r="W11" s="137">
        <v>5.79</v>
      </c>
      <c r="X11" s="134">
        <v>5790</v>
      </c>
      <c r="Y11" s="134">
        <v>361.88857082140584</v>
      </c>
      <c r="AA11" s="141">
        <v>0.79</v>
      </c>
      <c r="AB11" s="141">
        <v>25.09</v>
      </c>
      <c r="AC11" s="140">
        <v>35.0959</v>
      </c>
      <c r="AD11" s="141">
        <v>53.29</v>
      </c>
      <c r="AE11" s="141">
        <v>23.39</v>
      </c>
      <c r="AF11" s="141">
        <v>8.27</v>
      </c>
      <c r="AG11" s="141">
        <v>0</v>
      </c>
      <c r="AH11" s="141">
        <v>7.0000000000000007E-2</v>
      </c>
      <c r="AI11" s="141">
        <v>84.96</v>
      </c>
      <c r="AJ11" s="141">
        <v>5.72</v>
      </c>
      <c r="AK11" s="138">
        <v>5720</v>
      </c>
      <c r="AL11" s="138">
        <v>357.51340675275321</v>
      </c>
      <c r="AN11" s="145">
        <v>0.8</v>
      </c>
      <c r="AO11" s="145">
        <v>25.16</v>
      </c>
      <c r="AP11" s="144">
        <v>35.117400000000004</v>
      </c>
      <c r="AQ11" s="145">
        <v>53.39</v>
      </c>
      <c r="AR11" s="145">
        <v>23.39</v>
      </c>
      <c r="AS11" s="145">
        <v>8.25</v>
      </c>
      <c r="AT11" s="145">
        <v>0.28999999999999998</v>
      </c>
      <c r="AU11" s="145">
        <v>-0.02</v>
      </c>
      <c r="AV11" s="145">
        <v>85.7</v>
      </c>
      <c r="AW11" s="145">
        <v>5.77</v>
      </c>
      <c r="AX11" s="142">
        <v>5770</v>
      </c>
      <c r="AY11" s="142">
        <v>360.63852394464794</v>
      </c>
      <c r="BA11" s="126">
        <v>0.83</v>
      </c>
      <c r="BB11" s="126">
        <v>25.19</v>
      </c>
      <c r="BC11" s="127">
        <v>35.137700000000002</v>
      </c>
      <c r="BD11" s="126">
        <v>53.45</v>
      </c>
      <c r="BE11" s="126">
        <v>23.39</v>
      </c>
      <c r="BF11" s="126">
        <v>8.26</v>
      </c>
      <c r="BG11" s="126">
        <v>0.25</v>
      </c>
      <c r="BH11" s="126">
        <v>0.09</v>
      </c>
      <c r="BI11" s="126">
        <v>83.39</v>
      </c>
      <c r="BJ11" s="126">
        <v>5.61</v>
      </c>
      <c r="BK11">
        <f t="shared" si="2"/>
        <v>5610</v>
      </c>
      <c r="BL11">
        <f t="shared" si="3"/>
        <v>350.63814893058492</v>
      </c>
      <c r="BN11" s="149">
        <v>0.93</v>
      </c>
      <c r="BO11" s="149">
        <v>25.2</v>
      </c>
      <c r="BP11" s="150">
        <v>35.181699999999999</v>
      </c>
      <c r="BQ11" s="149">
        <v>53.53</v>
      </c>
      <c r="BR11" s="149">
        <v>23.42</v>
      </c>
      <c r="BS11" s="149">
        <v>8.26</v>
      </c>
      <c r="BT11" s="149">
        <v>0.22</v>
      </c>
      <c r="BU11" s="149">
        <v>0.09</v>
      </c>
      <c r="BV11" s="149">
        <v>84.84</v>
      </c>
      <c r="BW11" s="149">
        <v>5.7</v>
      </c>
      <c r="BX11" s="148">
        <v>1438.51</v>
      </c>
      <c r="BY11" s="146">
        <v>5700</v>
      </c>
      <c r="BZ11" s="146">
        <v>356.26335987599538</v>
      </c>
    </row>
    <row r="12" spans="1:78" x14ac:dyDescent="0.2">
      <c r="A12" s="126">
        <v>1.17</v>
      </c>
      <c r="B12" s="126">
        <v>24.97</v>
      </c>
      <c r="C12" s="127">
        <v>35.056699999999999</v>
      </c>
      <c r="D12" s="126">
        <v>53.12</v>
      </c>
      <c r="E12" s="126">
        <v>23.4</v>
      </c>
      <c r="F12" s="126">
        <v>8.26</v>
      </c>
      <c r="G12" s="126">
        <v>0.04</v>
      </c>
      <c r="H12" s="126">
        <v>0.03</v>
      </c>
      <c r="I12" s="126">
        <v>86.21</v>
      </c>
      <c r="J12" s="126">
        <v>5.82</v>
      </c>
      <c r="K12" s="129">
        <f t="shared" si="0"/>
        <v>5820</v>
      </c>
      <c r="L12" s="129">
        <f t="shared" si="1"/>
        <v>363.76364113654262</v>
      </c>
      <c r="N12" s="137">
        <v>0.88</v>
      </c>
      <c r="O12" s="137">
        <v>25.04</v>
      </c>
      <c r="P12" s="136">
        <v>35.079500000000003</v>
      </c>
      <c r="Q12" s="137">
        <v>53.22</v>
      </c>
      <c r="R12" s="137">
        <v>23.39</v>
      </c>
      <c r="S12" s="137">
        <v>8.26</v>
      </c>
      <c r="T12" s="137">
        <v>0.28999999999999998</v>
      </c>
      <c r="U12" s="137">
        <v>-0.02</v>
      </c>
      <c r="V12" s="137">
        <v>85.85</v>
      </c>
      <c r="W12" s="137">
        <v>5.79</v>
      </c>
      <c r="X12" s="134">
        <v>5790</v>
      </c>
      <c r="Y12" s="134">
        <v>361.88857082140584</v>
      </c>
      <c r="AA12" s="141">
        <v>0.84</v>
      </c>
      <c r="AB12" s="141">
        <v>25.09</v>
      </c>
      <c r="AC12" s="140">
        <v>35.096200000000003</v>
      </c>
      <c r="AD12" s="141">
        <v>53.29</v>
      </c>
      <c r="AE12" s="141">
        <v>23.39</v>
      </c>
      <c r="AF12" s="141">
        <v>8.27</v>
      </c>
      <c r="AG12" s="141">
        <v>0.04</v>
      </c>
      <c r="AH12" s="141">
        <v>0.08</v>
      </c>
      <c r="AI12" s="141">
        <v>85.3</v>
      </c>
      <c r="AJ12" s="141">
        <v>5.75</v>
      </c>
      <c r="AK12" s="138">
        <v>5750</v>
      </c>
      <c r="AL12" s="138">
        <v>359.38847706789005</v>
      </c>
      <c r="AN12" s="145">
        <v>0.93</v>
      </c>
      <c r="AO12" s="145">
        <v>25.16</v>
      </c>
      <c r="AP12" s="144">
        <v>35.1218</v>
      </c>
      <c r="AQ12" s="145">
        <v>53.4</v>
      </c>
      <c r="AR12" s="145">
        <v>23.39</v>
      </c>
      <c r="AS12" s="145">
        <v>8.25</v>
      </c>
      <c r="AT12" s="145">
        <v>0.26</v>
      </c>
      <c r="AU12" s="145">
        <v>-0.02</v>
      </c>
      <c r="AV12" s="145">
        <v>85.74</v>
      </c>
      <c r="AW12" s="145">
        <v>5.77</v>
      </c>
      <c r="AX12" s="142">
        <v>5770</v>
      </c>
      <c r="AY12" s="142">
        <v>360.63852394464794</v>
      </c>
      <c r="BA12" s="126">
        <v>0.94</v>
      </c>
      <c r="BB12" s="126">
        <v>25.18</v>
      </c>
      <c r="BC12" s="127">
        <v>35.137300000000003</v>
      </c>
      <c r="BD12" s="126">
        <v>53.45</v>
      </c>
      <c r="BE12" s="126">
        <v>23.39</v>
      </c>
      <c r="BF12" s="126">
        <v>8.26</v>
      </c>
      <c r="BG12" s="126">
        <v>0.25</v>
      </c>
      <c r="BH12" s="126">
        <v>0.11</v>
      </c>
      <c r="BI12" s="126">
        <v>83.41</v>
      </c>
      <c r="BJ12" s="126">
        <v>5.61</v>
      </c>
      <c r="BK12">
        <f t="shared" si="2"/>
        <v>5610</v>
      </c>
      <c r="BL12">
        <f t="shared" si="3"/>
        <v>350.63814893058492</v>
      </c>
      <c r="BN12" s="149">
        <v>1.05</v>
      </c>
      <c r="BO12" s="149">
        <v>25.2</v>
      </c>
      <c r="BP12" s="150">
        <v>35.181399999999996</v>
      </c>
      <c r="BQ12" s="149">
        <v>53.53</v>
      </c>
      <c r="BR12" s="149">
        <v>23.42</v>
      </c>
      <c r="BS12" s="149">
        <v>8.26</v>
      </c>
      <c r="BT12" s="149">
        <v>0.23</v>
      </c>
      <c r="BU12" s="149">
        <v>0.16</v>
      </c>
      <c r="BV12" s="149">
        <v>84.87</v>
      </c>
      <c r="BW12" s="149">
        <v>5.7</v>
      </c>
      <c r="BX12" s="148">
        <v>1143.4100000000001</v>
      </c>
      <c r="BY12" s="146">
        <v>5700</v>
      </c>
      <c r="BZ12" s="146">
        <v>356.26335987599538</v>
      </c>
    </row>
    <row r="13" spans="1:78" x14ac:dyDescent="0.2">
      <c r="A13" s="126">
        <v>1.32</v>
      </c>
      <c r="B13" s="126">
        <v>24.97</v>
      </c>
      <c r="C13" s="127">
        <v>35.059600000000003</v>
      </c>
      <c r="D13" s="126">
        <v>53.12</v>
      </c>
      <c r="E13" s="126">
        <v>23.4</v>
      </c>
      <c r="F13" s="126">
        <v>8.26</v>
      </c>
      <c r="G13" s="126">
        <v>0</v>
      </c>
      <c r="H13" s="126">
        <v>0.03</v>
      </c>
      <c r="I13" s="126">
        <v>86.27</v>
      </c>
      <c r="J13" s="126">
        <v>5.82</v>
      </c>
      <c r="K13" s="129">
        <f t="shared" si="0"/>
        <v>5820</v>
      </c>
      <c r="L13" s="129">
        <f t="shared" si="1"/>
        <v>363.76364113654262</v>
      </c>
      <c r="N13" s="137">
        <v>0.93</v>
      </c>
      <c r="O13" s="137">
        <v>25.04</v>
      </c>
      <c r="P13" s="136">
        <v>35.081000000000003</v>
      </c>
      <c r="Q13" s="137">
        <v>53.23</v>
      </c>
      <c r="R13" s="137">
        <v>23.39</v>
      </c>
      <c r="S13" s="137">
        <v>8.26</v>
      </c>
      <c r="T13" s="137">
        <v>0.2</v>
      </c>
      <c r="U13" s="137">
        <v>-0.02</v>
      </c>
      <c r="V13" s="137">
        <v>85.85</v>
      </c>
      <c r="W13" s="137">
        <v>5.79</v>
      </c>
      <c r="X13" s="134">
        <v>5790</v>
      </c>
      <c r="Y13" s="134">
        <v>361.88857082140584</v>
      </c>
      <c r="AA13" s="141">
        <v>0.86</v>
      </c>
      <c r="AB13" s="141">
        <v>25.08</v>
      </c>
      <c r="AC13" s="140">
        <v>35.099400000000003</v>
      </c>
      <c r="AD13" s="141">
        <v>53.29</v>
      </c>
      <c r="AE13" s="141">
        <v>23.39</v>
      </c>
      <c r="AF13" s="141">
        <v>8.27</v>
      </c>
      <c r="AG13" s="141">
        <v>0.06</v>
      </c>
      <c r="AH13" s="141">
        <v>0.06</v>
      </c>
      <c r="AI13" s="141">
        <v>85.62</v>
      </c>
      <c r="AJ13" s="141">
        <v>5.77</v>
      </c>
      <c r="AK13" s="138">
        <v>5770</v>
      </c>
      <c r="AL13" s="138">
        <v>360.63852394464794</v>
      </c>
      <c r="AN13" s="145">
        <v>1.05</v>
      </c>
      <c r="AO13" s="145">
        <v>25.15</v>
      </c>
      <c r="AP13" s="144">
        <v>35.119700000000002</v>
      </c>
      <c r="AQ13" s="145">
        <v>53.39</v>
      </c>
      <c r="AR13" s="145">
        <v>23.39</v>
      </c>
      <c r="AS13" s="145">
        <v>8.25</v>
      </c>
      <c r="AT13" s="145">
        <v>0.24</v>
      </c>
      <c r="AU13" s="145">
        <v>-0.02</v>
      </c>
      <c r="AV13" s="145">
        <v>85.79</v>
      </c>
      <c r="AW13" s="145">
        <v>5.77</v>
      </c>
      <c r="AX13" s="142">
        <v>5770</v>
      </c>
      <c r="AY13" s="142">
        <v>360.63852394464794</v>
      </c>
      <c r="BA13" s="126">
        <v>1.03</v>
      </c>
      <c r="BB13" s="126">
        <v>25.18</v>
      </c>
      <c r="BC13" s="127">
        <v>35.137500000000003</v>
      </c>
      <c r="BD13" s="126">
        <v>53.45</v>
      </c>
      <c r="BE13" s="126">
        <v>23.39</v>
      </c>
      <c r="BF13" s="126">
        <v>8.26</v>
      </c>
      <c r="BG13" s="126">
        <v>0.25</v>
      </c>
      <c r="BH13" s="126">
        <v>0.11</v>
      </c>
      <c r="BI13" s="126">
        <v>83.44</v>
      </c>
      <c r="BJ13" s="126">
        <v>5.61</v>
      </c>
      <c r="BK13">
        <f t="shared" si="2"/>
        <v>5610</v>
      </c>
      <c r="BL13">
        <f t="shared" si="3"/>
        <v>350.63814893058492</v>
      </c>
      <c r="BN13" s="149">
        <v>1.18</v>
      </c>
      <c r="BO13" s="149">
        <v>25.2</v>
      </c>
      <c r="BP13" s="150">
        <v>35.185600000000001</v>
      </c>
      <c r="BQ13" s="149">
        <v>53.54</v>
      </c>
      <c r="BR13" s="149">
        <v>23.42</v>
      </c>
      <c r="BS13" s="149">
        <v>8.26</v>
      </c>
      <c r="BT13" s="149">
        <v>0.24</v>
      </c>
      <c r="BU13" s="149">
        <v>0.15</v>
      </c>
      <c r="BV13" s="149">
        <v>84.91</v>
      </c>
      <c r="BW13" s="149">
        <v>5.71</v>
      </c>
      <c r="BX13" s="148">
        <v>926.62</v>
      </c>
      <c r="BY13" s="146">
        <v>5710</v>
      </c>
      <c r="BZ13" s="146">
        <v>356.88838331437432</v>
      </c>
    </row>
    <row r="14" spans="1:78" x14ac:dyDescent="0.2">
      <c r="A14" s="126">
        <v>1.44</v>
      </c>
      <c r="B14" s="126">
        <v>24.97</v>
      </c>
      <c r="C14" s="127">
        <v>35.059100000000001</v>
      </c>
      <c r="D14" s="126">
        <v>53.12</v>
      </c>
      <c r="E14" s="126">
        <v>23.4</v>
      </c>
      <c r="F14" s="126">
        <v>8.26</v>
      </c>
      <c r="G14" s="126">
        <v>-0.02</v>
      </c>
      <c r="H14" s="126">
        <v>0.04</v>
      </c>
      <c r="I14" s="126">
        <v>86.31</v>
      </c>
      <c r="J14" s="126">
        <v>5.83</v>
      </c>
      <c r="K14" s="129">
        <f t="shared" si="0"/>
        <v>5830</v>
      </c>
      <c r="L14" s="129">
        <f t="shared" si="1"/>
        <v>364.38866457492156</v>
      </c>
      <c r="N14" s="137">
        <v>0.97</v>
      </c>
      <c r="O14" s="137">
        <v>25.04</v>
      </c>
      <c r="P14" s="136">
        <v>35.082099999999997</v>
      </c>
      <c r="Q14" s="137">
        <v>53.23</v>
      </c>
      <c r="R14" s="137">
        <v>23.39</v>
      </c>
      <c r="S14" s="137">
        <v>8.26</v>
      </c>
      <c r="T14" s="137">
        <v>0.12</v>
      </c>
      <c r="U14" s="137">
        <v>-0.02</v>
      </c>
      <c r="V14" s="137">
        <v>85.85</v>
      </c>
      <c r="W14" s="137">
        <v>5.79</v>
      </c>
      <c r="X14" s="134">
        <v>5790</v>
      </c>
      <c r="Y14" s="134">
        <v>361.88857082140584</v>
      </c>
      <c r="AA14" s="141">
        <v>0.87</v>
      </c>
      <c r="AB14" s="141">
        <v>25.09</v>
      </c>
      <c r="AC14" s="140">
        <v>35.097000000000001</v>
      </c>
      <c r="AD14" s="141">
        <v>53.29</v>
      </c>
      <c r="AE14" s="141">
        <v>23.39</v>
      </c>
      <c r="AF14" s="141">
        <v>8.27</v>
      </c>
      <c r="AG14" s="141">
        <v>7.0000000000000007E-2</v>
      </c>
      <c r="AH14" s="141">
        <v>0.06</v>
      </c>
      <c r="AI14" s="141">
        <v>85.88</v>
      </c>
      <c r="AJ14" s="141">
        <v>5.79</v>
      </c>
      <c r="AK14" s="138">
        <v>5790</v>
      </c>
      <c r="AL14" s="138">
        <v>361.88857082140584</v>
      </c>
      <c r="AN14" s="145">
        <v>1.18</v>
      </c>
      <c r="AO14" s="145">
        <v>25.15</v>
      </c>
      <c r="AP14" s="144">
        <v>35.124000000000002</v>
      </c>
      <c r="AQ14" s="145">
        <v>53.4</v>
      </c>
      <c r="AR14" s="145">
        <v>23.39</v>
      </c>
      <c r="AS14" s="145">
        <v>8.25</v>
      </c>
      <c r="AT14" s="145">
        <v>0.26</v>
      </c>
      <c r="AU14" s="145">
        <v>0.03</v>
      </c>
      <c r="AV14" s="145">
        <v>85.84</v>
      </c>
      <c r="AW14" s="145">
        <v>5.77</v>
      </c>
      <c r="AX14" s="142">
        <v>5770</v>
      </c>
      <c r="AY14" s="142">
        <v>360.63852394464794</v>
      </c>
      <c r="BA14" s="126">
        <v>1.1100000000000001</v>
      </c>
      <c r="BB14" s="126">
        <v>25.18</v>
      </c>
      <c r="BC14" s="127">
        <v>35.135300000000001</v>
      </c>
      <c r="BD14" s="126">
        <v>53.45</v>
      </c>
      <c r="BE14" s="126">
        <v>23.39</v>
      </c>
      <c r="BF14" s="126">
        <v>8.26</v>
      </c>
      <c r="BG14" s="126">
        <v>0.22</v>
      </c>
      <c r="BH14" s="126">
        <v>0.11</v>
      </c>
      <c r="BI14" s="126">
        <v>83.47</v>
      </c>
      <c r="BJ14" s="126">
        <v>5.61</v>
      </c>
      <c r="BK14">
        <f t="shared" si="2"/>
        <v>5610</v>
      </c>
      <c r="BL14">
        <f t="shared" si="3"/>
        <v>350.63814893058492</v>
      </c>
      <c r="BN14" s="149">
        <v>1.31</v>
      </c>
      <c r="BO14" s="149">
        <v>25.2</v>
      </c>
      <c r="BP14" s="150">
        <v>35.181399999999996</v>
      </c>
      <c r="BQ14" s="149">
        <v>53.53</v>
      </c>
      <c r="BR14" s="149">
        <v>23.42</v>
      </c>
      <c r="BS14" s="149">
        <v>8.26</v>
      </c>
      <c r="BT14" s="149">
        <v>0.23</v>
      </c>
      <c r="BU14" s="149">
        <v>0.2</v>
      </c>
      <c r="BV14" s="149">
        <v>84.97</v>
      </c>
      <c r="BW14" s="149">
        <v>5.71</v>
      </c>
      <c r="BX14" s="148">
        <v>1136.1600000000001</v>
      </c>
      <c r="BY14" s="146">
        <v>5710</v>
      </c>
      <c r="BZ14" s="146">
        <v>356.88838331437432</v>
      </c>
    </row>
    <row r="15" spans="1:78" x14ac:dyDescent="0.2">
      <c r="A15" s="126">
        <v>1.55</v>
      </c>
      <c r="B15" s="126">
        <v>24.97</v>
      </c>
      <c r="C15" s="127">
        <v>35.058300000000003</v>
      </c>
      <c r="D15" s="126">
        <v>53.12</v>
      </c>
      <c r="E15" s="126">
        <v>23.4</v>
      </c>
      <c r="F15" s="126">
        <v>8.26</v>
      </c>
      <c r="G15" s="126">
        <v>-0.03</v>
      </c>
      <c r="H15" s="126">
        <v>0.04</v>
      </c>
      <c r="I15" s="126">
        <v>86.35</v>
      </c>
      <c r="J15" s="126">
        <v>5.83</v>
      </c>
      <c r="K15" s="129">
        <f t="shared" si="0"/>
        <v>5830</v>
      </c>
      <c r="L15" s="129">
        <f t="shared" si="1"/>
        <v>364.38866457492156</v>
      </c>
      <c r="N15" s="137">
        <v>0.99</v>
      </c>
      <c r="O15" s="137">
        <v>25.04</v>
      </c>
      <c r="P15" s="136">
        <v>35.076999999999998</v>
      </c>
      <c r="Q15" s="137">
        <v>53.22</v>
      </c>
      <c r="R15" s="137">
        <v>23.39</v>
      </c>
      <c r="S15" s="137">
        <v>8.26</v>
      </c>
      <c r="T15" s="137">
        <v>7.0000000000000007E-2</v>
      </c>
      <c r="U15" s="137">
        <v>-0.02</v>
      </c>
      <c r="V15" s="137">
        <v>85.85</v>
      </c>
      <c r="W15" s="137">
        <v>5.79</v>
      </c>
      <c r="X15" s="134">
        <v>5790</v>
      </c>
      <c r="Y15" s="134">
        <v>361.88857082140584</v>
      </c>
      <c r="AA15" s="141">
        <v>0.88</v>
      </c>
      <c r="AB15" s="141">
        <v>25.09</v>
      </c>
      <c r="AC15" s="140">
        <v>35.0974</v>
      </c>
      <c r="AD15" s="141">
        <v>53.29</v>
      </c>
      <c r="AE15" s="141">
        <v>23.39</v>
      </c>
      <c r="AF15" s="141">
        <v>8.27</v>
      </c>
      <c r="AG15" s="141">
        <v>0.08</v>
      </c>
      <c r="AH15" s="141">
        <v>7.0000000000000007E-2</v>
      </c>
      <c r="AI15" s="141">
        <v>86.1</v>
      </c>
      <c r="AJ15" s="141">
        <v>5.8</v>
      </c>
      <c r="AK15" s="138">
        <v>5800</v>
      </c>
      <c r="AL15" s="138">
        <v>362.51359425978472</v>
      </c>
      <c r="AN15" s="145">
        <v>1.32</v>
      </c>
      <c r="AO15" s="145">
        <v>25.15</v>
      </c>
      <c r="AP15" s="144">
        <v>35.122900000000001</v>
      </c>
      <c r="AQ15" s="145">
        <v>53.4</v>
      </c>
      <c r="AR15" s="145">
        <v>23.39</v>
      </c>
      <c r="AS15" s="145">
        <v>8.25</v>
      </c>
      <c r="AT15" s="145">
        <v>0.28000000000000003</v>
      </c>
      <c r="AU15" s="145">
        <v>0.05</v>
      </c>
      <c r="AV15" s="145">
        <v>85.9</v>
      </c>
      <c r="AW15" s="145">
        <v>5.78</v>
      </c>
      <c r="AX15" s="142">
        <v>5780</v>
      </c>
      <c r="AY15" s="142">
        <v>361.26354738302689</v>
      </c>
      <c r="BA15" s="126">
        <v>1.19</v>
      </c>
      <c r="BB15" s="126">
        <v>25.18</v>
      </c>
      <c r="BC15" s="127">
        <v>35.133299999999998</v>
      </c>
      <c r="BD15" s="126">
        <v>53.44</v>
      </c>
      <c r="BE15" s="126">
        <v>23.39</v>
      </c>
      <c r="BF15" s="126">
        <v>8.26</v>
      </c>
      <c r="BG15" s="126">
        <v>0.2</v>
      </c>
      <c r="BH15" s="126">
        <v>0.11</v>
      </c>
      <c r="BI15" s="126">
        <v>83.5</v>
      </c>
      <c r="BJ15" s="126">
        <v>5.61</v>
      </c>
      <c r="BK15">
        <f t="shared" si="2"/>
        <v>5610</v>
      </c>
      <c r="BL15">
        <f t="shared" si="3"/>
        <v>350.63814893058492</v>
      </c>
      <c r="BN15" s="149">
        <v>1.41</v>
      </c>
      <c r="BO15" s="149">
        <v>25.2</v>
      </c>
      <c r="BP15" s="150">
        <v>35.1877</v>
      </c>
      <c r="BQ15" s="149">
        <v>53.54</v>
      </c>
      <c r="BR15" s="149">
        <v>23.43</v>
      </c>
      <c r="BS15" s="149">
        <v>8.26</v>
      </c>
      <c r="BT15" s="149">
        <v>0.21</v>
      </c>
      <c r="BU15" s="149">
        <v>0.16</v>
      </c>
      <c r="BV15" s="149">
        <v>85.02</v>
      </c>
      <c r="BW15" s="149">
        <v>5.71</v>
      </c>
      <c r="BX15" s="148">
        <v>1244.92</v>
      </c>
      <c r="BY15" s="146">
        <v>5710</v>
      </c>
      <c r="BZ15" s="146">
        <v>356.88838331437432</v>
      </c>
    </row>
    <row r="16" spans="1:78" x14ac:dyDescent="0.2">
      <c r="A16" s="126">
        <v>1.64</v>
      </c>
      <c r="B16" s="126">
        <v>24.97</v>
      </c>
      <c r="C16" s="127">
        <v>35.054400000000001</v>
      </c>
      <c r="D16" s="126">
        <v>53.12</v>
      </c>
      <c r="E16" s="126">
        <v>23.4</v>
      </c>
      <c r="F16" s="126">
        <v>8.26</v>
      </c>
      <c r="G16" s="126">
        <v>-0.04</v>
      </c>
      <c r="H16" s="126">
        <v>0.02</v>
      </c>
      <c r="I16" s="126">
        <v>86.39</v>
      </c>
      <c r="J16" s="126">
        <v>5.83</v>
      </c>
      <c r="K16" s="129">
        <f t="shared" si="0"/>
        <v>5830</v>
      </c>
      <c r="L16" s="129">
        <f t="shared" si="1"/>
        <v>364.38866457492156</v>
      </c>
      <c r="N16" s="137">
        <v>1.01</v>
      </c>
      <c r="O16" s="137">
        <v>25.04</v>
      </c>
      <c r="P16" s="136">
        <v>35.079599999999999</v>
      </c>
      <c r="Q16" s="137">
        <v>53.23</v>
      </c>
      <c r="R16" s="137">
        <v>23.39</v>
      </c>
      <c r="S16" s="137">
        <v>8.26</v>
      </c>
      <c r="T16" s="137">
        <v>7.0000000000000007E-2</v>
      </c>
      <c r="U16" s="137">
        <v>-0.02</v>
      </c>
      <c r="V16" s="137">
        <v>85.82</v>
      </c>
      <c r="W16" s="137">
        <v>5.79</v>
      </c>
      <c r="X16" s="134">
        <v>5790</v>
      </c>
      <c r="Y16" s="134">
        <v>361.88857082140584</v>
      </c>
      <c r="AA16" s="141">
        <v>0.87</v>
      </c>
      <c r="AB16" s="141">
        <v>25.09</v>
      </c>
      <c r="AC16" s="140">
        <v>35.0974</v>
      </c>
      <c r="AD16" s="141">
        <v>53.29</v>
      </c>
      <c r="AE16" s="141">
        <v>23.39</v>
      </c>
      <c r="AF16" s="141">
        <v>8.27</v>
      </c>
      <c r="AG16" s="141">
        <v>0.1</v>
      </c>
      <c r="AH16" s="141">
        <v>7.0000000000000007E-2</v>
      </c>
      <c r="AI16" s="141">
        <v>86.26</v>
      </c>
      <c r="AJ16" s="141">
        <v>5.81</v>
      </c>
      <c r="AK16" s="138">
        <v>5810</v>
      </c>
      <c r="AL16" s="138">
        <v>363.13861769816367</v>
      </c>
      <c r="AN16" s="145">
        <v>1.45</v>
      </c>
      <c r="AO16" s="145">
        <v>25.15</v>
      </c>
      <c r="AP16" s="144">
        <v>35.123899999999999</v>
      </c>
      <c r="AQ16" s="145">
        <v>53.4</v>
      </c>
      <c r="AR16" s="145">
        <v>23.39</v>
      </c>
      <c r="AS16" s="145">
        <v>8.25</v>
      </c>
      <c r="AT16" s="145">
        <v>0.28999999999999998</v>
      </c>
      <c r="AU16" s="145">
        <v>0.06</v>
      </c>
      <c r="AV16" s="145">
        <v>85.96</v>
      </c>
      <c r="AW16" s="145">
        <v>5.78</v>
      </c>
      <c r="AX16" s="142">
        <v>5780</v>
      </c>
      <c r="AY16" s="142">
        <v>361.26354738302689</v>
      </c>
      <c r="BA16" s="126">
        <v>1.28</v>
      </c>
      <c r="BB16" s="126">
        <v>25.18</v>
      </c>
      <c r="BC16" s="127">
        <v>35.136000000000003</v>
      </c>
      <c r="BD16" s="126">
        <v>53.44</v>
      </c>
      <c r="BE16" s="126">
        <v>23.39</v>
      </c>
      <c r="BF16" s="126">
        <v>8.26</v>
      </c>
      <c r="BG16" s="126">
        <v>0.2</v>
      </c>
      <c r="BH16" s="126">
        <v>0.11</v>
      </c>
      <c r="BI16" s="126">
        <v>83.54</v>
      </c>
      <c r="BJ16" s="126">
        <v>5.62</v>
      </c>
      <c r="BK16">
        <f t="shared" si="2"/>
        <v>5620</v>
      </c>
      <c r="BL16">
        <f t="shared" si="3"/>
        <v>351.26317236896386</v>
      </c>
      <c r="BN16" s="149">
        <v>1.49</v>
      </c>
      <c r="BO16" s="149">
        <v>25.2</v>
      </c>
      <c r="BP16" s="150">
        <v>35.183</v>
      </c>
      <c r="BQ16" s="149">
        <v>53.53</v>
      </c>
      <c r="BR16" s="149">
        <v>23.42</v>
      </c>
      <c r="BS16" s="149">
        <v>8.26</v>
      </c>
      <c r="BT16" s="149">
        <v>0.18</v>
      </c>
      <c r="BU16" s="149">
        <v>0.2</v>
      </c>
      <c r="BV16" s="149">
        <v>85.07</v>
      </c>
      <c r="BW16" s="149">
        <v>5.72</v>
      </c>
      <c r="BX16" s="148">
        <v>964.33</v>
      </c>
      <c r="BY16" s="146">
        <v>5720</v>
      </c>
      <c r="BZ16" s="146">
        <v>357.51340675275321</v>
      </c>
    </row>
    <row r="17" spans="1:78" x14ac:dyDescent="0.2">
      <c r="A17" s="126">
        <v>1.73</v>
      </c>
      <c r="B17" s="126">
        <v>24.97</v>
      </c>
      <c r="C17" s="127">
        <v>35.058599999999998</v>
      </c>
      <c r="D17" s="126">
        <v>53.12</v>
      </c>
      <c r="E17" s="126">
        <v>23.4</v>
      </c>
      <c r="F17" s="126">
        <v>8.26</v>
      </c>
      <c r="G17" s="126">
        <v>-0.05</v>
      </c>
      <c r="H17" s="126">
        <v>0.03</v>
      </c>
      <c r="I17" s="126">
        <v>86.41</v>
      </c>
      <c r="J17" s="126">
        <v>5.83</v>
      </c>
      <c r="K17" s="129">
        <f t="shared" si="0"/>
        <v>5830</v>
      </c>
      <c r="L17" s="129">
        <f t="shared" si="1"/>
        <v>364.38866457492156</v>
      </c>
      <c r="N17" s="137">
        <v>1.05</v>
      </c>
      <c r="O17" s="137">
        <v>25.05</v>
      </c>
      <c r="P17" s="136">
        <v>35.080599999999997</v>
      </c>
      <c r="Q17" s="137">
        <v>53.23</v>
      </c>
      <c r="R17" s="137">
        <v>23.39</v>
      </c>
      <c r="S17" s="137">
        <v>8.26</v>
      </c>
      <c r="T17" s="137">
        <v>0.06</v>
      </c>
      <c r="U17" s="137">
        <v>-0.02</v>
      </c>
      <c r="V17" s="137">
        <v>85.79</v>
      </c>
      <c r="W17" s="137">
        <v>5.78</v>
      </c>
      <c r="X17" s="134">
        <v>5780</v>
      </c>
      <c r="Y17" s="134">
        <v>361.26354738302689</v>
      </c>
      <c r="AA17" s="141">
        <v>0.86</v>
      </c>
      <c r="AB17" s="141">
        <v>25.09</v>
      </c>
      <c r="AC17" s="140">
        <v>35.093000000000004</v>
      </c>
      <c r="AD17" s="141">
        <v>53.29</v>
      </c>
      <c r="AE17" s="141">
        <v>23.39</v>
      </c>
      <c r="AF17" s="141">
        <v>8.27</v>
      </c>
      <c r="AG17" s="141">
        <v>0.12</v>
      </c>
      <c r="AH17" s="141">
        <v>7.0000000000000007E-2</v>
      </c>
      <c r="AI17" s="141">
        <v>86.36</v>
      </c>
      <c r="AJ17" s="141">
        <v>5.82</v>
      </c>
      <c r="AK17" s="138">
        <v>5820</v>
      </c>
      <c r="AL17" s="138">
        <v>363.76364113654262</v>
      </c>
      <c r="AN17" s="145">
        <v>1.56</v>
      </c>
      <c r="AO17" s="145">
        <v>25.15</v>
      </c>
      <c r="AP17" s="144">
        <v>35.119999999999997</v>
      </c>
      <c r="AQ17" s="145">
        <v>53.39</v>
      </c>
      <c r="AR17" s="145">
        <v>23.39</v>
      </c>
      <c r="AS17" s="145">
        <v>8.25</v>
      </c>
      <c r="AT17" s="145">
        <v>0.28000000000000003</v>
      </c>
      <c r="AU17" s="145">
        <v>0.08</v>
      </c>
      <c r="AV17" s="145">
        <v>86.02</v>
      </c>
      <c r="AW17" s="145">
        <v>5.79</v>
      </c>
      <c r="AX17" s="142">
        <v>5790</v>
      </c>
      <c r="AY17" s="142">
        <v>361.88857082140584</v>
      </c>
      <c r="BA17" s="126">
        <v>1.37</v>
      </c>
      <c r="BB17" s="126">
        <v>25.18</v>
      </c>
      <c r="BC17" s="127">
        <v>35.1374</v>
      </c>
      <c r="BD17" s="126">
        <v>53.45</v>
      </c>
      <c r="BE17" s="126">
        <v>23.4</v>
      </c>
      <c r="BF17" s="126">
        <v>8.26</v>
      </c>
      <c r="BG17" s="126">
        <v>0.18</v>
      </c>
      <c r="BH17" s="126">
        <v>0.11</v>
      </c>
      <c r="BI17" s="126">
        <v>83.56</v>
      </c>
      <c r="BJ17" s="126">
        <v>5.62</v>
      </c>
      <c r="BK17">
        <f t="shared" si="2"/>
        <v>5620</v>
      </c>
      <c r="BL17">
        <f t="shared" si="3"/>
        <v>351.26317236896386</v>
      </c>
      <c r="BN17" s="149">
        <v>1.55</v>
      </c>
      <c r="BO17" s="149">
        <v>25.2</v>
      </c>
      <c r="BP17" s="150">
        <v>35.180300000000003</v>
      </c>
      <c r="BQ17" s="149">
        <v>53.53</v>
      </c>
      <c r="BR17" s="149">
        <v>23.42</v>
      </c>
      <c r="BS17" s="149">
        <v>8.26</v>
      </c>
      <c r="BT17" s="149">
        <v>0.17</v>
      </c>
      <c r="BU17" s="149">
        <v>0.43</v>
      </c>
      <c r="BV17" s="149">
        <v>85.12</v>
      </c>
      <c r="BW17" s="149">
        <v>5.72</v>
      </c>
      <c r="BX17" s="148">
        <v>947.65</v>
      </c>
      <c r="BY17" s="146">
        <v>5720</v>
      </c>
      <c r="BZ17" s="146">
        <v>357.51340675275321</v>
      </c>
    </row>
    <row r="18" spans="1:78" x14ac:dyDescent="0.2">
      <c r="A18" s="126">
        <v>1.8</v>
      </c>
      <c r="B18" s="126">
        <v>24.97</v>
      </c>
      <c r="C18" s="127">
        <v>35.052500000000002</v>
      </c>
      <c r="D18" s="126">
        <v>53.11</v>
      </c>
      <c r="E18" s="126">
        <v>23.4</v>
      </c>
      <c r="F18" s="126">
        <v>8.26</v>
      </c>
      <c r="G18" s="126">
        <v>-0.05</v>
      </c>
      <c r="H18" s="126">
        <v>0.03</v>
      </c>
      <c r="I18" s="126">
        <v>86.43</v>
      </c>
      <c r="J18" s="126">
        <v>5.83</v>
      </c>
      <c r="K18" s="129">
        <f t="shared" si="0"/>
        <v>5830</v>
      </c>
      <c r="L18" s="129">
        <f t="shared" si="1"/>
        <v>364.38866457492156</v>
      </c>
      <c r="N18" s="137">
        <v>1.1200000000000001</v>
      </c>
      <c r="O18" s="137">
        <v>25.04</v>
      </c>
      <c r="P18" s="136">
        <v>35.079300000000003</v>
      </c>
      <c r="Q18" s="137">
        <v>53.22</v>
      </c>
      <c r="R18" s="137">
        <v>23.39</v>
      </c>
      <c r="S18" s="137">
        <v>8.26</v>
      </c>
      <c r="T18" s="137">
        <v>0.04</v>
      </c>
      <c r="U18" s="137">
        <v>-0.02</v>
      </c>
      <c r="V18" s="137">
        <v>85.75</v>
      </c>
      <c r="W18" s="137">
        <v>5.78</v>
      </c>
      <c r="X18" s="134">
        <v>5780</v>
      </c>
      <c r="Y18" s="134">
        <v>361.26354738302689</v>
      </c>
      <c r="AA18" s="141">
        <v>0.84</v>
      </c>
      <c r="AB18" s="141">
        <v>25.09</v>
      </c>
      <c r="AC18" s="140">
        <v>35.097900000000003</v>
      </c>
      <c r="AD18" s="141">
        <v>53.3</v>
      </c>
      <c r="AE18" s="141">
        <v>23.39</v>
      </c>
      <c r="AF18" s="141">
        <v>8.26</v>
      </c>
      <c r="AG18" s="141">
        <v>0.15</v>
      </c>
      <c r="AH18" s="141">
        <v>7.0000000000000007E-2</v>
      </c>
      <c r="AI18" s="141">
        <v>86.41</v>
      </c>
      <c r="AJ18" s="141">
        <v>5.82</v>
      </c>
      <c r="AK18" s="138">
        <v>5820</v>
      </c>
      <c r="AL18" s="138">
        <v>363.76364113654262</v>
      </c>
      <c r="AN18" s="145">
        <v>1.66</v>
      </c>
      <c r="AO18" s="145">
        <v>25.15</v>
      </c>
      <c r="AP18" s="144">
        <v>35.121200000000002</v>
      </c>
      <c r="AQ18" s="145">
        <v>53.39</v>
      </c>
      <c r="AR18" s="145">
        <v>23.39</v>
      </c>
      <c r="AS18" s="145">
        <v>8.25</v>
      </c>
      <c r="AT18" s="145">
        <v>0.27</v>
      </c>
      <c r="AU18" s="145">
        <v>7.0000000000000007E-2</v>
      </c>
      <c r="AV18" s="145">
        <v>86.08</v>
      </c>
      <c r="AW18" s="145">
        <v>5.79</v>
      </c>
      <c r="AX18" s="142">
        <v>5790</v>
      </c>
      <c r="AY18" s="142">
        <v>361.88857082140584</v>
      </c>
      <c r="BA18" s="126">
        <v>1.47</v>
      </c>
      <c r="BB18" s="126">
        <v>25.18</v>
      </c>
      <c r="BC18" s="127">
        <v>35.135599999999997</v>
      </c>
      <c r="BD18" s="126">
        <v>53.45</v>
      </c>
      <c r="BE18" s="126">
        <v>23.39</v>
      </c>
      <c r="BF18" s="126">
        <v>8.26</v>
      </c>
      <c r="BG18" s="126">
        <v>0.18</v>
      </c>
      <c r="BH18" s="126">
        <v>0.12</v>
      </c>
      <c r="BI18" s="126">
        <v>83.57</v>
      </c>
      <c r="BJ18" s="126">
        <v>5.62</v>
      </c>
      <c r="BK18">
        <f t="shared" si="2"/>
        <v>5620</v>
      </c>
      <c r="BL18">
        <f t="shared" si="3"/>
        <v>351.26317236896386</v>
      </c>
      <c r="BN18" s="149">
        <v>1.58</v>
      </c>
      <c r="BO18" s="149">
        <v>25.2</v>
      </c>
      <c r="BP18" s="150">
        <v>35.182899999999997</v>
      </c>
      <c r="BQ18" s="149">
        <v>53.53</v>
      </c>
      <c r="BR18" s="149">
        <v>23.42</v>
      </c>
      <c r="BS18" s="149">
        <v>8.26</v>
      </c>
      <c r="BT18" s="149">
        <v>0.17</v>
      </c>
      <c r="BU18" s="149">
        <v>0.57999999999999996</v>
      </c>
      <c r="BV18" s="149">
        <v>85.15</v>
      </c>
      <c r="BW18" s="149">
        <v>5.72</v>
      </c>
      <c r="BX18" s="148">
        <v>984.63</v>
      </c>
      <c r="BY18" s="146">
        <v>5720</v>
      </c>
      <c r="BZ18" s="146">
        <v>357.51340675275321</v>
      </c>
    </row>
    <row r="19" spans="1:78" x14ac:dyDescent="0.2">
      <c r="A19" s="126">
        <v>1.88</v>
      </c>
      <c r="B19" s="126">
        <v>24.97</v>
      </c>
      <c r="C19" s="127">
        <v>35.054699999999997</v>
      </c>
      <c r="D19" s="126">
        <v>53.12</v>
      </c>
      <c r="E19" s="126">
        <v>23.4</v>
      </c>
      <c r="F19" s="126">
        <v>8.26</v>
      </c>
      <c r="G19" s="126">
        <v>-0.05</v>
      </c>
      <c r="H19" s="126">
        <v>0.03</v>
      </c>
      <c r="I19" s="126">
        <v>86.44</v>
      </c>
      <c r="J19" s="126">
        <v>5.84</v>
      </c>
      <c r="K19" s="129">
        <f t="shared" si="0"/>
        <v>5840</v>
      </c>
      <c r="L19" s="129">
        <f t="shared" si="1"/>
        <v>365.01368801330051</v>
      </c>
      <c r="N19" s="137">
        <v>1.23</v>
      </c>
      <c r="O19" s="137">
        <v>25.04</v>
      </c>
      <c r="P19" s="136">
        <v>35.0839</v>
      </c>
      <c r="Q19" s="137">
        <v>53.23</v>
      </c>
      <c r="R19" s="137">
        <v>23.4</v>
      </c>
      <c r="S19" s="137">
        <v>8.26</v>
      </c>
      <c r="T19" s="137">
        <v>0.04</v>
      </c>
      <c r="U19" s="137">
        <v>-0.02</v>
      </c>
      <c r="V19" s="137">
        <v>85.7</v>
      </c>
      <c r="W19" s="137">
        <v>5.78</v>
      </c>
      <c r="X19" s="134">
        <v>5780</v>
      </c>
      <c r="Y19" s="134">
        <v>361.26354738302689</v>
      </c>
      <c r="AA19" s="141">
        <v>0.86</v>
      </c>
      <c r="AB19" s="141">
        <v>25.09</v>
      </c>
      <c r="AC19" s="140">
        <v>35.100499999999997</v>
      </c>
      <c r="AD19" s="141">
        <v>53.3</v>
      </c>
      <c r="AE19" s="141">
        <v>23.39</v>
      </c>
      <c r="AF19" s="141">
        <v>8.26</v>
      </c>
      <c r="AG19" s="141">
        <v>0.19</v>
      </c>
      <c r="AH19" s="141">
        <v>7.0000000000000007E-2</v>
      </c>
      <c r="AI19" s="141">
        <v>86.44</v>
      </c>
      <c r="AJ19" s="141">
        <v>5.82</v>
      </c>
      <c r="AK19" s="138">
        <v>5820</v>
      </c>
      <c r="AL19" s="138">
        <v>363.76364113654262</v>
      </c>
      <c r="AN19" s="145">
        <v>1.77</v>
      </c>
      <c r="AO19" s="145">
        <v>25.15</v>
      </c>
      <c r="AP19" s="144">
        <v>35.124000000000002</v>
      </c>
      <c r="AQ19" s="145">
        <v>53.4</v>
      </c>
      <c r="AR19" s="145">
        <v>23.4</v>
      </c>
      <c r="AS19" s="145">
        <v>8.25</v>
      </c>
      <c r="AT19" s="145">
        <v>0.27</v>
      </c>
      <c r="AU19" s="145">
        <v>0.09</v>
      </c>
      <c r="AV19" s="145">
        <v>86.14</v>
      </c>
      <c r="AW19" s="145">
        <v>5.79</v>
      </c>
      <c r="AX19" s="142">
        <v>5790</v>
      </c>
      <c r="AY19" s="142">
        <v>361.88857082140584</v>
      </c>
      <c r="BA19" s="126">
        <v>1.55</v>
      </c>
      <c r="BB19" s="126">
        <v>25.18</v>
      </c>
      <c r="BC19" s="127">
        <v>35.137900000000002</v>
      </c>
      <c r="BD19" s="126">
        <v>53.45</v>
      </c>
      <c r="BE19" s="126">
        <v>23.4</v>
      </c>
      <c r="BF19" s="126">
        <v>8.26</v>
      </c>
      <c r="BG19" s="126">
        <v>0.2</v>
      </c>
      <c r="BH19" s="126">
        <v>0.11</v>
      </c>
      <c r="BI19" s="126">
        <v>83.59</v>
      </c>
      <c r="BJ19" s="126">
        <v>5.62</v>
      </c>
      <c r="BK19">
        <f t="shared" si="2"/>
        <v>5620</v>
      </c>
      <c r="BL19">
        <f t="shared" si="3"/>
        <v>351.26317236896386</v>
      </c>
      <c r="BN19" s="149">
        <v>1.59</v>
      </c>
      <c r="BO19" s="149">
        <v>25.2</v>
      </c>
      <c r="BP19" s="150">
        <v>35.182499999999997</v>
      </c>
      <c r="BQ19" s="149">
        <v>53.53</v>
      </c>
      <c r="BR19" s="149">
        <v>23.42</v>
      </c>
      <c r="BS19" s="149">
        <v>8.26</v>
      </c>
      <c r="BT19" s="149">
        <v>0.17</v>
      </c>
      <c r="BU19" s="149">
        <v>0.17</v>
      </c>
      <c r="BV19" s="149">
        <v>85.18</v>
      </c>
      <c r="BW19" s="149">
        <v>5.72</v>
      </c>
      <c r="BX19" s="148">
        <v>1132.54</v>
      </c>
      <c r="BY19" s="146">
        <v>5720</v>
      </c>
      <c r="BZ19" s="146">
        <v>357.51340675275321</v>
      </c>
    </row>
    <row r="20" spans="1:78" x14ac:dyDescent="0.2">
      <c r="A20" s="126">
        <v>1.96</v>
      </c>
      <c r="B20" s="126">
        <v>24.97</v>
      </c>
      <c r="C20" s="127">
        <v>35.053600000000003</v>
      </c>
      <c r="D20" s="126">
        <v>53.11</v>
      </c>
      <c r="E20" s="126">
        <v>23.4</v>
      </c>
      <c r="F20" s="126">
        <v>8.26</v>
      </c>
      <c r="G20" s="126">
        <v>-0.05</v>
      </c>
      <c r="H20" s="126">
        <v>0.03</v>
      </c>
      <c r="I20" s="126">
        <v>86.45</v>
      </c>
      <c r="J20" s="126">
        <v>5.84</v>
      </c>
      <c r="K20" s="129">
        <f t="shared" si="0"/>
        <v>5840</v>
      </c>
      <c r="L20" s="129">
        <f t="shared" si="1"/>
        <v>365.01368801330051</v>
      </c>
      <c r="N20" s="137">
        <v>1.34</v>
      </c>
      <c r="O20" s="137">
        <v>25.04</v>
      </c>
      <c r="P20" s="136">
        <v>35.084200000000003</v>
      </c>
      <c r="Q20" s="137">
        <v>53.23</v>
      </c>
      <c r="R20" s="137">
        <v>23.4</v>
      </c>
      <c r="S20" s="137">
        <v>8.26</v>
      </c>
      <c r="T20" s="137">
        <v>0.04</v>
      </c>
      <c r="U20" s="137">
        <v>0.01</v>
      </c>
      <c r="V20" s="137">
        <v>85.65</v>
      </c>
      <c r="W20" s="137">
        <v>5.77</v>
      </c>
      <c r="X20" s="134">
        <v>5770</v>
      </c>
      <c r="Y20" s="134">
        <v>360.63852394464794</v>
      </c>
      <c r="AA20" s="141">
        <v>0.94</v>
      </c>
      <c r="AB20" s="141">
        <v>25.09</v>
      </c>
      <c r="AC20" s="140">
        <v>35.096499999999999</v>
      </c>
      <c r="AD20" s="141">
        <v>53.29</v>
      </c>
      <c r="AE20" s="141">
        <v>23.39</v>
      </c>
      <c r="AF20" s="141">
        <v>8.26</v>
      </c>
      <c r="AG20" s="141">
        <v>0.21</v>
      </c>
      <c r="AH20" s="141">
        <v>0.06</v>
      </c>
      <c r="AI20" s="141">
        <v>86.46</v>
      </c>
      <c r="AJ20" s="141">
        <v>5.82</v>
      </c>
      <c r="AK20" s="138">
        <v>5820</v>
      </c>
      <c r="AL20" s="138">
        <v>363.76364113654262</v>
      </c>
      <c r="AN20" s="145">
        <v>1.89</v>
      </c>
      <c r="AO20" s="145">
        <v>25.16</v>
      </c>
      <c r="AP20" s="144">
        <v>35.119999999999997</v>
      </c>
      <c r="AQ20" s="145">
        <v>53.4</v>
      </c>
      <c r="AR20" s="145">
        <v>23.39</v>
      </c>
      <c r="AS20" s="145">
        <v>8.25</v>
      </c>
      <c r="AT20" s="145">
        <v>0.28999999999999998</v>
      </c>
      <c r="AU20" s="145">
        <v>0.06</v>
      </c>
      <c r="AV20" s="145">
        <v>86.19</v>
      </c>
      <c r="AW20" s="145">
        <v>5.8</v>
      </c>
      <c r="AX20" s="142">
        <v>5800</v>
      </c>
      <c r="AY20" s="142">
        <v>362.51359425978472</v>
      </c>
      <c r="BA20" s="126">
        <v>1.66</v>
      </c>
      <c r="BB20" s="126">
        <v>25.18</v>
      </c>
      <c r="BC20" s="127">
        <v>35.138300000000001</v>
      </c>
      <c r="BD20" s="126">
        <v>53.45</v>
      </c>
      <c r="BE20" s="126">
        <v>23.4</v>
      </c>
      <c r="BF20" s="126">
        <v>8.26</v>
      </c>
      <c r="BG20" s="126">
        <v>0.21</v>
      </c>
      <c r="BH20" s="126">
        <v>0.11</v>
      </c>
      <c r="BI20" s="126">
        <v>83.6</v>
      </c>
      <c r="BJ20" s="126">
        <v>5.62</v>
      </c>
      <c r="BK20">
        <f t="shared" si="2"/>
        <v>5620</v>
      </c>
      <c r="BL20">
        <f t="shared" si="3"/>
        <v>351.26317236896386</v>
      </c>
      <c r="BN20" s="149">
        <v>1.59</v>
      </c>
      <c r="BO20" s="149">
        <v>25.2</v>
      </c>
      <c r="BP20" s="150">
        <v>35.184100000000001</v>
      </c>
      <c r="BQ20" s="149">
        <v>53.53</v>
      </c>
      <c r="BR20" s="149">
        <v>23.43</v>
      </c>
      <c r="BS20" s="149">
        <v>8.26</v>
      </c>
      <c r="BT20" s="149">
        <v>0.16</v>
      </c>
      <c r="BU20" s="149">
        <v>0.13</v>
      </c>
      <c r="BV20" s="149">
        <v>85.18</v>
      </c>
      <c r="BW20" s="149">
        <v>5.72</v>
      </c>
      <c r="BX20" s="148">
        <v>1057.8599999999999</v>
      </c>
      <c r="BY20" s="146">
        <v>5720</v>
      </c>
      <c r="BZ20" s="146">
        <v>357.51340675275321</v>
      </c>
    </row>
    <row r="21" spans="1:78" x14ac:dyDescent="0.2">
      <c r="A21" s="126">
        <v>2.0299999999999998</v>
      </c>
      <c r="B21" s="126">
        <v>24.97</v>
      </c>
      <c r="C21" s="127">
        <v>35.047699999999999</v>
      </c>
      <c r="D21" s="126">
        <v>53.11</v>
      </c>
      <c r="E21" s="126">
        <v>23.39</v>
      </c>
      <c r="F21" s="126">
        <v>8.26</v>
      </c>
      <c r="G21" s="126">
        <v>-0.04</v>
      </c>
      <c r="H21" s="126">
        <v>0.04</v>
      </c>
      <c r="I21" s="126">
        <v>86.44</v>
      </c>
      <c r="J21" s="126">
        <v>5.84</v>
      </c>
      <c r="K21" s="129">
        <f t="shared" si="0"/>
        <v>5840</v>
      </c>
      <c r="L21" s="129">
        <f t="shared" si="1"/>
        <v>365.01368801330051</v>
      </c>
      <c r="N21" s="137">
        <v>1.44</v>
      </c>
      <c r="O21" s="137">
        <v>25.05</v>
      </c>
      <c r="P21" s="136">
        <v>35.082099999999997</v>
      </c>
      <c r="Q21" s="137">
        <v>53.23</v>
      </c>
      <c r="R21" s="137">
        <v>23.4</v>
      </c>
      <c r="S21" s="137">
        <v>8.26</v>
      </c>
      <c r="T21" s="137">
        <v>0.05</v>
      </c>
      <c r="U21" s="137">
        <v>0.06</v>
      </c>
      <c r="V21" s="137">
        <v>85.63</v>
      </c>
      <c r="W21" s="137">
        <v>5.77</v>
      </c>
      <c r="X21" s="134">
        <v>5770</v>
      </c>
      <c r="Y21" s="134">
        <v>360.63852394464794</v>
      </c>
      <c r="AA21" s="141">
        <v>1.07</v>
      </c>
      <c r="AB21" s="141">
        <v>25.08</v>
      </c>
      <c r="AC21" s="140">
        <v>35.1023</v>
      </c>
      <c r="AD21" s="141">
        <v>53.3</v>
      </c>
      <c r="AE21" s="141">
        <v>23.4</v>
      </c>
      <c r="AF21" s="141">
        <v>8.26</v>
      </c>
      <c r="AG21" s="141">
        <v>0.21</v>
      </c>
      <c r="AH21" s="141">
        <v>0.06</v>
      </c>
      <c r="AI21" s="141">
        <v>86.49</v>
      </c>
      <c r="AJ21" s="141">
        <v>5.83</v>
      </c>
      <c r="AK21" s="138">
        <v>5830</v>
      </c>
      <c r="AL21" s="138">
        <v>364.38866457492156</v>
      </c>
      <c r="AN21" s="145">
        <v>2</v>
      </c>
      <c r="AO21" s="145">
        <v>25.16</v>
      </c>
      <c r="AP21" s="144">
        <v>35.123800000000003</v>
      </c>
      <c r="AQ21" s="145">
        <v>53.4</v>
      </c>
      <c r="AR21" s="145">
        <v>23.4</v>
      </c>
      <c r="AS21" s="145">
        <v>8.25</v>
      </c>
      <c r="AT21" s="145">
        <v>0.3</v>
      </c>
      <c r="AU21" s="145">
        <v>0.11</v>
      </c>
      <c r="AV21" s="145">
        <v>86.23</v>
      </c>
      <c r="AW21" s="145">
        <v>5.8</v>
      </c>
      <c r="AX21" s="142">
        <v>5800</v>
      </c>
      <c r="AY21" s="142">
        <v>362.51359425978472</v>
      </c>
      <c r="BA21" s="126">
        <v>1.76</v>
      </c>
      <c r="BB21" s="126">
        <v>25.18</v>
      </c>
      <c r="BC21" s="127">
        <v>35.14</v>
      </c>
      <c r="BD21" s="126">
        <v>53.45</v>
      </c>
      <c r="BE21" s="126">
        <v>23.4</v>
      </c>
      <c r="BF21" s="126">
        <v>8.26</v>
      </c>
      <c r="BG21" s="126">
        <v>0.23</v>
      </c>
      <c r="BH21" s="126">
        <v>0.12</v>
      </c>
      <c r="BI21" s="126">
        <v>83.62</v>
      </c>
      <c r="BJ21" s="126">
        <v>5.62</v>
      </c>
      <c r="BK21">
        <f t="shared" si="2"/>
        <v>5620</v>
      </c>
      <c r="BL21">
        <f t="shared" si="3"/>
        <v>351.26317236896386</v>
      </c>
      <c r="BN21" s="149">
        <v>1.55</v>
      </c>
      <c r="BO21" s="149">
        <v>25.2</v>
      </c>
      <c r="BP21" s="150">
        <v>35.179699999999997</v>
      </c>
      <c r="BQ21" s="149">
        <v>53.53</v>
      </c>
      <c r="BR21" s="149">
        <v>23.42</v>
      </c>
      <c r="BS21" s="149">
        <v>8.26</v>
      </c>
      <c r="BT21" s="149">
        <v>0.15</v>
      </c>
      <c r="BU21" s="149">
        <v>0.16</v>
      </c>
      <c r="BV21" s="149">
        <v>85.16</v>
      </c>
      <c r="BW21" s="149">
        <v>5.72</v>
      </c>
      <c r="BX21" s="148">
        <v>1145.5899999999999</v>
      </c>
      <c r="BY21" s="146">
        <v>5720</v>
      </c>
      <c r="BZ21" s="146">
        <v>357.51340675275321</v>
      </c>
    </row>
    <row r="22" spans="1:78" x14ac:dyDescent="0.2">
      <c r="A22" s="126">
        <v>2.11</v>
      </c>
      <c r="B22" s="126">
        <v>24.97</v>
      </c>
      <c r="C22" s="127">
        <v>35.055700000000002</v>
      </c>
      <c r="D22" s="126">
        <v>53.12</v>
      </c>
      <c r="E22" s="126">
        <v>23.4</v>
      </c>
      <c r="F22" s="126">
        <v>8.26</v>
      </c>
      <c r="G22" s="126">
        <v>-0.03</v>
      </c>
      <c r="H22" s="126">
        <v>0.03</v>
      </c>
      <c r="I22" s="126">
        <v>86.45</v>
      </c>
      <c r="J22" s="126">
        <v>5.84</v>
      </c>
      <c r="K22" s="129">
        <f t="shared" si="0"/>
        <v>5840</v>
      </c>
      <c r="L22" s="129">
        <f t="shared" si="1"/>
        <v>365.01368801330051</v>
      </c>
      <c r="N22" s="137">
        <v>1.54</v>
      </c>
      <c r="O22" s="137">
        <v>25.04</v>
      </c>
      <c r="P22" s="136">
        <v>35.081899999999997</v>
      </c>
      <c r="Q22" s="137">
        <v>53.23</v>
      </c>
      <c r="R22" s="137">
        <v>23.4</v>
      </c>
      <c r="S22" s="137">
        <v>8.26</v>
      </c>
      <c r="T22" s="137">
        <v>0.06</v>
      </c>
      <c r="U22" s="137">
        <v>0.04</v>
      </c>
      <c r="V22" s="137">
        <v>85.62</v>
      </c>
      <c r="W22" s="137">
        <v>5.77</v>
      </c>
      <c r="X22" s="134">
        <v>5770</v>
      </c>
      <c r="Y22" s="134">
        <v>360.63852394464794</v>
      </c>
      <c r="AA22" s="141">
        <v>1.2</v>
      </c>
      <c r="AB22" s="141">
        <v>25.08</v>
      </c>
      <c r="AC22" s="140">
        <v>35.1004</v>
      </c>
      <c r="AD22" s="141">
        <v>53.29</v>
      </c>
      <c r="AE22" s="141">
        <v>23.4</v>
      </c>
      <c r="AF22" s="141">
        <v>8.26</v>
      </c>
      <c r="AG22" s="141">
        <v>0.22</v>
      </c>
      <c r="AH22" s="141">
        <v>7.0000000000000007E-2</v>
      </c>
      <c r="AI22" s="141">
        <v>86.54</v>
      </c>
      <c r="AJ22" s="141">
        <v>5.83</v>
      </c>
      <c r="AK22" s="138">
        <v>5830</v>
      </c>
      <c r="AL22" s="138">
        <v>364.38866457492156</v>
      </c>
      <c r="AN22" s="145">
        <v>2.11</v>
      </c>
      <c r="AO22" s="145">
        <v>25.16</v>
      </c>
      <c r="AP22" s="144">
        <v>35.122999999999998</v>
      </c>
      <c r="AQ22" s="145">
        <v>53.4</v>
      </c>
      <c r="AR22" s="145">
        <v>23.4</v>
      </c>
      <c r="AS22" s="145">
        <v>8.25</v>
      </c>
      <c r="AT22" s="145">
        <v>0.3</v>
      </c>
      <c r="AU22" s="145">
        <v>0.08</v>
      </c>
      <c r="AV22" s="145">
        <v>86.27</v>
      </c>
      <c r="AW22" s="145">
        <v>5.8</v>
      </c>
      <c r="AX22" s="142">
        <v>5800</v>
      </c>
      <c r="AY22" s="142">
        <v>362.51359425978472</v>
      </c>
      <c r="BA22" s="126">
        <v>1.86</v>
      </c>
      <c r="BB22" s="126">
        <v>25.18</v>
      </c>
      <c r="BC22" s="127">
        <v>35.136600000000001</v>
      </c>
      <c r="BD22" s="126">
        <v>53.45</v>
      </c>
      <c r="BE22" s="126">
        <v>23.4</v>
      </c>
      <c r="BF22" s="126">
        <v>8.26</v>
      </c>
      <c r="BG22" s="126">
        <v>0.24</v>
      </c>
      <c r="BH22" s="126">
        <v>0.12</v>
      </c>
      <c r="BI22" s="126">
        <v>83.63</v>
      </c>
      <c r="BJ22" s="126">
        <v>5.62</v>
      </c>
      <c r="BK22">
        <f t="shared" si="2"/>
        <v>5620</v>
      </c>
      <c r="BL22">
        <f t="shared" si="3"/>
        <v>351.26317236896386</v>
      </c>
      <c r="BN22" s="149">
        <v>1.5</v>
      </c>
      <c r="BO22" s="149">
        <v>25.2</v>
      </c>
      <c r="BP22" s="150">
        <v>35.182099999999998</v>
      </c>
      <c r="BQ22" s="149">
        <v>53.53</v>
      </c>
      <c r="BR22" s="149">
        <v>23.42</v>
      </c>
      <c r="BS22" s="149">
        <v>8.26</v>
      </c>
      <c r="BT22" s="149">
        <v>0.13</v>
      </c>
      <c r="BU22" s="149">
        <v>0.16</v>
      </c>
      <c r="BV22" s="149">
        <v>85.13</v>
      </c>
      <c r="BW22" s="149">
        <v>5.72</v>
      </c>
      <c r="BX22" s="148">
        <v>1118.04</v>
      </c>
      <c r="BY22" s="146">
        <v>5720</v>
      </c>
      <c r="BZ22" s="146">
        <v>357.51340675275321</v>
      </c>
    </row>
    <row r="23" spans="1:78" x14ac:dyDescent="0.2">
      <c r="A23" s="126">
        <v>2.2000000000000002</v>
      </c>
      <c r="B23" s="126">
        <v>24.97</v>
      </c>
      <c r="C23" s="127">
        <v>35.052999999999997</v>
      </c>
      <c r="D23" s="126">
        <v>53.11</v>
      </c>
      <c r="E23" s="126">
        <v>23.4</v>
      </c>
      <c r="F23" s="126">
        <v>8.26</v>
      </c>
      <c r="G23" s="126">
        <v>-0.04</v>
      </c>
      <c r="H23" s="126">
        <v>0.03</v>
      </c>
      <c r="I23" s="126">
        <v>86.45</v>
      </c>
      <c r="J23" s="126">
        <v>5.84</v>
      </c>
      <c r="K23" s="129">
        <f t="shared" si="0"/>
        <v>5840</v>
      </c>
      <c r="L23" s="129">
        <f t="shared" si="1"/>
        <v>365.01368801330051</v>
      </c>
      <c r="N23" s="137">
        <v>1.63</v>
      </c>
      <c r="O23" s="137">
        <v>25.04</v>
      </c>
      <c r="P23" s="136">
        <v>35.081899999999997</v>
      </c>
      <c r="Q23" s="137">
        <v>53.23</v>
      </c>
      <c r="R23" s="137">
        <v>23.4</v>
      </c>
      <c r="S23" s="137">
        <v>8.26</v>
      </c>
      <c r="T23" s="137">
        <v>7.0000000000000007E-2</v>
      </c>
      <c r="U23" s="137">
        <v>0.06</v>
      </c>
      <c r="V23" s="137">
        <v>85.62</v>
      </c>
      <c r="W23" s="137">
        <v>5.77</v>
      </c>
      <c r="X23" s="134">
        <v>5770</v>
      </c>
      <c r="Y23" s="134">
        <v>360.63852394464794</v>
      </c>
      <c r="AA23" s="141">
        <v>1.32</v>
      </c>
      <c r="AB23" s="141">
        <v>25.08</v>
      </c>
      <c r="AC23" s="140">
        <v>35.103499999999997</v>
      </c>
      <c r="AD23" s="141">
        <v>53.3</v>
      </c>
      <c r="AE23" s="141">
        <v>23.4</v>
      </c>
      <c r="AF23" s="141">
        <v>8.26</v>
      </c>
      <c r="AG23" s="141">
        <v>0.21</v>
      </c>
      <c r="AH23" s="141">
        <v>7.0000000000000007E-2</v>
      </c>
      <c r="AI23" s="141">
        <v>86.6</v>
      </c>
      <c r="AJ23" s="141">
        <v>5.83</v>
      </c>
      <c r="AK23" s="138">
        <v>5830</v>
      </c>
      <c r="AL23" s="138">
        <v>364.38866457492156</v>
      </c>
      <c r="AN23" s="145">
        <v>2.2200000000000002</v>
      </c>
      <c r="AO23" s="145">
        <v>25.16</v>
      </c>
      <c r="AP23" s="144">
        <v>35.1188</v>
      </c>
      <c r="AQ23" s="145">
        <v>53.39</v>
      </c>
      <c r="AR23" s="145">
        <v>23.39</v>
      </c>
      <c r="AS23" s="145">
        <v>8.25</v>
      </c>
      <c r="AT23" s="145">
        <v>0.3</v>
      </c>
      <c r="AU23" s="145">
        <v>0.08</v>
      </c>
      <c r="AV23" s="145">
        <v>86.3</v>
      </c>
      <c r="AW23" s="145">
        <v>5.81</v>
      </c>
      <c r="AX23" s="142">
        <v>5810</v>
      </c>
      <c r="AY23" s="142">
        <v>363.13861769816367</v>
      </c>
      <c r="BA23" s="126">
        <v>1.94</v>
      </c>
      <c r="BB23" s="126">
        <v>25.18</v>
      </c>
      <c r="BC23" s="127">
        <v>35.134399999999999</v>
      </c>
      <c r="BD23" s="126">
        <v>53.44</v>
      </c>
      <c r="BE23" s="126">
        <v>23.4</v>
      </c>
      <c r="BF23" s="126">
        <v>8.26</v>
      </c>
      <c r="BG23" s="126">
        <v>0.26</v>
      </c>
      <c r="BH23" s="126">
        <v>0.12</v>
      </c>
      <c r="BI23" s="126">
        <v>83.64</v>
      </c>
      <c r="BJ23" s="126">
        <v>5.62</v>
      </c>
      <c r="BK23">
        <f t="shared" si="2"/>
        <v>5620</v>
      </c>
      <c r="BL23">
        <f t="shared" si="3"/>
        <v>351.26317236896386</v>
      </c>
      <c r="BN23" s="149">
        <v>1.45</v>
      </c>
      <c r="BO23" s="149">
        <v>25.2</v>
      </c>
      <c r="BP23" s="150">
        <v>35.182899999999997</v>
      </c>
      <c r="BQ23" s="149">
        <v>53.53</v>
      </c>
      <c r="BR23" s="149">
        <v>23.42</v>
      </c>
      <c r="BS23" s="149">
        <v>8.26</v>
      </c>
      <c r="BT23" s="149">
        <v>0.15</v>
      </c>
      <c r="BU23" s="149">
        <v>-0.02</v>
      </c>
      <c r="BV23" s="149">
        <v>85.08</v>
      </c>
      <c r="BW23" s="149">
        <v>5.72</v>
      </c>
      <c r="BX23" s="148">
        <v>1339.17</v>
      </c>
      <c r="BY23" s="146">
        <v>5720</v>
      </c>
      <c r="BZ23" s="146">
        <v>357.51340675275321</v>
      </c>
    </row>
    <row r="24" spans="1:78" x14ac:dyDescent="0.2">
      <c r="A24" s="126">
        <v>2.27</v>
      </c>
      <c r="B24" s="126">
        <v>24.97</v>
      </c>
      <c r="C24" s="127">
        <v>35.055199999999999</v>
      </c>
      <c r="D24" s="126">
        <v>53.12</v>
      </c>
      <c r="E24" s="126">
        <v>23.4</v>
      </c>
      <c r="F24" s="126">
        <v>8.26</v>
      </c>
      <c r="G24" s="126">
        <v>-0.05</v>
      </c>
      <c r="H24" s="126">
        <v>0.02</v>
      </c>
      <c r="I24" s="126">
        <v>86.46</v>
      </c>
      <c r="J24" s="126">
        <v>5.84</v>
      </c>
      <c r="K24" s="129">
        <f t="shared" si="0"/>
        <v>5840</v>
      </c>
      <c r="L24" s="129">
        <f t="shared" si="1"/>
        <v>365.01368801330051</v>
      </c>
      <c r="N24" s="137">
        <v>1.71</v>
      </c>
      <c r="O24" s="137">
        <v>25.04</v>
      </c>
      <c r="P24" s="136">
        <v>35.081600000000002</v>
      </c>
      <c r="Q24" s="137">
        <v>53.23</v>
      </c>
      <c r="R24" s="137">
        <v>23.4</v>
      </c>
      <c r="S24" s="137">
        <v>8.26</v>
      </c>
      <c r="T24" s="137">
        <v>0.08</v>
      </c>
      <c r="U24" s="137">
        <v>0.05</v>
      </c>
      <c r="V24" s="137">
        <v>85.64</v>
      </c>
      <c r="W24" s="137">
        <v>5.77</v>
      </c>
      <c r="X24" s="134">
        <v>5770</v>
      </c>
      <c r="Y24" s="134">
        <v>360.63852394464794</v>
      </c>
      <c r="AA24" s="141">
        <v>1.43</v>
      </c>
      <c r="AB24" s="141">
        <v>25.08</v>
      </c>
      <c r="AC24" s="140">
        <v>35.104399999999998</v>
      </c>
      <c r="AD24" s="141">
        <v>53.3</v>
      </c>
      <c r="AE24" s="141">
        <v>23.4</v>
      </c>
      <c r="AF24" s="141">
        <v>8.26</v>
      </c>
      <c r="AG24" s="141">
        <v>0.19</v>
      </c>
      <c r="AH24" s="141">
        <v>0.06</v>
      </c>
      <c r="AI24" s="141">
        <v>86.68</v>
      </c>
      <c r="AJ24" s="141">
        <v>5.84</v>
      </c>
      <c r="AK24" s="138">
        <v>5840</v>
      </c>
      <c r="AL24" s="138">
        <v>365.01368801330051</v>
      </c>
      <c r="AN24" s="145">
        <v>2.35</v>
      </c>
      <c r="AO24" s="145">
        <v>25.15</v>
      </c>
      <c r="AP24" s="144">
        <v>35.118600000000001</v>
      </c>
      <c r="AQ24" s="145">
        <v>53.39</v>
      </c>
      <c r="AR24" s="145">
        <v>23.39</v>
      </c>
      <c r="AS24" s="145">
        <v>8.25</v>
      </c>
      <c r="AT24" s="145">
        <v>0.3</v>
      </c>
      <c r="AU24" s="145">
        <v>0.18</v>
      </c>
      <c r="AV24" s="145">
        <v>86.32</v>
      </c>
      <c r="AW24" s="145">
        <v>5.81</v>
      </c>
      <c r="AX24" s="142">
        <v>5810</v>
      </c>
      <c r="AY24" s="142">
        <v>363.13861769816367</v>
      </c>
      <c r="BA24" s="126">
        <v>2.0099999999999998</v>
      </c>
      <c r="BB24" s="126">
        <v>25.18</v>
      </c>
      <c r="BC24" s="127">
        <v>35.138199999999998</v>
      </c>
      <c r="BD24" s="126">
        <v>53.45</v>
      </c>
      <c r="BE24" s="126">
        <v>23.4</v>
      </c>
      <c r="BF24" s="126">
        <v>8.26</v>
      </c>
      <c r="BG24" s="126">
        <v>0.27</v>
      </c>
      <c r="BH24" s="126">
        <v>0.11</v>
      </c>
      <c r="BI24" s="126">
        <v>83.64</v>
      </c>
      <c r="BJ24" s="126">
        <v>5.62</v>
      </c>
      <c r="BK24">
        <f t="shared" si="2"/>
        <v>5620</v>
      </c>
      <c r="BL24">
        <f t="shared" si="3"/>
        <v>351.26317236896386</v>
      </c>
      <c r="BN24" s="149">
        <v>1.42</v>
      </c>
      <c r="BO24" s="149">
        <v>25.2</v>
      </c>
      <c r="BP24" s="150">
        <v>35.179699999999997</v>
      </c>
      <c r="BQ24" s="149">
        <v>53.53</v>
      </c>
      <c r="BR24" s="149">
        <v>23.42</v>
      </c>
      <c r="BS24" s="149">
        <v>8.26</v>
      </c>
      <c r="BT24" s="149">
        <v>0.18</v>
      </c>
      <c r="BU24" s="149">
        <v>0.15</v>
      </c>
      <c r="BV24" s="149">
        <v>85.02</v>
      </c>
      <c r="BW24" s="149">
        <v>5.71</v>
      </c>
      <c r="BX24" s="148">
        <v>1266.67</v>
      </c>
      <c r="BY24" s="146">
        <v>5710</v>
      </c>
      <c r="BZ24" s="146">
        <v>356.88838331437432</v>
      </c>
    </row>
    <row r="25" spans="1:78" x14ac:dyDescent="0.2">
      <c r="A25" s="126">
        <v>2.36</v>
      </c>
      <c r="B25" s="126">
        <v>24.98</v>
      </c>
      <c r="C25" s="127">
        <v>35.055300000000003</v>
      </c>
      <c r="D25" s="126">
        <v>53.12</v>
      </c>
      <c r="E25" s="126">
        <v>23.4</v>
      </c>
      <c r="F25" s="126">
        <v>8.26</v>
      </c>
      <c r="G25" s="126">
        <v>-0.05</v>
      </c>
      <c r="H25" s="126">
        <v>0.02</v>
      </c>
      <c r="I25" s="126">
        <v>86.46</v>
      </c>
      <c r="J25" s="126">
        <v>5.84</v>
      </c>
      <c r="K25" s="129">
        <f t="shared" si="0"/>
        <v>5840</v>
      </c>
      <c r="L25" s="129">
        <f t="shared" si="1"/>
        <v>365.01368801330051</v>
      </c>
      <c r="N25" s="137">
        <v>1.8</v>
      </c>
      <c r="O25" s="137">
        <v>25.04</v>
      </c>
      <c r="P25" s="136">
        <v>35.082000000000001</v>
      </c>
      <c r="Q25" s="137">
        <v>53.23</v>
      </c>
      <c r="R25" s="137">
        <v>23.4</v>
      </c>
      <c r="S25" s="137">
        <v>8.26</v>
      </c>
      <c r="T25" s="137">
        <v>0.08</v>
      </c>
      <c r="U25" s="137">
        <v>0.05</v>
      </c>
      <c r="V25" s="137">
        <v>85.66</v>
      </c>
      <c r="W25" s="137">
        <v>5.77</v>
      </c>
      <c r="X25" s="134">
        <v>5770</v>
      </c>
      <c r="Y25" s="134">
        <v>360.63852394464794</v>
      </c>
      <c r="AA25" s="141">
        <v>1.55</v>
      </c>
      <c r="AB25" s="141">
        <v>25.08</v>
      </c>
      <c r="AC25" s="140">
        <v>35.101199999999999</v>
      </c>
      <c r="AD25" s="141">
        <v>53.29</v>
      </c>
      <c r="AE25" s="141">
        <v>23.4</v>
      </c>
      <c r="AF25" s="141">
        <v>8.26</v>
      </c>
      <c r="AG25" s="141">
        <v>0.17</v>
      </c>
      <c r="AH25" s="141">
        <v>0.06</v>
      </c>
      <c r="AI25" s="141">
        <v>86.76</v>
      </c>
      <c r="AJ25" s="141">
        <v>5.84</v>
      </c>
      <c r="AK25" s="138">
        <v>5840</v>
      </c>
      <c r="AL25" s="138">
        <v>365.01368801330051</v>
      </c>
      <c r="AN25" s="145">
        <v>2.4700000000000002</v>
      </c>
      <c r="AO25" s="145">
        <v>25.15</v>
      </c>
      <c r="AP25" s="144">
        <v>35.116399999999999</v>
      </c>
      <c r="AQ25" s="145">
        <v>53.39</v>
      </c>
      <c r="AR25" s="145">
        <v>23.39</v>
      </c>
      <c r="AS25" s="145">
        <v>8.25</v>
      </c>
      <c r="AT25" s="145">
        <v>0.28999999999999998</v>
      </c>
      <c r="AU25" s="145">
        <v>0.11</v>
      </c>
      <c r="AV25" s="145">
        <v>86.34</v>
      </c>
      <c r="AW25" s="145">
        <v>5.81</v>
      </c>
      <c r="AX25" s="142">
        <v>5810</v>
      </c>
      <c r="AY25" s="142">
        <v>363.13861769816367</v>
      </c>
      <c r="BA25" s="126">
        <v>2.06</v>
      </c>
      <c r="BB25" s="126">
        <v>25.18</v>
      </c>
      <c r="BC25" s="127">
        <v>35.139000000000003</v>
      </c>
      <c r="BD25" s="126">
        <v>53.45</v>
      </c>
      <c r="BE25" s="126">
        <v>23.4</v>
      </c>
      <c r="BF25" s="126">
        <v>8.26</v>
      </c>
      <c r="BG25" s="126">
        <v>0.28000000000000003</v>
      </c>
      <c r="BH25" s="126">
        <v>0.11</v>
      </c>
      <c r="BI25" s="126">
        <v>83.65</v>
      </c>
      <c r="BJ25" s="126">
        <v>5.62</v>
      </c>
      <c r="BK25">
        <f t="shared" si="2"/>
        <v>5620</v>
      </c>
      <c r="BL25">
        <f t="shared" si="3"/>
        <v>351.26317236896386</v>
      </c>
      <c r="BN25" s="149">
        <v>1.44</v>
      </c>
      <c r="BO25" s="149">
        <v>25.2</v>
      </c>
      <c r="BP25" s="150">
        <v>35.180900000000001</v>
      </c>
      <c r="BQ25" s="149">
        <v>53.53</v>
      </c>
      <c r="BR25" s="149">
        <v>23.42</v>
      </c>
      <c r="BS25" s="149">
        <v>8.26</v>
      </c>
      <c r="BT25" s="149">
        <v>0.17</v>
      </c>
      <c r="BU25" s="149">
        <v>0.14000000000000001</v>
      </c>
      <c r="BV25" s="149">
        <v>84.97</v>
      </c>
      <c r="BW25" s="149">
        <v>5.71</v>
      </c>
      <c r="BX25" s="148">
        <v>1124.56</v>
      </c>
      <c r="BY25" s="146">
        <v>5710</v>
      </c>
      <c r="BZ25" s="146">
        <v>356.88838331437432</v>
      </c>
    </row>
    <row r="26" spans="1:78" x14ac:dyDescent="0.2">
      <c r="A26" s="126">
        <v>2.48</v>
      </c>
      <c r="B26" s="126">
        <v>24.98</v>
      </c>
      <c r="C26" s="127">
        <v>35.058199999999999</v>
      </c>
      <c r="D26" s="126">
        <v>53.13</v>
      </c>
      <c r="E26" s="126">
        <v>23.4</v>
      </c>
      <c r="F26" s="126">
        <v>8.26</v>
      </c>
      <c r="G26" s="126">
        <v>-7.0000000000000007E-2</v>
      </c>
      <c r="H26" s="126">
        <v>0.03</v>
      </c>
      <c r="I26" s="126">
        <v>86.47</v>
      </c>
      <c r="J26" s="126">
        <v>5.84</v>
      </c>
      <c r="K26" s="129">
        <f t="shared" si="0"/>
        <v>5840</v>
      </c>
      <c r="L26" s="129">
        <f t="shared" si="1"/>
        <v>365.01368801330051</v>
      </c>
      <c r="N26" s="137">
        <v>1.91</v>
      </c>
      <c r="O26" s="137">
        <v>25.04</v>
      </c>
      <c r="P26" s="136">
        <v>35.082299999999996</v>
      </c>
      <c r="Q26" s="137">
        <v>53.23</v>
      </c>
      <c r="R26" s="137">
        <v>23.4</v>
      </c>
      <c r="S26" s="137">
        <v>8.26</v>
      </c>
      <c r="T26" s="137">
        <v>0.08</v>
      </c>
      <c r="U26" s="137">
        <v>0.06</v>
      </c>
      <c r="V26" s="137">
        <v>85.68</v>
      </c>
      <c r="W26" s="137">
        <v>5.78</v>
      </c>
      <c r="X26" s="134">
        <v>5780</v>
      </c>
      <c r="Y26" s="134">
        <v>361.26354738302689</v>
      </c>
      <c r="AA26" s="141">
        <v>1.7</v>
      </c>
      <c r="AB26" s="141">
        <v>25.08</v>
      </c>
      <c r="AC26" s="140">
        <v>35.105400000000003</v>
      </c>
      <c r="AD26" s="141">
        <v>53.3</v>
      </c>
      <c r="AE26" s="141">
        <v>23.4</v>
      </c>
      <c r="AF26" s="141">
        <v>8.26</v>
      </c>
      <c r="AG26" s="141">
        <v>0.15</v>
      </c>
      <c r="AH26" s="141">
        <v>0.06</v>
      </c>
      <c r="AI26" s="141">
        <v>86.85</v>
      </c>
      <c r="AJ26" s="141">
        <v>5.85</v>
      </c>
      <c r="AK26" s="138">
        <v>5850</v>
      </c>
      <c r="AL26" s="138">
        <v>365.63871145167946</v>
      </c>
      <c r="AN26" s="145">
        <v>2.6</v>
      </c>
      <c r="AO26" s="145">
        <v>25.15</v>
      </c>
      <c r="AP26" s="144">
        <v>35.117699999999999</v>
      </c>
      <c r="AQ26" s="145">
        <v>53.39</v>
      </c>
      <c r="AR26" s="145">
        <v>23.4</v>
      </c>
      <c r="AS26" s="145">
        <v>8.25</v>
      </c>
      <c r="AT26" s="145">
        <v>0.28999999999999998</v>
      </c>
      <c r="AU26" s="145">
        <v>0.11</v>
      </c>
      <c r="AV26" s="145">
        <v>86.35</v>
      </c>
      <c r="AW26" s="145">
        <v>5.81</v>
      </c>
      <c r="AX26" s="142">
        <v>5810</v>
      </c>
      <c r="AY26" s="142">
        <v>363.13861769816367</v>
      </c>
      <c r="BA26" s="126">
        <v>2.12</v>
      </c>
      <c r="BB26" s="126">
        <v>25.18</v>
      </c>
      <c r="BC26" s="127">
        <v>35.1404</v>
      </c>
      <c r="BD26" s="126">
        <v>53.45</v>
      </c>
      <c r="BE26" s="126">
        <v>23.4</v>
      </c>
      <c r="BF26" s="126">
        <v>8.26</v>
      </c>
      <c r="BG26" s="126">
        <v>0.28000000000000003</v>
      </c>
      <c r="BH26" s="126">
        <v>0.11</v>
      </c>
      <c r="BI26" s="126">
        <v>83.66</v>
      </c>
      <c r="BJ26" s="126">
        <v>5.62</v>
      </c>
      <c r="BK26">
        <f t="shared" si="2"/>
        <v>5620</v>
      </c>
      <c r="BL26">
        <f t="shared" si="3"/>
        <v>351.26317236896386</v>
      </c>
      <c r="BN26" s="149">
        <v>1.5</v>
      </c>
      <c r="BO26" s="149">
        <v>25.2</v>
      </c>
      <c r="BP26" s="150">
        <v>35.180300000000003</v>
      </c>
      <c r="BQ26" s="149">
        <v>53.53</v>
      </c>
      <c r="BR26" s="149">
        <v>23.42</v>
      </c>
      <c r="BS26" s="149">
        <v>8.26</v>
      </c>
      <c r="BT26" s="149">
        <v>0.16</v>
      </c>
      <c r="BU26" s="149">
        <v>0.28000000000000003</v>
      </c>
      <c r="BV26" s="149">
        <v>84.93</v>
      </c>
      <c r="BW26" s="149">
        <v>5.71</v>
      </c>
      <c r="BX26" s="148">
        <v>1036.83</v>
      </c>
      <c r="BY26" s="146">
        <v>5710</v>
      </c>
      <c r="BZ26" s="146">
        <v>356.88838331437432</v>
      </c>
    </row>
    <row r="27" spans="1:78" x14ac:dyDescent="0.2">
      <c r="A27" s="126">
        <v>2.62</v>
      </c>
      <c r="B27" s="126">
        <v>24.98</v>
      </c>
      <c r="C27" s="127">
        <v>35.052300000000002</v>
      </c>
      <c r="D27" s="126">
        <v>53.12</v>
      </c>
      <c r="E27" s="126">
        <v>23.4</v>
      </c>
      <c r="F27" s="126">
        <v>8.26</v>
      </c>
      <c r="G27" s="126">
        <v>-7.0000000000000007E-2</v>
      </c>
      <c r="H27" s="126">
        <v>0.03</v>
      </c>
      <c r="I27" s="126">
        <v>86.48</v>
      </c>
      <c r="J27" s="126">
        <v>5.84</v>
      </c>
      <c r="K27" s="129">
        <f t="shared" si="0"/>
        <v>5840</v>
      </c>
      <c r="L27" s="129">
        <f t="shared" si="1"/>
        <v>365.01368801330051</v>
      </c>
      <c r="N27" s="137">
        <v>2.0299999999999998</v>
      </c>
      <c r="O27" s="137">
        <v>25.04</v>
      </c>
      <c r="P27" s="136">
        <v>35.082799999999999</v>
      </c>
      <c r="Q27" s="137">
        <v>53.23</v>
      </c>
      <c r="R27" s="137">
        <v>23.4</v>
      </c>
      <c r="S27" s="137">
        <v>8.26</v>
      </c>
      <c r="T27" s="137">
        <v>7.0000000000000007E-2</v>
      </c>
      <c r="U27" s="137">
        <v>0.04</v>
      </c>
      <c r="V27" s="137">
        <v>85.71</v>
      </c>
      <c r="W27" s="137">
        <v>5.78</v>
      </c>
      <c r="X27" s="134">
        <v>5780</v>
      </c>
      <c r="Y27" s="134">
        <v>361.26354738302689</v>
      </c>
      <c r="AA27" s="141">
        <v>1.85</v>
      </c>
      <c r="AB27" s="141">
        <v>25.08</v>
      </c>
      <c r="AC27" s="140">
        <v>35.103099999999998</v>
      </c>
      <c r="AD27" s="141">
        <v>53.3</v>
      </c>
      <c r="AE27" s="141">
        <v>23.4</v>
      </c>
      <c r="AF27" s="141">
        <v>8.26</v>
      </c>
      <c r="AG27" s="141">
        <v>0.13</v>
      </c>
      <c r="AH27" s="141">
        <v>0.06</v>
      </c>
      <c r="AI27" s="141">
        <v>86.94</v>
      </c>
      <c r="AJ27" s="141">
        <v>5.86</v>
      </c>
      <c r="AK27" s="138">
        <v>5860</v>
      </c>
      <c r="AL27" s="138">
        <v>366.2637348900584</v>
      </c>
      <c r="AN27" s="145">
        <v>2.73</v>
      </c>
      <c r="AO27" s="145">
        <v>25.15</v>
      </c>
      <c r="AP27" s="144">
        <v>35.122700000000002</v>
      </c>
      <c r="AQ27" s="145">
        <v>53.39</v>
      </c>
      <c r="AR27" s="145">
        <v>23.4</v>
      </c>
      <c r="AS27" s="145">
        <v>8.25</v>
      </c>
      <c r="AT27" s="145">
        <v>0.28999999999999998</v>
      </c>
      <c r="AU27" s="145">
        <v>0.08</v>
      </c>
      <c r="AV27" s="145">
        <v>86.36</v>
      </c>
      <c r="AW27" s="145">
        <v>5.81</v>
      </c>
      <c r="AX27" s="142">
        <v>5810</v>
      </c>
      <c r="AY27" s="142">
        <v>363.13861769816367</v>
      </c>
      <c r="BA27" s="126">
        <v>2.21</v>
      </c>
      <c r="BB27" s="126">
        <v>25.18</v>
      </c>
      <c r="BC27" s="127">
        <v>35.137900000000002</v>
      </c>
      <c r="BD27" s="126">
        <v>53.45</v>
      </c>
      <c r="BE27" s="126">
        <v>23.4</v>
      </c>
      <c r="BF27" s="126">
        <v>8.26</v>
      </c>
      <c r="BG27" s="126">
        <v>0.28000000000000003</v>
      </c>
      <c r="BH27" s="126">
        <v>0.12</v>
      </c>
      <c r="BI27" s="126">
        <v>83.65</v>
      </c>
      <c r="BJ27" s="126">
        <v>5.62</v>
      </c>
      <c r="BK27">
        <f t="shared" si="2"/>
        <v>5620</v>
      </c>
      <c r="BL27">
        <f t="shared" si="3"/>
        <v>351.26317236896386</v>
      </c>
      <c r="BN27" s="149">
        <v>1.56</v>
      </c>
      <c r="BO27" s="149">
        <v>25.2</v>
      </c>
      <c r="BP27" s="150">
        <v>35.184100000000001</v>
      </c>
      <c r="BQ27" s="149">
        <v>53.53</v>
      </c>
      <c r="BR27" s="149">
        <v>23.43</v>
      </c>
      <c r="BS27" s="149">
        <v>8.26</v>
      </c>
      <c r="BT27" s="149">
        <v>0.17</v>
      </c>
      <c r="BU27" s="149">
        <v>0.13</v>
      </c>
      <c r="BV27" s="149">
        <v>84.9</v>
      </c>
      <c r="BW27" s="149">
        <v>5.7</v>
      </c>
      <c r="BX27" s="148">
        <v>1173.8599999999999</v>
      </c>
      <c r="BY27" s="146">
        <v>5700</v>
      </c>
      <c r="BZ27" s="146">
        <v>356.26335987599538</v>
      </c>
    </row>
    <row r="28" spans="1:78" x14ac:dyDescent="0.2">
      <c r="A28" s="126">
        <v>2.75</v>
      </c>
      <c r="B28" s="126">
        <v>24.98</v>
      </c>
      <c r="C28" s="127">
        <v>35.055199999999999</v>
      </c>
      <c r="D28" s="126">
        <v>53.12</v>
      </c>
      <c r="E28" s="126">
        <v>23.4</v>
      </c>
      <c r="F28" s="126">
        <v>8.26</v>
      </c>
      <c r="G28" s="126">
        <v>-0.06</v>
      </c>
      <c r="H28" s="126">
        <v>0.03</v>
      </c>
      <c r="I28" s="126">
        <v>86.48</v>
      </c>
      <c r="J28" s="126">
        <v>5.84</v>
      </c>
      <c r="K28" s="129">
        <f t="shared" si="0"/>
        <v>5840</v>
      </c>
      <c r="L28" s="129">
        <f t="shared" si="1"/>
        <v>365.01368801330051</v>
      </c>
      <c r="N28" s="137">
        <v>2.13</v>
      </c>
      <c r="O28" s="137">
        <v>25.04</v>
      </c>
      <c r="P28" s="136">
        <v>35.084200000000003</v>
      </c>
      <c r="Q28" s="137">
        <v>53.23</v>
      </c>
      <c r="R28" s="137">
        <v>23.4</v>
      </c>
      <c r="S28" s="137">
        <v>8.26</v>
      </c>
      <c r="T28" s="137">
        <v>7.0000000000000007E-2</v>
      </c>
      <c r="U28" s="137">
        <v>0.05</v>
      </c>
      <c r="V28" s="137">
        <v>85.73</v>
      </c>
      <c r="W28" s="137">
        <v>5.78</v>
      </c>
      <c r="X28" s="134">
        <v>5780</v>
      </c>
      <c r="Y28" s="134">
        <v>361.26354738302689</v>
      </c>
      <c r="AA28" s="141">
        <v>1.98</v>
      </c>
      <c r="AB28" s="141">
        <v>25.08</v>
      </c>
      <c r="AC28" s="140">
        <v>35.0974</v>
      </c>
      <c r="AD28" s="141">
        <v>53.29</v>
      </c>
      <c r="AE28" s="141">
        <v>23.4</v>
      </c>
      <c r="AF28" s="141">
        <v>8.26</v>
      </c>
      <c r="AG28" s="141">
        <v>0.11</v>
      </c>
      <c r="AH28" s="141">
        <v>0.09</v>
      </c>
      <c r="AI28" s="141">
        <v>87.03</v>
      </c>
      <c r="AJ28" s="141">
        <v>5.86</v>
      </c>
      <c r="AK28" s="138">
        <v>5860</v>
      </c>
      <c r="AL28" s="138">
        <v>366.2637348900584</v>
      </c>
      <c r="AN28" s="145">
        <v>2.84</v>
      </c>
      <c r="AO28" s="145">
        <v>25.15</v>
      </c>
      <c r="AP28" s="144">
        <v>35.125399999999999</v>
      </c>
      <c r="AQ28" s="145">
        <v>53.4</v>
      </c>
      <c r="AR28" s="145">
        <v>23.4</v>
      </c>
      <c r="AS28" s="145">
        <v>8.25</v>
      </c>
      <c r="AT28" s="145">
        <v>0.28999999999999998</v>
      </c>
      <c r="AU28" s="145">
        <v>0.08</v>
      </c>
      <c r="AV28" s="145">
        <v>86.38</v>
      </c>
      <c r="AW28" s="145">
        <v>5.81</v>
      </c>
      <c r="AX28" s="142">
        <v>5810</v>
      </c>
      <c r="AY28" s="142">
        <v>363.13861769816367</v>
      </c>
      <c r="BA28" s="126">
        <v>2.3199999999999998</v>
      </c>
      <c r="BB28" s="126">
        <v>25.18</v>
      </c>
      <c r="BC28" s="127">
        <v>35.136899999999997</v>
      </c>
      <c r="BD28" s="126">
        <v>53.45</v>
      </c>
      <c r="BE28" s="126">
        <v>23.4</v>
      </c>
      <c r="BF28" s="126">
        <v>8.26</v>
      </c>
      <c r="BG28" s="126">
        <v>0.27</v>
      </c>
      <c r="BH28" s="126">
        <v>0.11</v>
      </c>
      <c r="BI28" s="126">
        <v>83.64</v>
      </c>
      <c r="BJ28" s="126">
        <v>5.62</v>
      </c>
      <c r="BK28">
        <f t="shared" si="2"/>
        <v>5620</v>
      </c>
      <c r="BL28">
        <f t="shared" si="3"/>
        <v>351.26317236896386</v>
      </c>
      <c r="BN28" s="149">
        <v>1.64</v>
      </c>
      <c r="BO28" s="149">
        <v>25.2</v>
      </c>
      <c r="BP28" s="150">
        <v>35.180900000000001</v>
      </c>
      <c r="BQ28" s="149">
        <v>53.53</v>
      </c>
      <c r="BR28" s="149">
        <v>23.42</v>
      </c>
      <c r="BS28" s="149">
        <v>8.26</v>
      </c>
      <c r="BT28" s="149">
        <v>0.18</v>
      </c>
      <c r="BU28" s="149">
        <v>0.13</v>
      </c>
      <c r="BV28" s="149">
        <v>84.88</v>
      </c>
      <c r="BW28" s="149">
        <v>5.7</v>
      </c>
      <c r="BX28" s="148">
        <v>1108.6099999999999</v>
      </c>
      <c r="BY28" s="146">
        <v>5700</v>
      </c>
      <c r="BZ28" s="146">
        <v>356.26335987599538</v>
      </c>
    </row>
    <row r="29" spans="1:78" x14ac:dyDescent="0.2">
      <c r="A29" s="126">
        <v>2.89</v>
      </c>
      <c r="B29" s="126">
        <v>24.98</v>
      </c>
      <c r="C29" s="127">
        <v>35.061799999999998</v>
      </c>
      <c r="D29" s="126">
        <v>53.13</v>
      </c>
      <c r="E29" s="126">
        <v>23.41</v>
      </c>
      <c r="F29" s="126">
        <v>8.26</v>
      </c>
      <c r="G29" s="126">
        <v>-0.06</v>
      </c>
      <c r="H29" s="126">
        <v>0.03</v>
      </c>
      <c r="I29" s="126">
        <v>86.49</v>
      </c>
      <c r="J29" s="126">
        <v>5.84</v>
      </c>
      <c r="K29" s="129">
        <f t="shared" si="0"/>
        <v>5840</v>
      </c>
      <c r="L29" s="129">
        <f t="shared" si="1"/>
        <v>365.01368801330051</v>
      </c>
      <c r="N29" s="137">
        <v>2.23</v>
      </c>
      <c r="O29" s="137">
        <v>25.04</v>
      </c>
      <c r="P29" s="136">
        <v>35.084899999999998</v>
      </c>
      <c r="Q29" s="137">
        <v>53.23</v>
      </c>
      <c r="R29" s="137">
        <v>23.4</v>
      </c>
      <c r="S29" s="137">
        <v>8.26</v>
      </c>
      <c r="T29" s="137">
        <v>0.08</v>
      </c>
      <c r="U29" s="137">
        <v>0.05</v>
      </c>
      <c r="V29" s="137">
        <v>85.76</v>
      </c>
      <c r="W29" s="137">
        <v>5.78</v>
      </c>
      <c r="X29" s="134">
        <v>5780</v>
      </c>
      <c r="Y29" s="134">
        <v>361.26354738302689</v>
      </c>
      <c r="AA29" s="141">
        <v>2.0699999999999998</v>
      </c>
      <c r="AB29" s="141">
        <v>25.08</v>
      </c>
      <c r="AC29" s="140">
        <v>35.098700000000001</v>
      </c>
      <c r="AD29" s="141">
        <v>53.29</v>
      </c>
      <c r="AE29" s="141">
        <v>23.4</v>
      </c>
      <c r="AF29" s="141">
        <v>8.26</v>
      </c>
      <c r="AG29" s="141">
        <v>0.09</v>
      </c>
      <c r="AH29" s="141">
        <v>0.06</v>
      </c>
      <c r="AI29" s="141">
        <v>87.12</v>
      </c>
      <c r="AJ29" s="141">
        <v>5.87</v>
      </c>
      <c r="AK29" s="138">
        <v>5870</v>
      </c>
      <c r="AL29" s="138">
        <v>366.88875832843735</v>
      </c>
      <c r="AN29" s="145">
        <v>2.92</v>
      </c>
      <c r="AO29" s="145">
        <v>25.15</v>
      </c>
      <c r="AP29" s="144">
        <v>35.123699999999999</v>
      </c>
      <c r="AQ29" s="145">
        <v>53.4</v>
      </c>
      <c r="AR29" s="145">
        <v>23.4</v>
      </c>
      <c r="AS29" s="145">
        <v>8.25</v>
      </c>
      <c r="AT29" s="145">
        <v>0.3</v>
      </c>
      <c r="AU29" s="145">
        <v>0.08</v>
      </c>
      <c r="AV29" s="145">
        <v>86.38</v>
      </c>
      <c r="AW29" s="145">
        <v>5.81</v>
      </c>
      <c r="AX29" s="142">
        <v>5810</v>
      </c>
      <c r="AY29" s="142">
        <v>363.13861769816367</v>
      </c>
      <c r="BA29" s="126">
        <v>2.41</v>
      </c>
      <c r="BB29" s="126">
        <v>25.18</v>
      </c>
      <c r="BC29" s="127">
        <v>35.139299999999999</v>
      </c>
      <c r="BD29" s="126">
        <v>53.45</v>
      </c>
      <c r="BE29" s="126">
        <v>23.4</v>
      </c>
      <c r="BF29" s="126">
        <v>8.26</v>
      </c>
      <c r="BG29" s="126">
        <v>0.26</v>
      </c>
      <c r="BH29" s="126">
        <v>0.1</v>
      </c>
      <c r="BI29" s="126">
        <v>83.64</v>
      </c>
      <c r="BJ29" s="126">
        <v>5.62</v>
      </c>
      <c r="BK29">
        <f t="shared" si="2"/>
        <v>5620</v>
      </c>
      <c r="BL29">
        <f t="shared" si="3"/>
        <v>351.26317236896386</v>
      </c>
      <c r="BN29" s="149">
        <v>1.71</v>
      </c>
      <c r="BO29" s="149">
        <v>25.2</v>
      </c>
      <c r="BP29" s="150">
        <v>35.180799999999998</v>
      </c>
      <c r="BQ29" s="149">
        <v>53.53</v>
      </c>
      <c r="BR29" s="149">
        <v>23.42</v>
      </c>
      <c r="BS29" s="149">
        <v>8.26</v>
      </c>
      <c r="BT29" s="149">
        <v>0.2</v>
      </c>
      <c r="BU29" s="149">
        <v>0.37</v>
      </c>
      <c r="BV29" s="149">
        <v>84.89</v>
      </c>
      <c r="BW29" s="149">
        <v>5.7</v>
      </c>
      <c r="BX29" s="148">
        <v>1093.3800000000001</v>
      </c>
      <c r="BY29" s="146">
        <v>5700</v>
      </c>
      <c r="BZ29" s="146">
        <v>356.26335987599538</v>
      </c>
    </row>
    <row r="30" spans="1:78" x14ac:dyDescent="0.2">
      <c r="A30" s="126">
        <v>3.03</v>
      </c>
      <c r="B30" s="126">
        <v>24.98</v>
      </c>
      <c r="C30" s="127">
        <v>35.054699999999997</v>
      </c>
      <c r="D30" s="126">
        <v>53.12</v>
      </c>
      <c r="E30" s="126">
        <v>23.4</v>
      </c>
      <c r="F30" s="126">
        <v>8.26</v>
      </c>
      <c r="G30" s="126">
        <v>-0.06</v>
      </c>
      <c r="H30" s="126">
        <v>0.03</v>
      </c>
      <c r="I30" s="126">
        <v>86.5</v>
      </c>
      <c r="J30" s="126">
        <v>5.84</v>
      </c>
      <c r="K30" s="129">
        <f t="shared" si="0"/>
        <v>5840</v>
      </c>
      <c r="L30" s="129">
        <f t="shared" si="1"/>
        <v>365.01368801330051</v>
      </c>
      <c r="N30" s="137">
        <v>2.34</v>
      </c>
      <c r="O30" s="137">
        <v>25.04</v>
      </c>
      <c r="P30" s="136">
        <v>35.084099999999999</v>
      </c>
      <c r="Q30" s="137">
        <v>53.23</v>
      </c>
      <c r="R30" s="137">
        <v>23.4</v>
      </c>
      <c r="S30" s="137">
        <v>8.26</v>
      </c>
      <c r="T30" s="137">
        <v>0.08</v>
      </c>
      <c r="U30" s="137">
        <v>0.05</v>
      </c>
      <c r="V30" s="137">
        <v>85.78</v>
      </c>
      <c r="W30" s="137">
        <v>5.78</v>
      </c>
      <c r="X30" s="134">
        <v>5780</v>
      </c>
      <c r="Y30" s="134">
        <v>361.26354738302689</v>
      </c>
      <c r="AA30" s="141">
        <v>2.14</v>
      </c>
      <c r="AB30" s="141">
        <v>25.08</v>
      </c>
      <c r="AC30" s="140">
        <v>35.101399999999998</v>
      </c>
      <c r="AD30" s="141">
        <v>53.29</v>
      </c>
      <c r="AE30" s="141">
        <v>23.4</v>
      </c>
      <c r="AF30" s="141">
        <v>8.26</v>
      </c>
      <c r="AG30" s="141">
        <v>0.1</v>
      </c>
      <c r="AH30" s="141">
        <v>0.06</v>
      </c>
      <c r="AI30" s="141">
        <v>87.19</v>
      </c>
      <c r="AJ30" s="141">
        <v>5.87</v>
      </c>
      <c r="AK30" s="138">
        <v>5870</v>
      </c>
      <c r="AL30" s="138">
        <v>366.88875832843735</v>
      </c>
      <c r="AN30" s="145">
        <v>3</v>
      </c>
      <c r="AO30" s="145">
        <v>25.15</v>
      </c>
      <c r="AP30" s="144">
        <v>35.124899999999997</v>
      </c>
      <c r="AQ30" s="145">
        <v>53.4</v>
      </c>
      <c r="AR30" s="145">
        <v>23.4</v>
      </c>
      <c r="AS30" s="145">
        <v>8.25</v>
      </c>
      <c r="AT30" s="145">
        <v>0.28999999999999998</v>
      </c>
      <c r="AU30" s="145">
        <v>0.08</v>
      </c>
      <c r="AV30" s="145">
        <v>86.39</v>
      </c>
      <c r="AW30" s="145">
        <v>5.81</v>
      </c>
      <c r="AX30" s="142">
        <v>5810</v>
      </c>
      <c r="AY30" s="142">
        <v>363.13861769816367</v>
      </c>
      <c r="BA30" s="126">
        <v>2.4900000000000002</v>
      </c>
      <c r="BB30" s="126">
        <v>25.18</v>
      </c>
      <c r="BC30" s="127">
        <v>35.136899999999997</v>
      </c>
      <c r="BD30" s="126">
        <v>53.45</v>
      </c>
      <c r="BE30" s="126">
        <v>23.4</v>
      </c>
      <c r="BF30" s="126">
        <v>8.26</v>
      </c>
      <c r="BG30" s="126">
        <v>0.25</v>
      </c>
      <c r="BH30" s="126">
        <v>0.12</v>
      </c>
      <c r="BI30" s="126">
        <v>83.63</v>
      </c>
      <c r="BJ30" s="126">
        <v>5.62</v>
      </c>
      <c r="BK30">
        <f t="shared" si="2"/>
        <v>5620</v>
      </c>
      <c r="BL30">
        <f t="shared" si="3"/>
        <v>351.26317236896386</v>
      </c>
      <c r="BN30" s="149">
        <v>1.79</v>
      </c>
      <c r="BO30" s="149">
        <v>25.2</v>
      </c>
      <c r="BP30" s="150">
        <v>35.183999999999997</v>
      </c>
      <c r="BQ30" s="149">
        <v>53.53</v>
      </c>
      <c r="BR30" s="149">
        <v>23.43</v>
      </c>
      <c r="BS30" s="149">
        <v>8.26</v>
      </c>
      <c r="BT30" s="149">
        <v>0.22</v>
      </c>
      <c r="BU30" s="149">
        <v>0.02</v>
      </c>
      <c r="BV30" s="149">
        <v>84.89</v>
      </c>
      <c r="BW30" s="149">
        <v>5.7</v>
      </c>
      <c r="BX30" s="148">
        <v>973.75</v>
      </c>
      <c r="BY30" s="146">
        <v>5700</v>
      </c>
      <c r="BZ30" s="146">
        <v>356.26335987599538</v>
      </c>
    </row>
    <row r="31" spans="1:78" x14ac:dyDescent="0.2">
      <c r="A31" s="126">
        <v>3.15</v>
      </c>
      <c r="B31" s="126">
        <v>24.98</v>
      </c>
      <c r="C31" s="127">
        <v>35.053400000000003</v>
      </c>
      <c r="D31" s="126">
        <v>53.12</v>
      </c>
      <c r="E31" s="126">
        <v>23.4</v>
      </c>
      <c r="F31" s="126">
        <v>8.26</v>
      </c>
      <c r="G31" s="126">
        <v>-0.06</v>
      </c>
      <c r="H31" s="126">
        <v>0.03</v>
      </c>
      <c r="I31" s="126">
        <v>86.51</v>
      </c>
      <c r="J31" s="126">
        <v>5.84</v>
      </c>
      <c r="K31" s="129">
        <f t="shared" si="0"/>
        <v>5840</v>
      </c>
      <c r="L31" s="129">
        <f t="shared" si="1"/>
        <v>365.01368801330051</v>
      </c>
      <c r="N31" s="137">
        <v>2.4300000000000002</v>
      </c>
      <c r="O31" s="137">
        <v>25.04</v>
      </c>
      <c r="P31" s="136">
        <v>35.082999999999998</v>
      </c>
      <c r="Q31" s="137">
        <v>53.23</v>
      </c>
      <c r="R31" s="137">
        <v>23.4</v>
      </c>
      <c r="S31" s="137">
        <v>8.26</v>
      </c>
      <c r="T31" s="137">
        <v>0.08</v>
      </c>
      <c r="U31" s="137">
        <v>0.05</v>
      </c>
      <c r="V31" s="137">
        <v>85.8</v>
      </c>
      <c r="W31" s="137">
        <v>5.78</v>
      </c>
      <c r="X31" s="134">
        <v>5780</v>
      </c>
      <c r="Y31" s="134">
        <v>361.26354738302689</v>
      </c>
      <c r="AA31" s="141">
        <v>2.2000000000000002</v>
      </c>
      <c r="AB31" s="141">
        <v>25.08</v>
      </c>
      <c r="AC31" s="140">
        <v>35.100999999999999</v>
      </c>
      <c r="AD31" s="141">
        <v>53.29</v>
      </c>
      <c r="AE31" s="141">
        <v>23.4</v>
      </c>
      <c r="AF31" s="141">
        <v>8.26</v>
      </c>
      <c r="AG31" s="141">
        <v>0.11</v>
      </c>
      <c r="AH31" s="141">
        <v>0.06</v>
      </c>
      <c r="AI31" s="141">
        <v>87.26</v>
      </c>
      <c r="AJ31" s="141">
        <v>5.88</v>
      </c>
      <c r="AK31" s="138">
        <v>5880</v>
      </c>
      <c r="AL31" s="138">
        <v>367.51378176681624</v>
      </c>
      <c r="AN31" s="145">
        <v>3.07</v>
      </c>
      <c r="AO31" s="145">
        <v>25.15</v>
      </c>
      <c r="AP31" s="144">
        <v>35.120199999999997</v>
      </c>
      <c r="AQ31" s="145">
        <v>53.39</v>
      </c>
      <c r="AR31" s="145">
        <v>23.4</v>
      </c>
      <c r="AS31" s="145">
        <v>8.25</v>
      </c>
      <c r="AT31" s="145">
        <v>0.27</v>
      </c>
      <c r="AU31" s="145">
        <v>0.08</v>
      </c>
      <c r="AV31" s="145">
        <v>86.39</v>
      </c>
      <c r="AW31" s="145">
        <v>5.81</v>
      </c>
      <c r="AX31" s="142">
        <v>5810</v>
      </c>
      <c r="AY31" s="142">
        <v>363.13861769816367</v>
      </c>
      <c r="BA31" s="126">
        <v>2.57</v>
      </c>
      <c r="BB31" s="126">
        <v>25.18</v>
      </c>
      <c r="BC31" s="127">
        <v>35.141100000000002</v>
      </c>
      <c r="BD31" s="126">
        <v>53.45</v>
      </c>
      <c r="BE31" s="126">
        <v>23.4</v>
      </c>
      <c r="BF31" s="126">
        <v>8.26</v>
      </c>
      <c r="BG31" s="126">
        <v>0.25</v>
      </c>
      <c r="BH31" s="126">
        <v>0.44</v>
      </c>
      <c r="BI31" s="126">
        <v>83.64</v>
      </c>
      <c r="BJ31" s="126">
        <v>5.62</v>
      </c>
      <c r="BK31">
        <f t="shared" si="2"/>
        <v>5620</v>
      </c>
      <c r="BL31">
        <f t="shared" si="3"/>
        <v>351.26317236896386</v>
      </c>
      <c r="BN31" s="149">
        <v>1.89</v>
      </c>
      <c r="BO31" s="149">
        <v>25.2</v>
      </c>
      <c r="BP31" s="150">
        <v>35.183799999999998</v>
      </c>
      <c r="BQ31" s="149">
        <v>53.53</v>
      </c>
      <c r="BR31" s="149">
        <v>23.43</v>
      </c>
      <c r="BS31" s="149">
        <v>8.26</v>
      </c>
      <c r="BT31" s="149">
        <v>0.21</v>
      </c>
      <c r="BU31" s="149">
        <v>0.05</v>
      </c>
      <c r="BV31" s="149">
        <v>84.9</v>
      </c>
      <c r="BW31" s="149">
        <v>5.7</v>
      </c>
      <c r="BX31" s="148">
        <v>946.2</v>
      </c>
      <c r="BY31" s="146">
        <v>5700</v>
      </c>
      <c r="BZ31" s="146">
        <v>356.26335987599538</v>
      </c>
    </row>
    <row r="32" spans="1:78" x14ac:dyDescent="0.2">
      <c r="A32" s="126">
        <v>3.26</v>
      </c>
      <c r="B32" s="126">
        <v>24.98</v>
      </c>
      <c r="C32" s="127">
        <v>35.054299999999998</v>
      </c>
      <c r="D32" s="126">
        <v>53.12</v>
      </c>
      <c r="E32" s="126">
        <v>23.4</v>
      </c>
      <c r="F32" s="126">
        <v>8.26</v>
      </c>
      <c r="G32" s="126">
        <v>-0.05</v>
      </c>
      <c r="H32" s="126">
        <v>0.03</v>
      </c>
      <c r="I32" s="126">
        <v>86.53</v>
      </c>
      <c r="J32" s="126">
        <v>5.84</v>
      </c>
      <c r="K32" s="129">
        <f t="shared" si="0"/>
        <v>5840</v>
      </c>
      <c r="L32" s="129">
        <f t="shared" si="1"/>
        <v>365.01368801330051</v>
      </c>
      <c r="N32" s="137">
        <v>2.4900000000000002</v>
      </c>
      <c r="O32" s="137">
        <v>25.04</v>
      </c>
      <c r="P32" s="136">
        <v>35.084099999999999</v>
      </c>
      <c r="Q32" s="137">
        <v>53.23</v>
      </c>
      <c r="R32" s="137">
        <v>23.4</v>
      </c>
      <c r="S32" s="137">
        <v>8.26</v>
      </c>
      <c r="T32" s="137">
        <v>7.0000000000000007E-2</v>
      </c>
      <c r="U32" s="137">
        <v>0.04</v>
      </c>
      <c r="V32" s="137">
        <v>85.83</v>
      </c>
      <c r="W32" s="137">
        <v>5.79</v>
      </c>
      <c r="X32" s="134">
        <v>5790</v>
      </c>
      <c r="Y32" s="134">
        <v>361.88857082140584</v>
      </c>
      <c r="AA32" s="141">
        <v>2.25</v>
      </c>
      <c r="AB32" s="141">
        <v>25.08</v>
      </c>
      <c r="AC32" s="140">
        <v>35.101300000000002</v>
      </c>
      <c r="AD32" s="141">
        <v>53.29</v>
      </c>
      <c r="AE32" s="141">
        <v>23.4</v>
      </c>
      <c r="AF32" s="141">
        <v>8.26</v>
      </c>
      <c r="AG32" s="141">
        <v>0.11</v>
      </c>
      <c r="AH32" s="141">
        <v>0.06</v>
      </c>
      <c r="AI32" s="141">
        <v>87.3</v>
      </c>
      <c r="AJ32" s="141">
        <v>5.88</v>
      </c>
      <c r="AK32" s="138">
        <v>5880</v>
      </c>
      <c r="AL32" s="138">
        <v>367.51378176681624</v>
      </c>
      <c r="AN32" s="145">
        <v>3.15</v>
      </c>
      <c r="AO32" s="145">
        <v>25.15</v>
      </c>
      <c r="AP32" s="144">
        <v>35.126300000000001</v>
      </c>
      <c r="AQ32" s="145">
        <v>53.4</v>
      </c>
      <c r="AR32" s="145">
        <v>23.4</v>
      </c>
      <c r="AS32" s="145">
        <v>8.25</v>
      </c>
      <c r="AT32" s="145">
        <v>0.26</v>
      </c>
      <c r="AU32" s="145">
        <v>0.09</v>
      </c>
      <c r="AV32" s="145">
        <v>86.38</v>
      </c>
      <c r="AW32" s="145">
        <v>5.81</v>
      </c>
      <c r="AX32" s="142">
        <v>5810</v>
      </c>
      <c r="AY32" s="142">
        <v>363.13861769816367</v>
      </c>
      <c r="BA32" s="126">
        <v>2.66</v>
      </c>
      <c r="BB32" s="126">
        <v>25.18</v>
      </c>
      <c r="BC32" s="127">
        <v>35.138500000000001</v>
      </c>
      <c r="BD32" s="126">
        <v>53.45</v>
      </c>
      <c r="BE32" s="126">
        <v>23.4</v>
      </c>
      <c r="BF32" s="126">
        <v>8.26</v>
      </c>
      <c r="BG32" s="126">
        <v>0.27</v>
      </c>
      <c r="BH32" s="126">
        <v>0.14000000000000001</v>
      </c>
      <c r="BI32" s="126">
        <v>83.65</v>
      </c>
      <c r="BJ32" s="126">
        <v>5.62</v>
      </c>
      <c r="BK32">
        <f t="shared" si="2"/>
        <v>5620</v>
      </c>
      <c r="BL32">
        <f t="shared" si="3"/>
        <v>351.26317236896386</v>
      </c>
      <c r="BN32" s="149">
        <v>1.97</v>
      </c>
      <c r="BO32" s="149">
        <v>25.2</v>
      </c>
      <c r="BP32" s="150">
        <v>35.182299999999998</v>
      </c>
      <c r="BQ32" s="149">
        <v>53.53</v>
      </c>
      <c r="BR32" s="149">
        <v>23.43</v>
      </c>
      <c r="BS32" s="149">
        <v>8.26</v>
      </c>
      <c r="BT32" s="149">
        <v>0.2</v>
      </c>
      <c r="BU32" s="149">
        <v>0.14000000000000001</v>
      </c>
      <c r="BV32" s="149">
        <v>84.91</v>
      </c>
      <c r="BW32" s="149">
        <v>5.7</v>
      </c>
      <c r="BX32" s="148">
        <v>907.77</v>
      </c>
      <c r="BY32" s="146">
        <v>5700</v>
      </c>
      <c r="BZ32" s="146">
        <v>356.26335987599538</v>
      </c>
    </row>
    <row r="33" spans="1:78" x14ac:dyDescent="0.2">
      <c r="A33" s="126">
        <v>3.38</v>
      </c>
      <c r="B33" s="126">
        <v>24.98</v>
      </c>
      <c r="C33" s="127">
        <v>35.058399999999999</v>
      </c>
      <c r="D33" s="126">
        <v>53.13</v>
      </c>
      <c r="E33" s="126">
        <v>23.41</v>
      </c>
      <c r="F33" s="126">
        <v>8.26</v>
      </c>
      <c r="G33" s="126">
        <v>-0.05</v>
      </c>
      <c r="H33" s="126">
        <v>0.03</v>
      </c>
      <c r="I33" s="126">
        <v>86.55</v>
      </c>
      <c r="J33" s="126">
        <v>5.84</v>
      </c>
      <c r="K33" s="129">
        <f t="shared" si="0"/>
        <v>5840</v>
      </c>
      <c r="L33" s="129">
        <f t="shared" si="1"/>
        <v>365.01368801330051</v>
      </c>
      <c r="N33" s="137">
        <v>2.5499999999999998</v>
      </c>
      <c r="O33" s="137">
        <v>25.04</v>
      </c>
      <c r="P33" s="136">
        <v>35.0822</v>
      </c>
      <c r="Q33" s="137">
        <v>53.23</v>
      </c>
      <c r="R33" s="137">
        <v>23.4</v>
      </c>
      <c r="S33" s="137">
        <v>8.26</v>
      </c>
      <c r="T33" s="137">
        <v>7.0000000000000007E-2</v>
      </c>
      <c r="U33" s="137">
        <v>0.05</v>
      </c>
      <c r="V33" s="137">
        <v>85.85</v>
      </c>
      <c r="W33" s="137">
        <v>5.79</v>
      </c>
      <c r="X33" s="134">
        <v>5790</v>
      </c>
      <c r="Y33" s="134">
        <v>361.88857082140584</v>
      </c>
      <c r="AA33" s="141">
        <v>2.29</v>
      </c>
      <c r="AB33" s="141">
        <v>25.08</v>
      </c>
      <c r="AC33" s="140">
        <v>35.100900000000003</v>
      </c>
      <c r="AD33" s="141">
        <v>53.29</v>
      </c>
      <c r="AE33" s="141">
        <v>23.4</v>
      </c>
      <c r="AF33" s="141">
        <v>8.26</v>
      </c>
      <c r="AG33" s="141">
        <v>0.13</v>
      </c>
      <c r="AH33" s="141">
        <v>0.06</v>
      </c>
      <c r="AI33" s="141">
        <v>87.34</v>
      </c>
      <c r="AJ33" s="141">
        <v>5.88</v>
      </c>
      <c r="AK33" s="138">
        <v>5880</v>
      </c>
      <c r="AL33" s="138">
        <v>367.51378176681624</v>
      </c>
      <c r="AN33" s="145">
        <v>3.22</v>
      </c>
      <c r="AO33" s="145">
        <v>25.15</v>
      </c>
      <c r="AP33" s="144">
        <v>35.119300000000003</v>
      </c>
      <c r="AQ33" s="145">
        <v>53.39</v>
      </c>
      <c r="AR33" s="145">
        <v>23.4</v>
      </c>
      <c r="AS33" s="145">
        <v>8.25</v>
      </c>
      <c r="AT33" s="145">
        <v>0.25</v>
      </c>
      <c r="AU33" s="145">
        <v>0.09</v>
      </c>
      <c r="AV33" s="145">
        <v>86.37</v>
      </c>
      <c r="AW33" s="145">
        <v>5.81</v>
      </c>
      <c r="AX33" s="142">
        <v>5810</v>
      </c>
      <c r="AY33" s="142">
        <v>363.13861769816367</v>
      </c>
      <c r="BA33" s="126">
        <v>2.75</v>
      </c>
      <c r="BB33" s="126">
        <v>25.19</v>
      </c>
      <c r="BC33" s="127">
        <v>35.136800000000001</v>
      </c>
      <c r="BD33" s="126">
        <v>53.45</v>
      </c>
      <c r="BE33" s="126">
        <v>23.4</v>
      </c>
      <c r="BF33" s="126">
        <v>8.26</v>
      </c>
      <c r="BG33" s="126">
        <v>0.3</v>
      </c>
      <c r="BH33" s="126">
        <v>0.13</v>
      </c>
      <c r="BI33" s="126">
        <v>83.66</v>
      </c>
      <c r="BJ33" s="126">
        <v>5.62</v>
      </c>
      <c r="BK33">
        <f t="shared" si="2"/>
        <v>5620</v>
      </c>
      <c r="BL33">
        <f t="shared" si="3"/>
        <v>351.26317236896386</v>
      </c>
      <c r="BN33" s="149">
        <v>2.0499999999999998</v>
      </c>
      <c r="BO33" s="149">
        <v>25.2</v>
      </c>
      <c r="BP33" s="150">
        <v>35.171999999999997</v>
      </c>
      <c r="BQ33" s="149">
        <v>53.52</v>
      </c>
      <c r="BR33" s="149">
        <v>23.42</v>
      </c>
      <c r="BS33" s="149">
        <v>8.26</v>
      </c>
      <c r="BT33" s="149">
        <v>0.19</v>
      </c>
      <c r="BU33" s="149">
        <v>0.11</v>
      </c>
      <c r="BV33" s="149">
        <v>84.92</v>
      </c>
      <c r="BW33" s="149">
        <v>5.71</v>
      </c>
      <c r="BX33" s="148">
        <v>880.22</v>
      </c>
      <c r="BY33" s="146">
        <v>5710</v>
      </c>
      <c r="BZ33" s="146">
        <v>356.88838331437432</v>
      </c>
    </row>
    <row r="34" spans="1:78" x14ac:dyDescent="0.2">
      <c r="A34" s="126">
        <v>3.51</v>
      </c>
      <c r="B34" s="126">
        <v>24.98</v>
      </c>
      <c r="C34" s="127">
        <v>35.055599999999998</v>
      </c>
      <c r="D34" s="126">
        <v>53.13</v>
      </c>
      <c r="E34" s="126">
        <v>23.4</v>
      </c>
      <c r="F34" s="126">
        <v>8.26</v>
      </c>
      <c r="G34" s="126">
        <v>-0.03</v>
      </c>
      <c r="H34" s="126">
        <v>0.02</v>
      </c>
      <c r="I34" s="126">
        <v>86.56</v>
      </c>
      <c r="J34" s="126">
        <v>5.84</v>
      </c>
      <c r="K34" s="129">
        <f t="shared" si="0"/>
        <v>5840</v>
      </c>
      <c r="L34" s="129">
        <f t="shared" si="1"/>
        <v>365.01368801330051</v>
      </c>
      <c r="N34" s="137">
        <v>2.63</v>
      </c>
      <c r="O34" s="137">
        <v>25.04</v>
      </c>
      <c r="P34" s="136">
        <v>35.081699999999998</v>
      </c>
      <c r="Q34" s="137">
        <v>53.23</v>
      </c>
      <c r="R34" s="137">
        <v>23.4</v>
      </c>
      <c r="S34" s="137">
        <v>8.26</v>
      </c>
      <c r="T34" s="137">
        <v>7.0000000000000007E-2</v>
      </c>
      <c r="U34" s="137">
        <v>0.05</v>
      </c>
      <c r="V34" s="137">
        <v>85.86</v>
      </c>
      <c r="W34" s="137">
        <v>5.79</v>
      </c>
      <c r="X34" s="134">
        <v>5790</v>
      </c>
      <c r="Y34" s="134">
        <v>361.88857082140584</v>
      </c>
      <c r="AA34" s="141">
        <v>2.36</v>
      </c>
      <c r="AB34" s="141">
        <v>25.08</v>
      </c>
      <c r="AC34" s="140">
        <v>35.101199999999999</v>
      </c>
      <c r="AD34" s="141">
        <v>53.29</v>
      </c>
      <c r="AE34" s="141">
        <v>23.4</v>
      </c>
      <c r="AF34" s="141">
        <v>8.26</v>
      </c>
      <c r="AG34" s="141">
        <v>0.14000000000000001</v>
      </c>
      <c r="AH34" s="141">
        <v>0.06</v>
      </c>
      <c r="AI34" s="141">
        <v>87.36</v>
      </c>
      <c r="AJ34" s="141">
        <v>5.88</v>
      </c>
      <c r="AK34" s="138">
        <v>5880</v>
      </c>
      <c r="AL34" s="138">
        <v>367.51378176681624</v>
      </c>
      <c r="AN34" s="145">
        <v>3.28</v>
      </c>
      <c r="AO34" s="145">
        <v>25.15</v>
      </c>
      <c r="AP34" s="144">
        <v>35.121499999999997</v>
      </c>
      <c r="AQ34" s="145">
        <v>53.4</v>
      </c>
      <c r="AR34" s="145">
        <v>23.4</v>
      </c>
      <c r="AS34" s="145">
        <v>8.25</v>
      </c>
      <c r="AT34" s="145">
        <v>0.24</v>
      </c>
      <c r="AU34" s="145">
        <v>0.08</v>
      </c>
      <c r="AV34" s="145">
        <v>86.35</v>
      </c>
      <c r="AW34" s="145">
        <v>5.81</v>
      </c>
      <c r="AX34" s="142">
        <v>5810</v>
      </c>
      <c r="AY34" s="142">
        <v>363.13861769816367</v>
      </c>
      <c r="BA34" s="126">
        <v>2.83</v>
      </c>
      <c r="BB34" s="126">
        <v>25.18</v>
      </c>
      <c r="BC34" s="127">
        <v>35.134599999999999</v>
      </c>
      <c r="BD34" s="126">
        <v>53.45</v>
      </c>
      <c r="BE34" s="126">
        <v>23.4</v>
      </c>
      <c r="BF34" s="126">
        <v>8.26</v>
      </c>
      <c r="BG34" s="126">
        <v>0.33</v>
      </c>
      <c r="BH34" s="126">
        <v>0.12</v>
      </c>
      <c r="BI34" s="126">
        <v>83.68</v>
      </c>
      <c r="BJ34" s="126">
        <v>5.63</v>
      </c>
      <c r="BK34">
        <f t="shared" si="2"/>
        <v>5630</v>
      </c>
      <c r="BL34">
        <f t="shared" si="3"/>
        <v>351.88819580734281</v>
      </c>
      <c r="BN34" s="149">
        <v>2.13</v>
      </c>
      <c r="BO34" s="149">
        <v>25.2</v>
      </c>
      <c r="BP34" s="150">
        <v>35.174500000000002</v>
      </c>
      <c r="BQ34" s="149">
        <v>53.51</v>
      </c>
      <c r="BR34" s="149">
        <v>23.42</v>
      </c>
      <c r="BS34" s="149">
        <v>8.26</v>
      </c>
      <c r="BT34" s="149">
        <v>0.17</v>
      </c>
      <c r="BU34" s="149">
        <v>0.13</v>
      </c>
      <c r="BV34" s="149">
        <v>84.94</v>
      </c>
      <c r="BW34" s="149">
        <v>5.71</v>
      </c>
      <c r="BX34" s="148">
        <v>882.4</v>
      </c>
      <c r="BY34" s="146">
        <v>5710</v>
      </c>
      <c r="BZ34" s="146">
        <v>356.88838331437432</v>
      </c>
    </row>
    <row r="35" spans="1:78" x14ac:dyDescent="0.2">
      <c r="A35" s="126">
        <v>3.61</v>
      </c>
      <c r="B35" s="126">
        <v>24.98</v>
      </c>
      <c r="C35" s="127">
        <v>35.059600000000003</v>
      </c>
      <c r="D35" s="126">
        <v>53.13</v>
      </c>
      <c r="E35" s="126">
        <v>23.41</v>
      </c>
      <c r="F35" s="126">
        <v>8.26</v>
      </c>
      <c r="G35" s="126">
        <v>-0.02</v>
      </c>
      <c r="H35" s="126">
        <v>0.02</v>
      </c>
      <c r="I35" s="126">
        <v>86.58</v>
      </c>
      <c r="J35" s="126">
        <v>5.84</v>
      </c>
      <c r="K35" s="129">
        <f t="shared" si="0"/>
        <v>5840</v>
      </c>
      <c r="L35" s="129">
        <f t="shared" si="1"/>
        <v>365.01368801330051</v>
      </c>
      <c r="N35" s="137">
        <v>2.72</v>
      </c>
      <c r="O35" s="137">
        <v>25.04</v>
      </c>
      <c r="P35" s="136">
        <v>35.084600000000002</v>
      </c>
      <c r="Q35" s="137">
        <v>53.23</v>
      </c>
      <c r="R35" s="137">
        <v>23.4</v>
      </c>
      <c r="S35" s="137">
        <v>8.26</v>
      </c>
      <c r="T35" s="137">
        <v>7.0000000000000007E-2</v>
      </c>
      <c r="U35" s="137">
        <v>0.05</v>
      </c>
      <c r="V35" s="137">
        <v>85.86</v>
      </c>
      <c r="W35" s="137">
        <v>5.79</v>
      </c>
      <c r="X35" s="134">
        <v>5790</v>
      </c>
      <c r="Y35" s="134">
        <v>361.88857082140584</v>
      </c>
      <c r="AA35" s="141">
        <v>2.44</v>
      </c>
      <c r="AB35" s="141">
        <v>25.08</v>
      </c>
      <c r="AC35" s="140">
        <v>35.099200000000003</v>
      </c>
      <c r="AD35" s="141">
        <v>53.29</v>
      </c>
      <c r="AE35" s="141">
        <v>23.4</v>
      </c>
      <c r="AF35" s="141">
        <v>8.26</v>
      </c>
      <c r="AG35" s="141">
        <v>0.15</v>
      </c>
      <c r="AH35" s="141">
        <v>0.06</v>
      </c>
      <c r="AI35" s="141">
        <v>87.36</v>
      </c>
      <c r="AJ35" s="141">
        <v>5.89</v>
      </c>
      <c r="AK35" s="138">
        <v>5890</v>
      </c>
      <c r="AL35" s="138">
        <v>368.13880520519518</v>
      </c>
      <c r="AN35" s="145">
        <v>3.33</v>
      </c>
      <c r="AO35" s="145">
        <v>25.15</v>
      </c>
      <c r="AP35" s="144">
        <v>35.121000000000002</v>
      </c>
      <c r="AQ35" s="145">
        <v>53.4</v>
      </c>
      <c r="AR35" s="145">
        <v>23.4</v>
      </c>
      <c r="AS35" s="145">
        <v>8.25</v>
      </c>
      <c r="AT35" s="145">
        <v>0.25</v>
      </c>
      <c r="AU35" s="145">
        <v>0.08</v>
      </c>
      <c r="AV35" s="145">
        <v>86.35</v>
      </c>
      <c r="AW35" s="145">
        <v>5.81</v>
      </c>
      <c r="AX35" s="142">
        <v>5810</v>
      </c>
      <c r="AY35" s="142">
        <v>363.13861769816367</v>
      </c>
      <c r="BA35" s="126">
        <v>2.9</v>
      </c>
      <c r="BB35" s="126">
        <v>25.18</v>
      </c>
      <c r="BC35" s="127">
        <v>35.136299999999999</v>
      </c>
      <c r="BD35" s="126">
        <v>53.45</v>
      </c>
      <c r="BE35" s="126">
        <v>23.4</v>
      </c>
      <c r="BF35" s="126">
        <v>8.26</v>
      </c>
      <c r="BG35" s="126">
        <v>0.32</v>
      </c>
      <c r="BH35" s="126">
        <v>0.12</v>
      </c>
      <c r="BI35" s="126">
        <v>83.69</v>
      </c>
      <c r="BJ35" s="126">
        <v>5.63</v>
      </c>
      <c r="BK35">
        <f t="shared" si="2"/>
        <v>5630</v>
      </c>
      <c r="BL35">
        <f t="shared" si="3"/>
        <v>351.88819580734281</v>
      </c>
      <c r="BN35" s="149">
        <v>2.2200000000000002</v>
      </c>
      <c r="BO35" s="149">
        <v>25.2</v>
      </c>
      <c r="BP35" s="150">
        <v>35.179200000000002</v>
      </c>
      <c r="BQ35" s="149">
        <v>53.52</v>
      </c>
      <c r="BR35" s="149">
        <v>23.43</v>
      </c>
      <c r="BS35" s="149">
        <v>8.26</v>
      </c>
      <c r="BT35" s="149">
        <v>0.15</v>
      </c>
      <c r="BU35" s="149">
        <v>0.14000000000000001</v>
      </c>
      <c r="BV35" s="149">
        <v>84.96</v>
      </c>
      <c r="BW35" s="149">
        <v>5.71</v>
      </c>
      <c r="BX35" s="148">
        <v>920.1</v>
      </c>
      <c r="BY35" s="146">
        <v>5710</v>
      </c>
      <c r="BZ35" s="146">
        <v>356.88838331437432</v>
      </c>
    </row>
    <row r="36" spans="1:78" x14ac:dyDescent="0.2">
      <c r="A36" s="126">
        <v>3.72</v>
      </c>
      <c r="B36" s="126">
        <v>24.97</v>
      </c>
      <c r="C36" s="127">
        <v>35.061500000000002</v>
      </c>
      <c r="D36" s="126">
        <v>53.13</v>
      </c>
      <c r="E36" s="126">
        <v>23.41</v>
      </c>
      <c r="F36" s="126">
        <v>8.26</v>
      </c>
      <c r="G36" s="126">
        <v>-0.02</v>
      </c>
      <c r="H36" s="126">
        <v>0.03</v>
      </c>
      <c r="I36" s="126">
        <v>86.59</v>
      </c>
      <c r="J36" s="126">
        <v>5.84</v>
      </c>
      <c r="K36" s="129">
        <f t="shared" si="0"/>
        <v>5840</v>
      </c>
      <c r="L36" s="129">
        <f t="shared" si="1"/>
        <v>365.01368801330051</v>
      </c>
      <c r="N36" s="137">
        <v>2.82</v>
      </c>
      <c r="O36" s="137">
        <v>25.04</v>
      </c>
      <c r="P36" s="136">
        <v>35.081200000000003</v>
      </c>
      <c r="Q36" s="137">
        <v>53.23</v>
      </c>
      <c r="R36" s="137">
        <v>23.4</v>
      </c>
      <c r="S36" s="137">
        <v>8.26</v>
      </c>
      <c r="T36" s="137">
        <v>0.09</v>
      </c>
      <c r="U36" s="137">
        <v>0.05</v>
      </c>
      <c r="V36" s="137">
        <v>85.86</v>
      </c>
      <c r="W36" s="137">
        <v>5.79</v>
      </c>
      <c r="X36" s="134">
        <v>5790</v>
      </c>
      <c r="Y36" s="134">
        <v>361.88857082140584</v>
      </c>
      <c r="AA36" s="141">
        <v>2.5099999999999998</v>
      </c>
      <c r="AB36" s="141">
        <v>25.08</v>
      </c>
      <c r="AC36" s="140">
        <v>35.095300000000002</v>
      </c>
      <c r="AD36" s="141">
        <v>53.28</v>
      </c>
      <c r="AE36" s="141">
        <v>23.4</v>
      </c>
      <c r="AF36" s="141">
        <v>8.26</v>
      </c>
      <c r="AG36" s="141">
        <v>0.14000000000000001</v>
      </c>
      <c r="AH36" s="141">
        <v>0.06</v>
      </c>
      <c r="AI36" s="141">
        <v>87.36</v>
      </c>
      <c r="AJ36" s="141">
        <v>5.89</v>
      </c>
      <c r="AK36" s="138">
        <v>5890</v>
      </c>
      <c r="AL36" s="138">
        <v>368.13880520519518</v>
      </c>
      <c r="AN36" s="145">
        <v>3.38</v>
      </c>
      <c r="AO36" s="145">
        <v>25.15</v>
      </c>
      <c r="AP36" s="144">
        <v>35.122100000000003</v>
      </c>
      <c r="AQ36" s="145">
        <v>53.4</v>
      </c>
      <c r="AR36" s="145">
        <v>23.4</v>
      </c>
      <c r="AS36" s="145">
        <v>8.25</v>
      </c>
      <c r="AT36" s="145">
        <v>0.27</v>
      </c>
      <c r="AU36" s="145">
        <v>0.09</v>
      </c>
      <c r="AV36" s="145">
        <v>86.33</v>
      </c>
      <c r="AW36" s="145">
        <v>5.81</v>
      </c>
      <c r="AX36" s="142">
        <v>5810</v>
      </c>
      <c r="AY36" s="142">
        <v>363.13861769816367</v>
      </c>
      <c r="BA36" s="126">
        <v>2.97</v>
      </c>
      <c r="BB36" s="126">
        <v>25.18</v>
      </c>
      <c r="BC36" s="127">
        <v>35.133899999999997</v>
      </c>
      <c r="BD36" s="126">
        <v>53.44</v>
      </c>
      <c r="BE36" s="126">
        <v>23.4</v>
      </c>
      <c r="BF36" s="126">
        <v>8.26</v>
      </c>
      <c r="BG36" s="126">
        <v>0.31</v>
      </c>
      <c r="BH36" s="126">
        <v>0.12</v>
      </c>
      <c r="BI36" s="126">
        <v>83.69</v>
      </c>
      <c r="BJ36" s="126">
        <v>5.63</v>
      </c>
      <c r="BK36">
        <f t="shared" si="2"/>
        <v>5630</v>
      </c>
      <c r="BL36">
        <f t="shared" si="3"/>
        <v>351.88819580734281</v>
      </c>
      <c r="BN36" s="149">
        <v>2.31</v>
      </c>
      <c r="BO36" s="149">
        <v>25.2</v>
      </c>
      <c r="BP36" s="150">
        <v>35.182400000000001</v>
      </c>
      <c r="BQ36" s="149">
        <v>53.52</v>
      </c>
      <c r="BR36" s="149">
        <v>23.43</v>
      </c>
      <c r="BS36" s="149">
        <v>8.26</v>
      </c>
      <c r="BT36" s="149">
        <v>0.15</v>
      </c>
      <c r="BU36" s="149">
        <v>0.13</v>
      </c>
      <c r="BV36" s="149">
        <v>84.98</v>
      </c>
      <c r="BW36" s="149">
        <v>5.71</v>
      </c>
      <c r="BX36" s="148">
        <v>911.4</v>
      </c>
      <c r="BY36" s="146">
        <v>5710</v>
      </c>
      <c r="BZ36" s="146">
        <v>356.88838331437432</v>
      </c>
    </row>
    <row r="37" spans="1:78" x14ac:dyDescent="0.2">
      <c r="A37" s="126">
        <v>3.84</v>
      </c>
      <c r="B37" s="126">
        <v>24.98</v>
      </c>
      <c r="C37" s="127">
        <v>35.0593</v>
      </c>
      <c r="D37" s="126">
        <v>53.13</v>
      </c>
      <c r="E37" s="126">
        <v>23.41</v>
      </c>
      <c r="F37" s="126">
        <v>8.26</v>
      </c>
      <c r="G37" s="126">
        <v>-0.03</v>
      </c>
      <c r="H37" s="126">
        <v>0.03</v>
      </c>
      <c r="I37" s="126">
        <v>86.6</v>
      </c>
      <c r="J37" s="126">
        <v>5.85</v>
      </c>
      <c r="K37" s="129">
        <f t="shared" si="0"/>
        <v>5850</v>
      </c>
      <c r="L37" s="129">
        <f t="shared" si="1"/>
        <v>365.63871145167946</v>
      </c>
      <c r="N37" s="137">
        <v>2.92</v>
      </c>
      <c r="O37" s="137">
        <v>25.04</v>
      </c>
      <c r="P37" s="136">
        <v>35.082099999999997</v>
      </c>
      <c r="Q37" s="137">
        <v>53.23</v>
      </c>
      <c r="R37" s="137">
        <v>23.4</v>
      </c>
      <c r="S37" s="137">
        <v>8.26</v>
      </c>
      <c r="T37" s="137">
        <v>0.09</v>
      </c>
      <c r="U37" s="137">
        <v>0.04</v>
      </c>
      <c r="V37" s="137">
        <v>85.85</v>
      </c>
      <c r="W37" s="137">
        <v>5.79</v>
      </c>
      <c r="X37" s="134">
        <v>5790</v>
      </c>
      <c r="Y37" s="134">
        <v>361.88857082140584</v>
      </c>
      <c r="AA37" s="141">
        <v>2.58</v>
      </c>
      <c r="AB37" s="141">
        <v>25.08</v>
      </c>
      <c r="AC37" s="140">
        <v>35.1</v>
      </c>
      <c r="AD37" s="141">
        <v>53.29</v>
      </c>
      <c r="AE37" s="141">
        <v>23.4</v>
      </c>
      <c r="AF37" s="141">
        <v>8.26</v>
      </c>
      <c r="AG37" s="141">
        <v>0.14000000000000001</v>
      </c>
      <c r="AH37" s="141">
        <v>0.05</v>
      </c>
      <c r="AI37" s="141">
        <v>87.36</v>
      </c>
      <c r="AJ37" s="141">
        <v>5.89</v>
      </c>
      <c r="AK37" s="138">
        <v>5890</v>
      </c>
      <c r="AL37" s="138">
        <v>368.13880520519518</v>
      </c>
      <c r="AN37" s="145">
        <v>3.43</v>
      </c>
      <c r="AO37" s="145">
        <v>25.15</v>
      </c>
      <c r="AP37" s="144">
        <v>35.122500000000002</v>
      </c>
      <c r="AQ37" s="145">
        <v>53.4</v>
      </c>
      <c r="AR37" s="145">
        <v>23.4</v>
      </c>
      <c r="AS37" s="145">
        <v>8.25</v>
      </c>
      <c r="AT37" s="145">
        <v>0.28000000000000003</v>
      </c>
      <c r="AU37" s="145">
        <v>0.08</v>
      </c>
      <c r="AV37" s="145">
        <v>86.32</v>
      </c>
      <c r="AW37" s="145">
        <v>5.81</v>
      </c>
      <c r="AX37" s="142">
        <v>5810</v>
      </c>
      <c r="AY37" s="142">
        <v>363.13861769816367</v>
      </c>
      <c r="BA37" s="126">
        <v>3.04</v>
      </c>
      <c r="BB37" s="126">
        <v>25.18</v>
      </c>
      <c r="BC37" s="127">
        <v>35.134099999999997</v>
      </c>
      <c r="BD37" s="126">
        <v>53.44</v>
      </c>
      <c r="BE37" s="126">
        <v>23.4</v>
      </c>
      <c r="BF37" s="126">
        <v>8.26</v>
      </c>
      <c r="BG37" s="126">
        <v>0.3</v>
      </c>
      <c r="BH37" s="126">
        <v>0.11</v>
      </c>
      <c r="BI37" s="126">
        <v>83.69</v>
      </c>
      <c r="BJ37" s="126">
        <v>5.63</v>
      </c>
      <c r="BK37">
        <f t="shared" si="2"/>
        <v>5630</v>
      </c>
      <c r="BL37">
        <f t="shared" si="3"/>
        <v>351.88819580734281</v>
      </c>
      <c r="BN37" s="149">
        <v>2.4</v>
      </c>
      <c r="BO37" s="149">
        <v>25.2</v>
      </c>
      <c r="BP37" s="150">
        <v>35.183599999999998</v>
      </c>
      <c r="BQ37" s="149">
        <v>53.52</v>
      </c>
      <c r="BR37" s="149">
        <v>23.43</v>
      </c>
      <c r="BS37" s="149">
        <v>8.26</v>
      </c>
      <c r="BT37" s="149">
        <v>0.16</v>
      </c>
      <c r="BU37" s="149">
        <v>0.14000000000000001</v>
      </c>
      <c r="BV37" s="149">
        <v>85.01</v>
      </c>
      <c r="BW37" s="149">
        <v>5.71</v>
      </c>
      <c r="BX37" s="148">
        <v>901.25</v>
      </c>
      <c r="BY37" s="146">
        <v>5710</v>
      </c>
      <c r="BZ37" s="146">
        <v>356.88838331437432</v>
      </c>
    </row>
    <row r="38" spans="1:78" x14ac:dyDescent="0.2">
      <c r="A38" s="126">
        <v>3.93</v>
      </c>
      <c r="B38" s="126">
        <v>24.98</v>
      </c>
      <c r="C38" s="127">
        <v>35.058100000000003</v>
      </c>
      <c r="D38" s="126">
        <v>53.13</v>
      </c>
      <c r="E38" s="126">
        <v>23.41</v>
      </c>
      <c r="F38" s="126">
        <v>8.26</v>
      </c>
      <c r="G38" s="126">
        <v>-0.02</v>
      </c>
      <c r="H38" s="126">
        <v>0.03</v>
      </c>
      <c r="I38" s="126">
        <v>86.6</v>
      </c>
      <c r="J38" s="126">
        <v>5.84</v>
      </c>
      <c r="K38" s="129">
        <f t="shared" si="0"/>
        <v>5840</v>
      </c>
      <c r="L38" s="129">
        <f t="shared" si="1"/>
        <v>365.01368801330051</v>
      </c>
      <c r="N38" s="137">
        <v>3.01</v>
      </c>
      <c r="O38" s="137">
        <v>25.04</v>
      </c>
      <c r="P38" s="136">
        <v>35.080100000000002</v>
      </c>
      <c r="Q38" s="137">
        <v>53.22</v>
      </c>
      <c r="R38" s="137">
        <v>23.4</v>
      </c>
      <c r="S38" s="137">
        <v>8.26</v>
      </c>
      <c r="T38" s="137">
        <v>0.09</v>
      </c>
      <c r="U38" s="137">
        <v>0.05</v>
      </c>
      <c r="V38" s="137">
        <v>85.85</v>
      </c>
      <c r="W38" s="137">
        <v>5.79</v>
      </c>
      <c r="X38" s="134">
        <v>5790</v>
      </c>
      <c r="Y38" s="134">
        <v>361.88857082140584</v>
      </c>
      <c r="AA38" s="141">
        <v>2.63</v>
      </c>
      <c r="AB38" s="141">
        <v>25.08</v>
      </c>
      <c r="AC38" s="140">
        <v>35.1</v>
      </c>
      <c r="AD38" s="141">
        <v>53.29</v>
      </c>
      <c r="AE38" s="141">
        <v>23.4</v>
      </c>
      <c r="AF38" s="141">
        <v>8.26</v>
      </c>
      <c r="AG38" s="141">
        <v>0.15</v>
      </c>
      <c r="AH38" s="141">
        <v>0.06</v>
      </c>
      <c r="AI38" s="141">
        <v>87.36</v>
      </c>
      <c r="AJ38" s="141">
        <v>5.89</v>
      </c>
      <c r="AK38" s="138">
        <v>5890</v>
      </c>
      <c r="AL38" s="138">
        <v>368.13880520519518</v>
      </c>
      <c r="AN38" s="145">
        <v>3.51</v>
      </c>
      <c r="AO38" s="145">
        <v>25.15</v>
      </c>
      <c r="AP38" s="144">
        <v>35.121099999999998</v>
      </c>
      <c r="AQ38" s="145">
        <v>53.39</v>
      </c>
      <c r="AR38" s="145">
        <v>23.4</v>
      </c>
      <c r="AS38" s="145">
        <v>8.25</v>
      </c>
      <c r="AT38" s="145">
        <v>0.3</v>
      </c>
      <c r="AU38" s="145">
        <v>0.09</v>
      </c>
      <c r="AV38" s="145">
        <v>86.3</v>
      </c>
      <c r="AW38" s="145">
        <v>5.81</v>
      </c>
      <c r="AX38" s="142">
        <v>5810</v>
      </c>
      <c r="AY38" s="142">
        <v>363.13861769816367</v>
      </c>
      <c r="BA38" s="126">
        <v>3.12</v>
      </c>
      <c r="BB38" s="126">
        <v>25.18</v>
      </c>
      <c r="BC38" s="127">
        <v>35.138599999999997</v>
      </c>
      <c r="BD38" s="126">
        <v>53.45</v>
      </c>
      <c r="BE38" s="126">
        <v>23.4</v>
      </c>
      <c r="BF38" s="126">
        <v>8.26</v>
      </c>
      <c r="BG38" s="126">
        <v>0.28000000000000003</v>
      </c>
      <c r="BH38" s="126">
        <v>0.11</v>
      </c>
      <c r="BI38" s="126">
        <v>83.69</v>
      </c>
      <c r="BJ38" s="126">
        <v>5.63</v>
      </c>
      <c r="BK38">
        <f t="shared" si="2"/>
        <v>5630</v>
      </c>
      <c r="BL38">
        <f t="shared" si="3"/>
        <v>351.88819580734281</v>
      </c>
      <c r="BN38" s="149">
        <v>2.4700000000000002</v>
      </c>
      <c r="BO38" s="149">
        <v>25.19</v>
      </c>
      <c r="BP38" s="150">
        <v>35.181800000000003</v>
      </c>
      <c r="BQ38" s="149">
        <v>53.52</v>
      </c>
      <c r="BR38" s="149">
        <v>23.43</v>
      </c>
      <c r="BS38" s="149">
        <v>8.26</v>
      </c>
      <c r="BT38" s="149">
        <v>0.15</v>
      </c>
      <c r="BU38" s="149">
        <v>0.09</v>
      </c>
      <c r="BV38" s="149">
        <v>85.05</v>
      </c>
      <c r="BW38" s="149">
        <v>5.72</v>
      </c>
      <c r="BX38" s="148">
        <v>826.57</v>
      </c>
      <c r="BY38" s="146">
        <v>5720</v>
      </c>
      <c r="BZ38" s="146">
        <v>357.51340675275321</v>
      </c>
    </row>
    <row r="39" spans="1:78" x14ac:dyDescent="0.2">
      <c r="A39" s="126">
        <v>4.0199999999999996</v>
      </c>
      <c r="B39" s="126">
        <v>24.98</v>
      </c>
      <c r="C39" s="127">
        <v>35.056399999999996</v>
      </c>
      <c r="D39" s="126">
        <v>53.13</v>
      </c>
      <c r="E39" s="126">
        <v>23.41</v>
      </c>
      <c r="F39" s="126">
        <v>8.26</v>
      </c>
      <c r="G39" s="126">
        <v>-0.02</v>
      </c>
      <c r="H39" s="126">
        <v>0.01</v>
      </c>
      <c r="I39" s="126">
        <v>86.61</v>
      </c>
      <c r="J39" s="126">
        <v>5.85</v>
      </c>
      <c r="K39" s="129">
        <f t="shared" si="0"/>
        <v>5850</v>
      </c>
      <c r="L39" s="129">
        <f t="shared" si="1"/>
        <v>365.63871145167946</v>
      </c>
      <c r="N39" s="137">
        <v>3.11</v>
      </c>
      <c r="O39" s="137">
        <v>25.04</v>
      </c>
      <c r="P39" s="136">
        <v>35.082700000000003</v>
      </c>
      <c r="Q39" s="137">
        <v>53.23</v>
      </c>
      <c r="R39" s="137">
        <v>23.4</v>
      </c>
      <c r="S39" s="137">
        <v>8.26</v>
      </c>
      <c r="T39" s="137">
        <v>0.09</v>
      </c>
      <c r="U39" s="137">
        <v>0.05</v>
      </c>
      <c r="V39" s="137">
        <v>85.84</v>
      </c>
      <c r="W39" s="137">
        <v>5.79</v>
      </c>
      <c r="X39" s="134">
        <v>5790</v>
      </c>
      <c r="Y39" s="134">
        <v>361.88857082140584</v>
      </c>
      <c r="AA39" s="141">
        <v>2.67</v>
      </c>
      <c r="AB39" s="141">
        <v>25.08</v>
      </c>
      <c r="AC39" s="140">
        <v>35.097900000000003</v>
      </c>
      <c r="AD39" s="141">
        <v>53.29</v>
      </c>
      <c r="AE39" s="141">
        <v>23.4</v>
      </c>
      <c r="AF39" s="141">
        <v>8.26</v>
      </c>
      <c r="AG39" s="141">
        <v>0.17</v>
      </c>
      <c r="AH39" s="141">
        <v>7.0000000000000007E-2</v>
      </c>
      <c r="AI39" s="141">
        <v>87.36</v>
      </c>
      <c r="AJ39" s="141">
        <v>5.89</v>
      </c>
      <c r="AK39" s="138">
        <v>5890</v>
      </c>
      <c r="AL39" s="138">
        <v>368.13880520519518</v>
      </c>
      <c r="AN39" s="145">
        <v>3.59</v>
      </c>
      <c r="AO39" s="145">
        <v>25.15</v>
      </c>
      <c r="AP39" s="144">
        <v>35.116</v>
      </c>
      <c r="AQ39" s="145">
        <v>53.39</v>
      </c>
      <c r="AR39" s="145">
        <v>23.4</v>
      </c>
      <c r="AS39" s="145">
        <v>8.25</v>
      </c>
      <c r="AT39" s="145">
        <v>0.31</v>
      </c>
      <c r="AU39" s="145">
        <v>0.08</v>
      </c>
      <c r="AV39" s="145">
        <v>86.26</v>
      </c>
      <c r="AW39" s="145">
        <v>5.8</v>
      </c>
      <c r="AX39" s="142">
        <v>5800</v>
      </c>
      <c r="AY39" s="142">
        <v>362.51359425978472</v>
      </c>
      <c r="BA39" s="126">
        <v>3.2</v>
      </c>
      <c r="BB39" s="126">
        <v>25.18</v>
      </c>
      <c r="BC39" s="127">
        <v>35.139200000000002</v>
      </c>
      <c r="BD39" s="126">
        <v>53.45</v>
      </c>
      <c r="BE39" s="126">
        <v>23.41</v>
      </c>
      <c r="BF39" s="126">
        <v>8.26</v>
      </c>
      <c r="BG39" s="126">
        <v>0.25</v>
      </c>
      <c r="BH39" s="126">
        <v>0.12</v>
      </c>
      <c r="BI39" s="126">
        <v>83.68</v>
      </c>
      <c r="BJ39" s="126">
        <v>5.63</v>
      </c>
      <c r="BK39">
        <f t="shared" si="2"/>
        <v>5630</v>
      </c>
      <c r="BL39">
        <f t="shared" si="3"/>
        <v>351.88819580734281</v>
      </c>
      <c r="BN39" s="149">
        <v>2.5099999999999998</v>
      </c>
      <c r="BO39" s="149">
        <v>25.2</v>
      </c>
      <c r="BP39" s="150">
        <v>35.179299999999998</v>
      </c>
      <c r="BQ39" s="149">
        <v>53.52</v>
      </c>
      <c r="BR39" s="149">
        <v>23.43</v>
      </c>
      <c r="BS39" s="149">
        <v>8.26</v>
      </c>
      <c r="BT39" s="149">
        <v>0.15</v>
      </c>
      <c r="BU39" s="149">
        <v>0.14000000000000001</v>
      </c>
      <c r="BV39" s="149">
        <v>85.09</v>
      </c>
      <c r="BW39" s="149">
        <v>5.72</v>
      </c>
      <c r="BX39" s="148">
        <v>826.57</v>
      </c>
      <c r="BY39" s="146">
        <v>5720</v>
      </c>
      <c r="BZ39" s="146">
        <v>357.51340675275321</v>
      </c>
    </row>
    <row r="40" spans="1:78" x14ac:dyDescent="0.2">
      <c r="A40" s="126">
        <v>4.12</v>
      </c>
      <c r="B40" s="126">
        <v>24.98</v>
      </c>
      <c r="C40" s="127">
        <v>35.058100000000003</v>
      </c>
      <c r="D40" s="126">
        <v>53.13</v>
      </c>
      <c r="E40" s="126">
        <v>23.41</v>
      </c>
      <c r="F40" s="126">
        <v>8.26</v>
      </c>
      <c r="G40" s="126">
        <v>-0.03</v>
      </c>
      <c r="H40" s="126">
        <v>0.04</v>
      </c>
      <c r="I40" s="126">
        <v>86.61</v>
      </c>
      <c r="J40" s="126">
        <v>5.85</v>
      </c>
      <c r="K40" s="129">
        <f t="shared" si="0"/>
        <v>5850</v>
      </c>
      <c r="L40" s="129">
        <f t="shared" si="1"/>
        <v>365.63871145167946</v>
      </c>
      <c r="N40" s="137">
        <v>3.21</v>
      </c>
      <c r="O40" s="137">
        <v>25.04</v>
      </c>
      <c r="P40" s="136">
        <v>35.080500000000001</v>
      </c>
      <c r="Q40" s="137">
        <v>53.22</v>
      </c>
      <c r="R40" s="137">
        <v>23.4</v>
      </c>
      <c r="S40" s="137">
        <v>8.26</v>
      </c>
      <c r="T40" s="137">
        <v>0.08</v>
      </c>
      <c r="U40" s="137">
        <v>0.05</v>
      </c>
      <c r="V40" s="137">
        <v>85.84</v>
      </c>
      <c r="W40" s="137">
        <v>5.79</v>
      </c>
      <c r="X40" s="134">
        <v>5790</v>
      </c>
      <c r="Y40" s="134">
        <v>361.88857082140584</v>
      </c>
      <c r="AA40" s="141">
        <v>2.71</v>
      </c>
      <c r="AB40" s="141">
        <v>25.08</v>
      </c>
      <c r="AC40" s="140">
        <v>35.099400000000003</v>
      </c>
      <c r="AD40" s="141">
        <v>53.29</v>
      </c>
      <c r="AE40" s="141">
        <v>23.4</v>
      </c>
      <c r="AF40" s="141">
        <v>8.26</v>
      </c>
      <c r="AG40" s="141">
        <v>0.17</v>
      </c>
      <c r="AH40" s="141">
        <v>0.06</v>
      </c>
      <c r="AI40" s="141">
        <v>87.36</v>
      </c>
      <c r="AJ40" s="141">
        <v>5.89</v>
      </c>
      <c r="AK40" s="138">
        <v>5890</v>
      </c>
      <c r="AL40" s="138">
        <v>368.13880520519518</v>
      </c>
      <c r="AN40" s="145">
        <v>3.67</v>
      </c>
      <c r="AO40" s="145">
        <v>25.15</v>
      </c>
      <c r="AP40" s="144">
        <v>35.120100000000001</v>
      </c>
      <c r="AQ40" s="145">
        <v>53.39</v>
      </c>
      <c r="AR40" s="145">
        <v>23.4</v>
      </c>
      <c r="AS40" s="145">
        <v>8.25</v>
      </c>
      <c r="AT40" s="145">
        <v>0.32</v>
      </c>
      <c r="AU40" s="145">
        <v>0.08</v>
      </c>
      <c r="AV40" s="145">
        <v>86.23</v>
      </c>
      <c r="AW40" s="145">
        <v>5.8</v>
      </c>
      <c r="AX40" s="142">
        <v>5800</v>
      </c>
      <c r="AY40" s="142">
        <v>362.51359425978472</v>
      </c>
      <c r="BA40" s="126">
        <v>3.28</v>
      </c>
      <c r="BB40" s="126">
        <v>25.18</v>
      </c>
      <c r="BC40" s="127">
        <v>35.136600000000001</v>
      </c>
      <c r="BD40" s="126">
        <v>53.44</v>
      </c>
      <c r="BE40" s="126">
        <v>23.4</v>
      </c>
      <c r="BF40" s="126">
        <v>8.26</v>
      </c>
      <c r="BG40" s="126">
        <v>0.23</v>
      </c>
      <c r="BH40" s="126">
        <v>0.12</v>
      </c>
      <c r="BI40" s="126">
        <v>83.67</v>
      </c>
      <c r="BJ40" s="126">
        <v>5.63</v>
      </c>
      <c r="BK40">
        <f t="shared" si="2"/>
        <v>5630</v>
      </c>
      <c r="BL40">
        <f t="shared" si="3"/>
        <v>351.88819580734281</v>
      </c>
      <c r="BN40" s="149">
        <v>2.54</v>
      </c>
      <c r="BO40" s="149">
        <v>25.2</v>
      </c>
      <c r="BP40" s="150">
        <v>35.182400000000001</v>
      </c>
      <c r="BQ40" s="149">
        <v>53.52</v>
      </c>
      <c r="BR40" s="149">
        <v>23.43</v>
      </c>
      <c r="BS40" s="149">
        <v>8.26</v>
      </c>
      <c r="BT40" s="149">
        <v>0.16</v>
      </c>
      <c r="BU40" s="149">
        <v>0.13</v>
      </c>
      <c r="BV40" s="149">
        <v>85.11</v>
      </c>
      <c r="BW40" s="149">
        <v>5.72</v>
      </c>
      <c r="BX40" s="148">
        <v>781.85</v>
      </c>
      <c r="BY40" s="146">
        <v>5720</v>
      </c>
      <c r="BZ40" s="146">
        <v>357.51340675275321</v>
      </c>
    </row>
    <row r="41" spans="1:78" x14ac:dyDescent="0.2">
      <c r="A41" s="126">
        <v>4.21</v>
      </c>
      <c r="B41" s="126">
        <v>24.98</v>
      </c>
      <c r="C41" s="127">
        <v>35.055300000000003</v>
      </c>
      <c r="D41" s="126">
        <v>53.13</v>
      </c>
      <c r="E41" s="126">
        <v>23.41</v>
      </c>
      <c r="F41" s="126">
        <v>8.26</v>
      </c>
      <c r="G41" s="126">
        <v>-0.04</v>
      </c>
      <c r="H41" s="126">
        <v>0.06</v>
      </c>
      <c r="I41" s="126">
        <v>86.61</v>
      </c>
      <c r="J41" s="126">
        <v>5.85</v>
      </c>
      <c r="K41" s="129">
        <f t="shared" si="0"/>
        <v>5850</v>
      </c>
      <c r="L41" s="129">
        <f t="shared" si="1"/>
        <v>365.63871145167946</v>
      </c>
      <c r="N41" s="137">
        <v>3.3</v>
      </c>
      <c r="O41" s="137">
        <v>25.04</v>
      </c>
      <c r="P41" s="136">
        <v>35.081499999999998</v>
      </c>
      <c r="Q41" s="137">
        <v>53.23</v>
      </c>
      <c r="R41" s="137">
        <v>23.4</v>
      </c>
      <c r="S41" s="137">
        <v>8.26</v>
      </c>
      <c r="T41" s="137">
        <v>0.08</v>
      </c>
      <c r="U41" s="137">
        <v>0.05</v>
      </c>
      <c r="V41" s="137">
        <v>85.85</v>
      </c>
      <c r="W41" s="137">
        <v>5.79</v>
      </c>
      <c r="X41" s="134">
        <v>5790</v>
      </c>
      <c r="Y41" s="134">
        <v>361.88857082140584</v>
      </c>
      <c r="AA41" s="141">
        <v>2.76</v>
      </c>
      <c r="AB41" s="141">
        <v>25.08</v>
      </c>
      <c r="AC41" s="140">
        <v>35.101100000000002</v>
      </c>
      <c r="AD41" s="141">
        <v>53.29</v>
      </c>
      <c r="AE41" s="141">
        <v>23.41</v>
      </c>
      <c r="AF41" s="141">
        <v>8.26</v>
      </c>
      <c r="AG41" s="141">
        <v>0.16</v>
      </c>
      <c r="AH41" s="141">
        <v>0.06</v>
      </c>
      <c r="AI41" s="141">
        <v>87.36</v>
      </c>
      <c r="AJ41" s="141">
        <v>5.88</v>
      </c>
      <c r="AK41" s="138">
        <v>5880</v>
      </c>
      <c r="AL41" s="138">
        <v>367.51378176681624</v>
      </c>
      <c r="AN41" s="145">
        <v>3.74</v>
      </c>
      <c r="AO41" s="145">
        <v>25.15</v>
      </c>
      <c r="AP41" s="144">
        <v>35.116599999999998</v>
      </c>
      <c r="AQ41" s="145">
        <v>53.39</v>
      </c>
      <c r="AR41" s="145">
        <v>23.4</v>
      </c>
      <c r="AS41" s="145">
        <v>8.25</v>
      </c>
      <c r="AT41" s="145">
        <v>0.32</v>
      </c>
      <c r="AU41" s="145">
        <v>7.0000000000000007E-2</v>
      </c>
      <c r="AV41" s="145">
        <v>86.22</v>
      </c>
      <c r="AW41" s="145">
        <v>5.8</v>
      </c>
      <c r="AX41" s="142">
        <v>5800</v>
      </c>
      <c r="AY41" s="142">
        <v>362.51359425978472</v>
      </c>
      <c r="BA41" s="126">
        <v>3.37</v>
      </c>
      <c r="BB41" s="126">
        <v>25.18</v>
      </c>
      <c r="BC41" s="127">
        <v>35.141500000000001</v>
      </c>
      <c r="BD41" s="126">
        <v>53.45</v>
      </c>
      <c r="BE41" s="126">
        <v>23.41</v>
      </c>
      <c r="BF41" s="126">
        <v>8.26</v>
      </c>
      <c r="BG41" s="126">
        <v>0.24</v>
      </c>
      <c r="BH41" s="126">
        <v>0.12</v>
      </c>
      <c r="BI41" s="126">
        <v>83.67</v>
      </c>
      <c r="BJ41" s="126">
        <v>5.63</v>
      </c>
      <c r="BK41">
        <f t="shared" si="2"/>
        <v>5630</v>
      </c>
      <c r="BL41">
        <f t="shared" si="3"/>
        <v>351.88819580734281</v>
      </c>
      <c r="BN41" s="149">
        <v>2.58</v>
      </c>
      <c r="BO41" s="149">
        <v>25.2</v>
      </c>
      <c r="BP41" s="150">
        <v>35.180799999999998</v>
      </c>
      <c r="BQ41" s="149">
        <v>53.52</v>
      </c>
      <c r="BR41" s="149">
        <v>23.43</v>
      </c>
      <c r="BS41" s="149">
        <v>8.26</v>
      </c>
      <c r="BT41" s="149">
        <v>0.15</v>
      </c>
      <c r="BU41" s="149">
        <v>0.15</v>
      </c>
      <c r="BV41" s="149">
        <v>85.13</v>
      </c>
      <c r="BW41" s="149">
        <v>5.72</v>
      </c>
      <c r="BX41" s="148">
        <v>788.72</v>
      </c>
      <c r="BY41" s="146">
        <v>5720</v>
      </c>
      <c r="BZ41" s="146">
        <v>357.51340675275321</v>
      </c>
    </row>
    <row r="42" spans="1:78" x14ac:dyDescent="0.2">
      <c r="A42" s="126">
        <v>4.3</v>
      </c>
      <c r="B42" s="126">
        <v>24.99</v>
      </c>
      <c r="C42" s="127">
        <v>35.053899999999999</v>
      </c>
      <c r="D42" s="126">
        <v>53.13</v>
      </c>
      <c r="E42" s="126">
        <v>23.4</v>
      </c>
      <c r="F42" s="126">
        <v>8.26</v>
      </c>
      <c r="G42" s="126">
        <v>-0.05</v>
      </c>
      <c r="H42" s="126">
        <v>0.02</v>
      </c>
      <c r="I42" s="126">
        <v>86.61</v>
      </c>
      <c r="J42" s="126">
        <v>5.85</v>
      </c>
      <c r="K42" s="129">
        <f t="shared" si="0"/>
        <v>5850</v>
      </c>
      <c r="L42" s="129">
        <f t="shared" si="1"/>
        <v>365.63871145167946</v>
      </c>
      <c r="N42" s="137">
        <v>3.39</v>
      </c>
      <c r="O42" s="137">
        <v>25.04</v>
      </c>
      <c r="P42" s="136">
        <v>35.081499999999998</v>
      </c>
      <c r="Q42" s="137">
        <v>53.23</v>
      </c>
      <c r="R42" s="137">
        <v>23.4</v>
      </c>
      <c r="S42" s="137">
        <v>8.26</v>
      </c>
      <c r="T42" s="137">
        <v>0.08</v>
      </c>
      <c r="U42" s="137">
        <v>0.05</v>
      </c>
      <c r="V42" s="137">
        <v>85.86</v>
      </c>
      <c r="W42" s="137">
        <v>5.79</v>
      </c>
      <c r="X42" s="134">
        <v>5790</v>
      </c>
      <c r="Y42" s="134">
        <v>361.88857082140584</v>
      </c>
      <c r="AA42" s="141">
        <v>2.82</v>
      </c>
      <c r="AB42" s="141">
        <v>25.08</v>
      </c>
      <c r="AC42" s="140">
        <v>35.097700000000003</v>
      </c>
      <c r="AD42" s="141">
        <v>53.29</v>
      </c>
      <c r="AE42" s="141">
        <v>23.4</v>
      </c>
      <c r="AF42" s="141">
        <v>8.26</v>
      </c>
      <c r="AG42" s="141">
        <v>0.16</v>
      </c>
      <c r="AH42" s="141">
        <v>7.0000000000000007E-2</v>
      </c>
      <c r="AI42" s="141">
        <v>87.34</v>
      </c>
      <c r="AJ42" s="141">
        <v>5.88</v>
      </c>
      <c r="AK42" s="138">
        <v>5880</v>
      </c>
      <c r="AL42" s="138">
        <v>367.51378176681624</v>
      </c>
      <c r="AN42" s="145">
        <v>3.79</v>
      </c>
      <c r="AO42" s="145">
        <v>25.15</v>
      </c>
      <c r="AP42" s="144">
        <v>35.116300000000003</v>
      </c>
      <c r="AQ42" s="145">
        <v>53.39</v>
      </c>
      <c r="AR42" s="145">
        <v>23.4</v>
      </c>
      <c r="AS42" s="145">
        <v>8.25</v>
      </c>
      <c r="AT42" s="145">
        <v>0.33</v>
      </c>
      <c r="AU42" s="145">
        <v>0.08</v>
      </c>
      <c r="AV42" s="145">
        <v>86.21</v>
      </c>
      <c r="AW42" s="145">
        <v>5.8</v>
      </c>
      <c r="AX42" s="142">
        <v>5800</v>
      </c>
      <c r="AY42" s="142">
        <v>362.51359425978472</v>
      </c>
      <c r="BA42" s="126">
        <v>3.49</v>
      </c>
      <c r="BB42" s="126">
        <v>25.18</v>
      </c>
      <c r="BC42" s="127">
        <v>35.137599999999999</v>
      </c>
      <c r="BD42" s="126">
        <v>53.45</v>
      </c>
      <c r="BE42" s="126">
        <v>23.4</v>
      </c>
      <c r="BF42" s="126">
        <v>8.26</v>
      </c>
      <c r="BG42" s="126">
        <v>0.24</v>
      </c>
      <c r="BH42" s="126">
        <v>0.11</v>
      </c>
      <c r="BI42" s="126">
        <v>83.65</v>
      </c>
      <c r="BJ42" s="126">
        <v>5.62</v>
      </c>
      <c r="BK42">
        <f t="shared" si="2"/>
        <v>5620</v>
      </c>
      <c r="BL42">
        <f t="shared" si="3"/>
        <v>351.26317236896386</v>
      </c>
      <c r="BN42" s="149">
        <v>2.62</v>
      </c>
      <c r="BO42" s="149">
        <v>25.19</v>
      </c>
      <c r="BP42" s="150">
        <v>35.173400000000001</v>
      </c>
      <c r="BQ42" s="149">
        <v>53.51</v>
      </c>
      <c r="BR42" s="149">
        <v>23.42</v>
      </c>
      <c r="BS42" s="149">
        <v>8.26</v>
      </c>
      <c r="BT42" s="149">
        <v>0.14000000000000001</v>
      </c>
      <c r="BU42" s="149">
        <v>0.12</v>
      </c>
      <c r="BV42" s="149">
        <v>85.14</v>
      </c>
      <c r="BW42" s="149">
        <v>5.72</v>
      </c>
      <c r="BX42" s="148">
        <v>731.98</v>
      </c>
      <c r="BY42" s="146">
        <v>5720</v>
      </c>
      <c r="BZ42" s="146">
        <v>357.51340675275321</v>
      </c>
    </row>
    <row r="43" spans="1:78" x14ac:dyDescent="0.2">
      <c r="A43" s="126">
        <v>4.38</v>
      </c>
      <c r="B43" s="126">
        <v>24.98</v>
      </c>
      <c r="C43" s="127">
        <v>35.054600000000001</v>
      </c>
      <c r="D43" s="126">
        <v>53.13</v>
      </c>
      <c r="E43" s="126">
        <v>23.41</v>
      </c>
      <c r="F43" s="126">
        <v>8.26</v>
      </c>
      <c r="G43" s="126">
        <v>-0.05</v>
      </c>
      <c r="H43" s="126">
        <v>0.02</v>
      </c>
      <c r="I43" s="126">
        <v>86.61</v>
      </c>
      <c r="J43" s="126">
        <v>5.85</v>
      </c>
      <c r="K43" s="129">
        <f t="shared" si="0"/>
        <v>5850</v>
      </c>
      <c r="L43" s="129">
        <f t="shared" si="1"/>
        <v>365.63871145167946</v>
      </c>
      <c r="N43" s="137">
        <v>3.48</v>
      </c>
      <c r="O43" s="137">
        <v>25.04</v>
      </c>
      <c r="P43" s="136">
        <v>35.080100000000002</v>
      </c>
      <c r="Q43" s="137">
        <v>53.22</v>
      </c>
      <c r="R43" s="137">
        <v>23.4</v>
      </c>
      <c r="S43" s="137">
        <v>8.26</v>
      </c>
      <c r="T43" s="137">
        <v>0.08</v>
      </c>
      <c r="U43" s="137">
        <v>0.05</v>
      </c>
      <c r="V43" s="137">
        <v>85.87</v>
      </c>
      <c r="W43" s="137">
        <v>5.79</v>
      </c>
      <c r="X43" s="134">
        <v>5790</v>
      </c>
      <c r="Y43" s="134">
        <v>361.88857082140584</v>
      </c>
      <c r="AA43" s="141">
        <v>2.87</v>
      </c>
      <c r="AB43" s="141">
        <v>25.08</v>
      </c>
      <c r="AC43" s="140">
        <v>35.100700000000003</v>
      </c>
      <c r="AD43" s="141">
        <v>53.29</v>
      </c>
      <c r="AE43" s="141">
        <v>23.41</v>
      </c>
      <c r="AF43" s="141">
        <v>8.26</v>
      </c>
      <c r="AG43" s="141">
        <v>0.15</v>
      </c>
      <c r="AH43" s="141">
        <v>0.06</v>
      </c>
      <c r="AI43" s="141">
        <v>87.33</v>
      </c>
      <c r="AJ43" s="141">
        <v>5.88</v>
      </c>
      <c r="AK43" s="138">
        <v>5880</v>
      </c>
      <c r="AL43" s="138">
        <v>367.51378176681624</v>
      </c>
      <c r="AN43" s="145">
        <v>3.82</v>
      </c>
      <c r="AO43" s="145">
        <v>25.15</v>
      </c>
      <c r="AP43" s="144">
        <v>35.1175</v>
      </c>
      <c r="AQ43" s="145">
        <v>53.39</v>
      </c>
      <c r="AR43" s="145">
        <v>23.4</v>
      </c>
      <c r="AS43" s="145">
        <v>8.25</v>
      </c>
      <c r="AT43" s="145">
        <v>0.33</v>
      </c>
      <c r="AU43" s="145">
        <v>0.08</v>
      </c>
      <c r="AV43" s="145">
        <v>86.21</v>
      </c>
      <c r="AW43" s="145">
        <v>5.8</v>
      </c>
      <c r="AX43" s="142">
        <v>5800</v>
      </c>
      <c r="AY43" s="142">
        <v>362.51359425978472</v>
      </c>
      <c r="BA43" s="126">
        <v>3.61</v>
      </c>
      <c r="BB43" s="126">
        <v>25.18</v>
      </c>
      <c r="BC43" s="127">
        <v>35.139899999999997</v>
      </c>
      <c r="BD43" s="126">
        <v>53.45</v>
      </c>
      <c r="BE43" s="126">
        <v>23.41</v>
      </c>
      <c r="BF43" s="126">
        <v>8.26</v>
      </c>
      <c r="BG43" s="126">
        <v>0.24</v>
      </c>
      <c r="BH43" s="126">
        <v>0.15</v>
      </c>
      <c r="BI43" s="126">
        <v>83.65</v>
      </c>
      <c r="BJ43" s="126">
        <v>5.62</v>
      </c>
      <c r="BK43">
        <f t="shared" si="2"/>
        <v>5620</v>
      </c>
      <c r="BL43">
        <f t="shared" si="3"/>
        <v>351.26317236896386</v>
      </c>
      <c r="BN43" s="149">
        <v>2.67</v>
      </c>
      <c r="BO43" s="149">
        <v>25.19</v>
      </c>
      <c r="BP43" s="150">
        <v>35.1751</v>
      </c>
      <c r="BQ43" s="149">
        <v>53.51</v>
      </c>
      <c r="BR43" s="149">
        <v>23.43</v>
      </c>
      <c r="BS43" s="149">
        <v>8.26</v>
      </c>
      <c r="BT43" s="149">
        <v>0.13</v>
      </c>
      <c r="BU43" s="149">
        <v>0.21</v>
      </c>
      <c r="BV43" s="149">
        <v>85.13</v>
      </c>
      <c r="BW43" s="149">
        <v>5.72</v>
      </c>
      <c r="BX43" s="148">
        <v>736.54</v>
      </c>
      <c r="BY43" s="146">
        <v>5720</v>
      </c>
      <c r="BZ43" s="146">
        <v>357.51340675275321</v>
      </c>
    </row>
    <row r="44" spans="1:78" x14ac:dyDescent="0.2">
      <c r="A44" s="126">
        <v>4.45</v>
      </c>
      <c r="B44" s="126">
        <v>24.98</v>
      </c>
      <c r="C44" s="127">
        <v>35.054900000000004</v>
      </c>
      <c r="D44" s="126">
        <v>53.13</v>
      </c>
      <c r="E44" s="126">
        <v>23.41</v>
      </c>
      <c r="F44" s="126">
        <v>8.26</v>
      </c>
      <c r="G44" s="126">
        <v>-0.06</v>
      </c>
      <c r="H44" s="126">
        <v>0.06</v>
      </c>
      <c r="I44" s="126">
        <v>86.6</v>
      </c>
      <c r="J44" s="126">
        <v>5.85</v>
      </c>
      <c r="K44" s="129">
        <f t="shared" si="0"/>
        <v>5850</v>
      </c>
      <c r="L44" s="129">
        <f t="shared" si="1"/>
        <v>365.63871145167946</v>
      </c>
      <c r="N44" s="137">
        <v>3.57</v>
      </c>
      <c r="O44" s="137">
        <v>25.04</v>
      </c>
      <c r="P44" s="136">
        <v>35.079900000000002</v>
      </c>
      <c r="Q44" s="137">
        <v>53.22</v>
      </c>
      <c r="R44" s="137">
        <v>23.4</v>
      </c>
      <c r="S44" s="137">
        <v>8.26</v>
      </c>
      <c r="T44" s="137">
        <v>0.09</v>
      </c>
      <c r="U44" s="137">
        <v>0.05</v>
      </c>
      <c r="V44" s="137">
        <v>85.87</v>
      </c>
      <c r="W44" s="137">
        <v>5.79</v>
      </c>
      <c r="X44" s="134">
        <v>5790</v>
      </c>
      <c r="Y44" s="134">
        <v>361.88857082140584</v>
      </c>
      <c r="AA44" s="141">
        <v>2.92</v>
      </c>
      <c r="AB44" s="141">
        <v>25.08</v>
      </c>
      <c r="AC44" s="140">
        <v>35.102699999999999</v>
      </c>
      <c r="AD44" s="141">
        <v>53.3</v>
      </c>
      <c r="AE44" s="141">
        <v>23.41</v>
      </c>
      <c r="AF44" s="141">
        <v>8.26</v>
      </c>
      <c r="AG44" s="141">
        <v>0.16</v>
      </c>
      <c r="AH44" s="141">
        <v>0.06</v>
      </c>
      <c r="AI44" s="141">
        <v>87.32</v>
      </c>
      <c r="AJ44" s="141">
        <v>5.88</v>
      </c>
      <c r="AK44" s="138">
        <v>5880</v>
      </c>
      <c r="AL44" s="138">
        <v>367.51378176681624</v>
      </c>
      <c r="AN44" s="145">
        <v>3.84</v>
      </c>
      <c r="AO44" s="145">
        <v>25.15</v>
      </c>
      <c r="AP44" s="144">
        <v>35.1205</v>
      </c>
      <c r="AQ44" s="145">
        <v>53.39</v>
      </c>
      <c r="AR44" s="145">
        <v>23.4</v>
      </c>
      <c r="AS44" s="145">
        <v>8.25</v>
      </c>
      <c r="AT44" s="145">
        <v>0.33</v>
      </c>
      <c r="AU44" s="145">
        <v>0.09</v>
      </c>
      <c r="AV44" s="145">
        <v>86.21</v>
      </c>
      <c r="AW44" s="145">
        <v>5.8</v>
      </c>
      <c r="AX44" s="142">
        <v>5800</v>
      </c>
      <c r="AY44" s="142">
        <v>362.51359425978472</v>
      </c>
      <c r="BA44" s="126">
        <v>3.72</v>
      </c>
      <c r="BB44" s="126">
        <v>25.18</v>
      </c>
      <c r="BC44" s="127">
        <v>35.138500000000001</v>
      </c>
      <c r="BD44" s="126">
        <v>53.45</v>
      </c>
      <c r="BE44" s="126">
        <v>23.41</v>
      </c>
      <c r="BF44" s="126">
        <v>8.26</v>
      </c>
      <c r="BG44" s="126">
        <v>0.23</v>
      </c>
      <c r="BH44" s="126">
        <v>0.36</v>
      </c>
      <c r="BI44" s="126">
        <v>83.65</v>
      </c>
      <c r="BJ44" s="126">
        <v>5.62</v>
      </c>
      <c r="BK44">
        <f t="shared" si="2"/>
        <v>5620</v>
      </c>
      <c r="BL44">
        <f t="shared" si="3"/>
        <v>351.26317236896386</v>
      </c>
      <c r="BN44" s="149">
        <v>2.7</v>
      </c>
      <c r="BO44" s="149">
        <v>25.19</v>
      </c>
      <c r="BP44" s="150">
        <v>35.176900000000003</v>
      </c>
      <c r="BQ44" s="149">
        <v>53.51</v>
      </c>
      <c r="BR44" s="149">
        <v>23.43</v>
      </c>
      <c r="BS44" s="149">
        <v>8.26</v>
      </c>
      <c r="BT44" s="149">
        <v>0.12</v>
      </c>
      <c r="BU44" s="149">
        <v>-0.01</v>
      </c>
      <c r="BV44" s="149">
        <v>85.11</v>
      </c>
      <c r="BW44" s="149">
        <v>5.72</v>
      </c>
      <c r="BX44" s="148">
        <v>723.37</v>
      </c>
      <c r="BY44" s="146">
        <v>5720</v>
      </c>
      <c r="BZ44" s="146">
        <v>357.51340675275321</v>
      </c>
    </row>
    <row r="45" spans="1:78" x14ac:dyDescent="0.2">
      <c r="A45" s="126">
        <v>4.51</v>
      </c>
      <c r="B45" s="126">
        <v>24.98</v>
      </c>
      <c r="C45" s="127">
        <v>35.056100000000001</v>
      </c>
      <c r="D45" s="126">
        <v>53.13</v>
      </c>
      <c r="E45" s="126">
        <v>23.41</v>
      </c>
      <c r="F45" s="126">
        <v>8.26</v>
      </c>
      <c r="G45" s="126">
        <v>-0.05</v>
      </c>
      <c r="H45" s="126">
        <v>0.02</v>
      </c>
      <c r="I45" s="126">
        <v>86.59</v>
      </c>
      <c r="J45" s="126">
        <v>5.84</v>
      </c>
      <c r="K45" s="129">
        <f t="shared" si="0"/>
        <v>5840</v>
      </c>
      <c r="L45" s="129">
        <f t="shared" si="1"/>
        <v>365.01368801330051</v>
      </c>
      <c r="N45" s="137">
        <v>3.65</v>
      </c>
      <c r="O45" s="137">
        <v>25.04</v>
      </c>
      <c r="P45" s="136">
        <v>35.081499999999998</v>
      </c>
      <c r="Q45" s="137">
        <v>53.23</v>
      </c>
      <c r="R45" s="137">
        <v>23.41</v>
      </c>
      <c r="S45" s="137">
        <v>8.26</v>
      </c>
      <c r="T45" s="137">
        <v>0.09</v>
      </c>
      <c r="U45" s="137">
        <v>0.05</v>
      </c>
      <c r="V45" s="137">
        <v>85.88</v>
      </c>
      <c r="W45" s="137">
        <v>5.79</v>
      </c>
      <c r="X45" s="134">
        <v>5790</v>
      </c>
      <c r="Y45" s="134">
        <v>361.88857082140584</v>
      </c>
      <c r="AA45" s="141">
        <v>2.98</v>
      </c>
      <c r="AB45" s="141">
        <v>25.08</v>
      </c>
      <c r="AC45" s="140">
        <v>35.0976</v>
      </c>
      <c r="AD45" s="141">
        <v>53.29</v>
      </c>
      <c r="AE45" s="141">
        <v>23.4</v>
      </c>
      <c r="AF45" s="141">
        <v>8.26</v>
      </c>
      <c r="AG45" s="141">
        <v>0.17</v>
      </c>
      <c r="AH45" s="141">
        <v>7.0000000000000007E-2</v>
      </c>
      <c r="AI45" s="141">
        <v>87.31</v>
      </c>
      <c r="AJ45" s="141">
        <v>5.88</v>
      </c>
      <c r="AK45" s="138">
        <v>5880</v>
      </c>
      <c r="AL45" s="138">
        <v>367.51378176681624</v>
      </c>
      <c r="AN45" s="145">
        <v>3.88</v>
      </c>
      <c r="AO45" s="145">
        <v>25.15</v>
      </c>
      <c r="AP45" s="144">
        <v>35.119799999999998</v>
      </c>
      <c r="AQ45" s="145">
        <v>53.39</v>
      </c>
      <c r="AR45" s="145">
        <v>23.4</v>
      </c>
      <c r="AS45" s="145">
        <v>8.25</v>
      </c>
      <c r="AT45" s="145">
        <v>0.33</v>
      </c>
      <c r="AU45" s="145">
        <v>0.08</v>
      </c>
      <c r="AV45" s="145">
        <v>86.19</v>
      </c>
      <c r="AW45" s="145">
        <v>5.8</v>
      </c>
      <c r="AX45" s="142">
        <v>5800</v>
      </c>
      <c r="AY45" s="142">
        <v>362.51359425978472</v>
      </c>
      <c r="BA45" s="126">
        <v>3.83</v>
      </c>
      <c r="BB45" s="126">
        <v>25.18</v>
      </c>
      <c r="BC45" s="127">
        <v>35.139000000000003</v>
      </c>
      <c r="BD45" s="126">
        <v>53.45</v>
      </c>
      <c r="BE45" s="126">
        <v>23.41</v>
      </c>
      <c r="BF45" s="126">
        <v>8.26</v>
      </c>
      <c r="BG45" s="126">
        <v>0.24</v>
      </c>
      <c r="BH45" s="126">
        <v>0.14000000000000001</v>
      </c>
      <c r="BI45" s="126">
        <v>83.66</v>
      </c>
      <c r="BJ45" s="126">
        <v>5.62</v>
      </c>
      <c r="BK45">
        <f t="shared" si="2"/>
        <v>5620</v>
      </c>
      <c r="BL45">
        <f t="shared" si="3"/>
        <v>351.26317236896386</v>
      </c>
      <c r="BN45" s="149">
        <v>2.71</v>
      </c>
      <c r="BO45" s="149">
        <v>25.19</v>
      </c>
      <c r="BP45" s="150">
        <v>35.179000000000002</v>
      </c>
      <c r="BQ45" s="149">
        <v>53.51</v>
      </c>
      <c r="BR45" s="149">
        <v>23.43</v>
      </c>
      <c r="BS45" s="149">
        <v>8.26</v>
      </c>
      <c r="BT45" s="149">
        <v>0.12</v>
      </c>
      <c r="BU45" s="149">
        <v>0.14000000000000001</v>
      </c>
      <c r="BV45" s="149">
        <v>85.1</v>
      </c>
      <c r="BW45" s="149">
        <v>5.72</v>
      </c>
      <c r="BX45" s="148">
        <v>694.2</v>
      </c>
      <c r="BY45" s="146">
        <v>5720</v>
      </c>
      <c r="BZ45" s="146">
        <v>357.51340675275321</v>
      </c>
    </row>
    <row r="46" spans="1:78" x14ac:dyDescent="0.2">
      <c r="A46" s="126">
        <v>4.57</v>
      </c>
      <c r="B46" s="126">
        <v>24.98</v>
      </c>
      <c r="C46" s="127">
        <v>35.0535</v>
      </c>
      <c r="D46" s="126">
        <v>53.13</v>
      </c>
      <c r="E46" s="126">
        <v>23.41</v>
      </c>
      <c r="F46" s="126">
        <v>8.26</v>
      </c>
      <c r="G46" s="126">
        <v>-0.05</v>
      </c>
      <c r="H46" s="126">
        <v>0.04</v>
      </c>
      <c r="I46" s="126">
        <v>86.59</v>
      </c>
      <c r="J46" s="126">
        <v>5.84</v>
      </c>
      <c r="K46" s="129">
        <f t="shared" si="0"/>
        <v>5840</v>
      </c>
      <c r="L46" s="129">
        <f t="shared" si="1"/>
        <v>365.01368801330051</v>
      </c>
      <c r="N46" s="137">
        <v>3.76</v>
      </c>
      <c r="O46" s="137">
        <v>25.04</v>
      </c>
      <c r="P46" s="136">
        <v>35.084600000000002</v>
      </c>
      <c r="Q46" s="137">
        <v>53.23</v>
      </c>
      <c r="R46" s="137">
        <v>23.41</v>
      </c>
      <c r="S46" s="137">
        <v>8.26</v>
      </c>
      <c r="T46" s="137">
        <v>0.08</v>
      </c>
      <c r="U46" s="137">
        <v>0.05</v>
      </c>
      <c r="V46" s="137">
        <v>85.89</v>
      </c>
      <c r="W46" s="137">
        <v>5.79</v>
      </c>
      <c r="X46" s="134">
        <v>5790</v>
      </c>
      <c r="Y46" s="134">
        <v>361.88857082140584</v>
      </c>
      <c r="AA46" s="141">
        <v>3.05</v>
      </c>
      <c r="AB46" s="141">
        <v>25.08</v>
      </c>
      <c r="AC46" s="140">
        <v>35.0991</v>
      </c>
      <c r="AD46" s="141">
        <v>53.29</v>
      </c>
      <c r="AE46" s="141">
        <v>23.41</v>
      </c>
      <c r="AF46" s="141">
        <v>8.26</v>
      </c>
      <c r="AG46" s="141">
        <v>0.19</v>
      </c>
      <c r="AH46" s="141">
        <v>0.06</v>
      </c>
      <c r="AI46" s="141">
        <v>87.31</v>
      </c>
      <c r="AJ46" s="141">
        <v>5.88</v>
      </c>
      <c r="AK46" s="138">
        <v>5880</v>
      </c>
      <c r="AL46" s="138">
        <v>367.51378176681624</v>
      </c>
      <c r="AN46" s="145">
        <v>3.93</v>
      </c>
      <c r="AO46" s="145">
        <v>25.15</v>
      </c>
      <c r="AP46" s="144">
        <v>35.119</v>
      </c>
      <c r="AQ46" s="145">
        <v>53.39</v>
      </c>
      <c r="AR46" s="145">
        <v>23.4</v>
      </c>
      <c r="AS46" s="145">
        <v>8.25</v>
      </c>
      <c r="AT46" s="145">
        <v>0.32</v>
      </c>
      <c r="AU46" s="145">
        <v>0.08</v>
      </c>
      <c r="AV46" s="145">
        <v>86.16</v>
      </c>
      <c r="AW46" s="145">
        <v>5.8</v>
      </c>
      <c r="AX46" s="142">
        <v>5800</v>
      </c>
      <c r="AY46" s="142">
        <v>362.51359425978472</v>
      </c>
      <c r="BA46" s="126">
        <v>3.91</v>
      </c>
      <c r="BB46" s="126">
        <v>25.18</v>
      </c>
      <c r="BC46" s="127">
        <v>35.1419</v>
      </c>
      <c r="BD46" s="126">
        <v>53.45</v>
      </c>
      <c r="BE46" s="126">
        <v>23.41</v>
      </c>
      <c r="BF46" s="126">
        <v>8.26</v>
      </c>
      <c r="BG46" s="126">
        <v>0.27</v>
      </c>
      <c r="BH46" s="126">
        <v>0.11</v>
      </c>
      <c r="BI46" s="126">
        <v>83.67</v>
      </c>
      <c r="BJ46" s="126">
        <v>5.63</v>
      </c>
      <c r="BK46">
        <f t="shared" si="2"/>
        <v>5630</v>
      </c>
      <c r="BL46">
        <f t="shared" si="3"/>
        <v>351.88819580734281</v>
      </c>
      <c r="BN46" s="149">
        <v>2.72</v>
      </c>
      <c r="BO46" s="149">
        <v>25.19</v>
      </c>
      <c r="BP46" s="150">
        <v>35.1798</v>
      </c>
      <c r="BQ46" s="149">
        <v>53.51</v>
      </c>
      <c r="BR46" s="149">
        <v>23.43</v>
      </c>
      <c r="BS46" s="149">
        <v>8.26</v>
      </c>
      <c r="BT46" s="149">
        <v>0.12</v>
      </c>
      <c r="BU46" s="149">
        <v>0.1</v>
      </c>
      <c r="BV46" s="149">
        <v>85.08</v>
      </c>
      <c r="BW46" s="149">
        <v>5.72</v>
      </c>
      <c r="BX46" s="148">
        <v>725.18</v>
      </c>
      <c r="BY46" s="146">
        <v>5720</v>
      </c>
      <c r="BZ46" s="146">
        <v>357.51340675275321</v>
      </c>
    </row>
    <row r="47" spans="1:78" x14ac:dyDescent="0.2">
      <c r="A47" s="126">
        <v>4.6500000000000004</v>
      </c>
      <c r="B47" s="126">
        <v>24.98</v>
      </c>
      <c r="C47" s="127">
        <v>35.056199999999997</v>
      </c>
      <c r="D47" s="126">
        <v>53.13</v>
      </c>
      <c r="E47" s="126">
        <v>23.41</v>
      </c>
      <c r="F47" s="126">
        <v>8.26</v>
      </c>
      <c r="G47" s="126">
        <v>-0.05</v>
      </c>
      <c r="H47" s="126">
        <v>0.04</v>
      </c>
      <c r="I47" s="126">
        <v>86.58</v>
      </c>
      <c r="J47" s="126">
        <v>5.84</v>
      </c>
      <c r="K47" s="129">
        <f t="shared" si="0"/>
        <v>5840</v>
      </c>
      <c r="L47" s="129">
        <f t="shared" si="1"/>
        <v>365.01368801330051</v>
      </c>
      <c r="N47" s="137">
        <v>3.9</v>
      </c>
      <c r="O47" s="137">
        <v>25.04</v>
      </c>
      <c r="P47" s="136">
        <v>35.077500000000001</v>
      </c>
      <c r="Q47" s="137">
        <v>53.22</v>
      </c>
      <c r="R47" s="137">
        <v>23.4</v>
      </c>
      <c r="S47" s="137">
        <v>8.26</v>
      </c>
      <c r="T47" s="137">
        <v>0.09</v>
      </c>
      <c r="U47" s="137">
        <v>0.05</v>
      </c>
      <c r="V47" s="137">
        <v>85.89</v>
      </c>
      <c r="W47" s="137">
        <v>5.79</v>
      </c>
      <c r="X47" s="134">
        <v>5790</v>
      </c>
      <c r="Y47" s="134">
        <v>361.88857082140584</v>
      </c>
      <c r="AA47" s="141">
        <v>3.14</v>
      </c>
      <c r="AB47" s="141">
        <v>25.08</v>
      </c>
      <c r="AC47" s="140">
        <v>35.099699999999999</v>
      </c>
      <c r="AD47" s="141">
        <v>53.29</v>
      </c>
      <c r="AE47" s="141">
        <v>23.41</v>
      </c>
      <c r="AF47" s="141">
        <v>8.26</v>
      </c>
      <c r="AG47" s="141">
        <v>0.19</v>
      </c>
      <c r="AH47" s="141">
        <v>0.06</v>
      </c>
      <c r="AI47" s="141">
        <v>87.3</v>
      </c>
      <c r="AJ47" s="141">
        <v>5.88</v>
      </c>
      <c r="AK47" s="138">
        <v>5880</v>
      </c>
      <c r="AL47" s="138">
        <v>367.51378176681624</v>
      </c>
      <c r="AN47" s="145">
        <v>4</v>
      </c>
      <c r="AO47" s="145">
        <v>25.15</v>
      </c>
      <c r="AP47" s="144">
        <v>35.119300000000003</v>
      </c>
      <c r="AQ47" s="145">
        <v>53.39</v>
      </c>
      <c r="AR47" s="145">
        <v>23.4</v>
      </c>
      <c r="AS47" s="145">
        <v>8.25</v>
      </c>
      <c r="AT47" s="145">
        <v>0.32</v>
      </c>
      <c r="AU47" s="145">
        <v>0.08</v>
      </c>
      <c r="AV47" s="145">
        <v>86.13</v>
      </c>
      <c r="AW47" s="145">
        <v>5.79</v>
      </c>
      <c r="AX47" s="142">
        <v>5790</v>
      </c>
      <c r="AY47" s="142">
        <v>361.88857082140584</v>
      </c>
      <c r="BA47" s="126">
        <v>3.97</v>
      </c>
      <c r="BB47" s="126">
        <v>25.18</v>
      </c>
      <c r="BC47" s="127">
        <v>35.139600000000002</v>
      </c>
      <c r="BD47" s="126">
        <v>53.45</v>
      </c>
      <c r="BE47" s="126">
        <v>23.41</v>
      </c>
      <c r="BF47" s="126">
        <v>8.26</v>
      </c>
      <c r="BG47" s="126">
        <v>0.28000000000000003</v>
      </c>
      <c r="BH47" s="126">
        <v>0.11</v>
      </c>
      <c r="BI47" s="126">
        <v>83.68</v>
      </c>
      <c r="BJ47" s="126">
        <v>5.63</v>
      </c>
      <c r="BK47">
        <f t="shared" si="2"/>
        <v>5630</v>
      </c>
      <c r="BL47">
        <f t="shared" si="3"/>
        <v>351.88819580734281</v>
      </c>
      <c r="BN47" s="149">
        <v>2.72</v>
      </c>
      <c r="BO47" s="149">
        <v>25.2</v>
      </c>
      <c r="BP47" s="150">
        <v>35.176600000000001</v>
      </c>
      <c r="BQ47" s="149">
        <v>53.51</v>
      </c>
      <c r="BR47" s="149">
        <v>23.43</v>
      </c>
      <c r="BS47" s="149">
        <v>8.26</v>
      </c>
      <c r="BT47" s="149">
        <v>0.12</v>
      </c>
      <c r="BU47" s="149">
        <v>0.18</v>
      </c>
      <c r="BV47" s="149">
        <v>85.04</v>
      </c>
      <c r="BW47" s="149">
        <v>5.71</v>
      </c>
      <c r="BX47" s="148">
        <v>753.11</v>
      </c>
      <c r="BY47" s="146">
        <v>5710</v>
      </c>
      <c r="BZ47" s="146">
        <v>356.88838331437432</v>
      </c>
    </row>
    <row r="48" spans="1:78" x14ac:dyDescent="0.2">
      <c r="A48" s="126">
        <v>4.74</v>
      </c>
      <c r="B48" s="126">
        <v>24.98</v>
      </c>
      <c r="C48" s="127">
        <v>35.058599999999998</v>
      </c>
      <c r="D48" s="126">
        <v>53.13</v>
      </c>
      <c r="E48" s="126">
        <v>23.41</v>
      </c>
      <c r="F48" s="126">
        <v>8.26</v>
      </c>
      <c r="G48" s="126">
        <v>-0.06</v>
      </c>
      <c r="H48" s="126">
        <v>0.01</v>
      </c>
      <c r="I48" s="126">
        <v>86.56</v>
      </c>
      <c r="J48" s="126">
        <v>5.84</v>
      </c>
      <c r="K48" s="129">
        <f t="shared" si="0"/>
        <v>5840</v>
      </c>
      <c r="L48" s="129">
        <f t="shared" si="1"/>
        <v>365.01368801330051</v>
      </c>
      <c r="N48" s="137">
        <v>4.03</v>
      </c>
      <c r="O48" s="137">
        <v>25.04</v>
      </c>
      <c r="P48" s="136">
        <v>35.076300000000003</v>
      </c>
      <c r="Q48" s="137">
        <v>53.22</v>
      </c>
      <c r="R48" s="137">
        <v>23.4</v>
      </c>
      <c r="S48" s="137">
        <v>8.26</v>
      </c>
      <c r="T48" s="137">
        <v>0.1</v>
      </c>
      <c r="U48" s="137">
        <v>0.05</v>
      </c>
      <c r="V48" s="137">
        <v>85.89</v>
      </c>
      <c r="W48" s="137">
        <v>5.79</v>
      </c>
      <c r="X48" s="134">
        <v>5790</v>
      </c>
      <c r="Y48" s="134">
        <v>361.88857082140584</v>
      </c>
      <c r="AA48" s="141">
        <v>3.24</v>
      </c>
      <c r="AB48" s="141">
        <v>25.08</v>
      </c>
      <c r="AC48" s="140">
        <v>35.097999999999999</v>
      </c>
      <c r="AD48" s="141">
        <v>53.29</v>
      </c>
      <c r="AE48" s="141">
        <v>23.41</v>
      </c>
      <c r="AF48" s="141">
        <v>8.26</v>
      </c>
      <c r="AG48" s="141">
        <v>0.19</v>
      </c>
      <c r="AH48" s="141">
        <v>0.05</v>
      </c>
      <c r="AI48" s="141">
        <v>87.3</v>
      </c>
      <c r="AJ48" s="141">
        <v>5.88</v>
      </c>
      <c r="AK48" s="138">
        <v>5880</v>
      </c>
      <c r="AL48" s="138">
        <v>367.51378176681624</v>
      </c>
      <c r="AN48" s="145">
        <v>4.1100000000000003</v>
      </c>
      <c r="AO48" s="145">
        <v>25.15</v>
      </c>
      <c r="AP48" s="144">
        <v>35.121200000000002</v>
      </c>
      <c r="AQ48" s="145">
        <v>53.4</v>
      </c>
      <c r="AR48" s="145">
        <v>23.4</v>
      </c>
      <c r="AS48" s="145">
        <v>8.25</v>
      </c>
      <c r="AT48" s="145">
        <v>0.31</v>
      </c>
      <c r="AU48" s="145">
        <v>0.08</v>
      </c>
      <c r="AV48" s="145">
        <v>86.1</v>
      </c>
      <c r="AW48" s="145">
        <v>5.79</v>
      </c>
      <c r="AX48" s="142">
        <v>5790</v>
      </c>
      <c r="AY48" s="142">
        <v>361.88857082140584</v>
      </c>
      <c r="BA48" s="126">
        <v>4.01</v>
      </c>
      <c r="BB48" s="126">
        <v>25.18</v>
      </c>
      <c r="BC48" s="127">
        <v>35.134099999999997</v>
      </c>
      <c r="BD48" s="126">
        <v>53.44</v>
      </c>
      <c r="BE48" s="126">
        <v>23.4</v>
      </c>
      <c r="BF48" s="126">
        <v>8.26</v>
      </c>
      <c r="BG48" s="126">
        <v>0.28999999999999998</v>
      </c>
      <c r="BH48" s="126">
        <v>0.11</v>
      </c>
      <c r="BI48" s="126">
        <v>83.69</v>
      </c>
      <c r="BJ48" s="126">
        <v>5.63</v>
      </c>
      <c r="BK48">
        <f t="shared" si="2"/>
        <v>5630</v>
      </c>
      <c r="BL48">
        <f t="shared" si="3"/>
        <v>351.88819580734281</v>
      </c>
      <c r="BN48" s="149">
        <v>2.74</v>
      </c>
      <c r="BO48" s="149">
        <v>25.19</v>
      </c>
      <c r="BP48" s="150">
        <v>35.173200000000001</v>
      </c>
      <c r="BQ48" s="149">
        <v>53.51</v>
      </c>
      <c r="BR48" s="149">
        <v>23.42</v>
      </c>
      <c r="BS48" s="149">
        <v>8.26</v>
      </c>
      <c r="BT48" s="149">
        <v>0.13</v>
      </c>
      <c r="BU48" s="149">
        <v>0.12</v>
      </c>
      <c r="BV48" s="149">
        <v>84.98</v>
      </c>
      <c r="BW48" s="149">
        <v>5.71</v>
      </c>
      <c r="BX48" s="148">
        <v>697.53</v>
      </c>
      <c r="BY48" s="146">
        <v>5710</v>
      </c>
      <c r="BZ48" s="146">
        <v>356.88838331437432</v>
      </c>
    </row>
    <row r="49" spans="1:78" x14ac:dyDescent="0.2">
      <c r="A49" s="126">
        <v>4.8499999999999996</v>
      </c>
      <c r="B49" s="126">
        <v>24.98</v>
      </c>
      <c r="C49" s="127">
        <v>35.056600000000003</v>
      </c>
      <c r="D49" s="126">
        <v>53.13</v>
      </c>
      <c r="E49" s="126">
        <v>23.41</v>
      </c>
      <c r="F49" s="126">
        <v>8.26</v>
      </c>
      <c r="G49" s="126">
        <v>-7.0000000000000007E-2</v>
      </c>
      <c r="H49" s="126">
        <v>0.04</v>
      </c>
      <c r="I49" s="126">
        <v>86.54</v>
      </c>
      <c r="J49" s="126">
        <v>5.84</v>
      </c>
      <c r="K49" s="129">
        <f t="shared" si="0"/>
        <v>5840</v>
      </c>
      <c r="L49" s="129">
        <f t="shared" si="1"/>
        <v>365.01368801330051</v>
      </c>
      <c r="N49" s="137">
        <v>4.1500000000000004</v>
      </c>
      <c r="O49" s="137">
        <v>25.04</v>
      </c>
      <c r="P49" s="136">
        <v>35.08</v>
      </c>
      <c r="Q49" s="137">
        <v>53.22</v>
      </c>
      <c r="R49" s="137">
        <v>23.41</v>
      </c>
      <c r="S49" s="137">
        <v>8.26</v>
      </c>
      <c r="T49" s="137">
        <v>0.1</v>
      </c>
      <c r="U49" s="137">
        <v>0.05</v>
      </c>
      <c r="V49" s="137">
        <v>85.89</v>
      </c>
      <c r="W49" s="137">
        <v>5.79</v>
      </c>
      <c r="X49" s="134">
        <v>5790</v>
      </c>
      <c r="Y49" s="134">
        <v>361.88857082140584</v>
      </c>
      <c r="AA49" s="141">
        <v>3.35</v>
      </c>
      <c r="AB49" s="141">
        <v>25.07</v>
      </c>
      <c r="AC49" s="140">
        <v>35.102499999999999</v>
      </c>
      <c r="AD49" s="141">
        <v>53.29</v>
      </c>
      <c r="AE49" s="141">
        <v>23.41</v>
      </c>
      <c r="AF49" s="141">
        <v>8.26</v>
      </c>
      <c r="AG49" s="141">
        <v>0.19</v>
      </c>
      <c r="AH49" s="141">
        <v>0.05</v>
      </c>
      <c r="AI49" s="141">
        <v>87.31</v>
      </c>
      <c r="AJ49" s="141">
        <v>5.88</v>
      </c>
      <c r="AK49" s="138">
        <v>5880</v>
      </c>
      <c r="AL49" s="138">
        <v>367.51378176681624</v>
      </c>
      <c r="AN49" s="145">
        <v>4.22</v>
      </c>
      <c r="AO49" s="145">
        <v>25.15</v>
      </c>
      <c r="AP49" s="144">
        <v>35.120600000000003</v>
      </c>
      <c r="AQ49" s="145">
        <v>53.39</v>
      </c>
      <c r="AR49" s="145">
        <v>23.4</v>
      </c>
      <c r="AS49" s="145">
        <v>8.25</v>
      </c>
      <c r="AT49" s="145">
        <v>0.3</v>
      </c>
      <c r="AU49" s="145">
        <v>0.08</v>
      </c>
      <c r="AV49" s="145">
        <v>86.06</v>
      </c>
      <c r="AW49" s="145">
        <v>5.79</v>
      </c>
      <c r="AX49" s="142">
        <v>5790</v>
      </c>
      <c r="AY49" s="142">
        <v>361.88857082140584</v>
      </c>
      <c r="BA49" s="126">
        <v>4.04</v>
      </c>
      <c r="BB49" s="126">
        <v>25.18</v>
      </c>
      <c r="BC49" s="127">
        <v>35.133099999999999</v>
      </c>
      <c r="BD49" s="126">
        <v>53.44</v>
      </c>
      <c r="BE49" s="126">
        <v>23.4</v>
      </c>
      <c r="BF49" s="126">
        <v>8.26</v>
      </c>
      <c r="BG49" s="126">
        <v>0.3</v>
      </c>
      <c r="BH49" s="126">
        <v>0.1</v>
      </c>
      <c r="BI49" s="126">
        <v>83.69</v>
      </c>
      <c r="BJ49" s="126">
        <v>5.63</v>
      </c>
      <c r="BK49">
        <f t="shared" si="2"/>
        <v>5630</v>
      </c>
      <c r="BL49">
        <f t="shared" si="3"/>
        <v>351.88819580734281</v>
      </c>
      <c r="BN49" s="149">
        <v>2.78</v>
      </c>
      <c r="BO49" s="149">
        <v>25.19</v>
      </c>
      <c r="BP49" s="150">
        <v>35.176000000000002</v>
      </c>
      <c r="BQ49" s="149">
        <v>53.51</v>
      </c>
      <c r="BR49" s="149">
        <v>23.43</v>
      </c>
      <c r="BS49" s="149">
        <v>8.26</v>
      </c>
      <c r="BT49" s="149">
        <v>0.16</v>
      </c>
      <c r="BU49" s="149">
        <v>0.14000000000000001</v>
      </c>
      <c r="BV49" s="149">
        <v>84.92</v>
      </c>
      <c r="BW49" s="149">
        <v>5.71</v>
      </c>
      <c r="BX49" s="148">
        <v>682.62</v>
      </c>
      <c r="BY49" s="146">
        <v>5710</v>
      </c>
      <c r="BZ49" s="146">
        <v>356.88838331437432</v>
      </c>
    </row>
    <row r="50" spans="1:78" x14ac:dyDescent="0.2">
      <c r="A50" s="126">
        <v>4.99</v>
      </c>
      <c r="B50" s="126">
        <v>24.98</v>
      </c>
      <c r="C50" s="127">
        <v>35.054900000000004</v>
      </c>
      <c r="D50" s="126">
        <v>53.13</v>
      </c>
      <c r="E50" s="126">
        <v>23.41</v>
      </c>
      <c r="F50" s="126">
        <v>8.26</v>
      </c>
      <c r="G50" s="126">
        <v>-0.06</v>
      </c>
      <c r="H50" s="126">
        <v>0.03</v>
      </c>
      <c r="I50" s="126">
        <v>86.52</v>
      </c>
      <c r="J50" s="126">
        <v>5.84</v>
      </c>
      <c r="K50" s="129">
        <f t="shared" si="0"/>
        <v>5840</v>
      </c>
      <c r="L50" s="129">
        <f t="shared" si="1"/>
        <v>365.01368801330051</v>
      </c>
      <c r="N50" s="137">
        <v>4.26</v>
      </c>
      <c r="O50" s="137">
        <v>25.03</v>
      </c>
      <c r="P50" s="136">
        <v>35.083300000000001</v>
      </c>
      <c r="Q50" s="137">
        <v>53.22</v>
      </c>
      <c r="R50" s="137">
        <v>23.41</v>
      </c>
      <c r="S50" s="137">
        <v>8.26</v>
      </c>
      <c r="T50" s="137">
        <v>0.09</v>
      </c>
      <c r="U50" s="137">
        <v>0.05</v>
      </c>
      <c r="V50" s="137">
        <v>85.89</v>
      </c>
      <c r="W50" s="137">
        <v>5.79</v>
      </c>
      <c r="X50" s="134">
        <v>5790</v>
      </c>
      <c r="Y50" s="134">
        <v>361.88857082140584</v>
      </c>
      <c r="AA50" s="141">
        <v>3.43</v>
      </c>
      <c r="AB50" s="141">
        <v>25.07</v>
      </c>
      <c r="AC50" s="140">
        <v>35.103700000000003</v>
      </c>
      <c r="AD50" s="141">
        <v>53.29</v>
      </c>
      <c r="AE50" s="141">
        <v>23.41</v>
      </c>
      <c r="AF50" s="141">
        <v>8.26</v>
      </c>
      <c r="AG50" s="141">
        <v>0.19</v>
      </c>
      <c r="AH50" s="141">
        <v>7.0000000000000007E-2</v>
      </c>
      <c r="AI50" s="141">
        <v>87.33</v>
      </c>
      <c r="AJ50" s="141">
        <v>5.88</v>
      </c>
      <c r="AK50" s="138">
        <v>5880</v>
      </c>
      <c r="AL50" s="138">
        <v>367.51378176681624</v>
      </c>
      <c r="AN50" s="145">
        <v>4.3600000000000003</v>
      </c>
      <c r="AO50" s="145">
        <v>25.15</v>
      </c>
      <c r="AP50" s="144">
        <v>35.120199999999997</v>
      </c>
      <c r="AQ50" s="145">
        <v>53.39</v>
      </c>
      <c r="AR50" s="145">
        <v>23.4</v>
      </c>
      <c r="AS50" s="145">
        <v>8.25</v>
      </c>
      <c r="AT50" s="145">
        <v>0.3</v>
      </c>
      <c r="AU50" s="145">
        <v>0.08</v>
      </c>
      <c r="AV50" s="145">
        <v>86.05</v>
      </c>
      <c r="AW50" s="145">
        <v>5.79</v>
      </c>
      <c r="AX50" s="142">
        <v>5790</v>
      </c>
      <c r="AY50" s="142">
        <v>361.88857082140584</v>
      </c>
      <c r="BA50" s="126">
        <v>4.07</v>
      </c>
      <c r="BB50" s="126">
        <v>25.18</v>
      </c>
      <c r="BC50" s="127">
        <v>35.139699999999998</v>
      </c>
      <c r="BD50" s="126">
        <v>53.45</v>
      </c>
      <c r="BE50" s="126">
        <v>23.41</v>
      </c>
      <c r="BF50" s="126">
        <v>8.26</v>
      </c>
      <c r="BG50" s="126">
        <v>0.31</v>
      </c>
      <c r="BH50" s="126">
        <v>0.11</v>
      </c>
      <c r="BI50" s="126">
        <v>83.69</v>
      </c>
      <c r="BJ50" s="126">
        <v>5.63</v>
      </c>
      <c r="BK50">
        <f t="shared" si="2"/>
        <v>5630</v>
      </c>
      <c r="BL50">
        <f t="shared" si="3"/>
        <v>351.88819580734281</v>
      </c>
      <c r="BN50" s="149">
        <v>2.84</v>
      </c>
      <c r="BO50" s="149">
        <v>25.19</v>
      </c>
      <c r="BP50" s="150">
        <v>35.1663</v>
      </c>
      <c r="BQ50" s="149">
        <v>53.5</v>
      </c>
      <c r="BR50" s="149">
        <v>23.42</v>
      </c>
      <c r="BS50" s="149">
        <v>8.26</v>
      </c>
      <c r="BT50" s="149">
        <v>0.18</v>
      </c>
      <c r="BU50" s="149">
        <v>0.14000000000000001</v>
      </c>
      <c r="BV50" s="149">
        <v>84.86</v>
      </c>
      <c r="BW50" s="149">
        <v>5.7</v>
      </c>
      <c r="BX50" s="148">
        <v>670.1</v>
      </c>
      <c r="BY50" s="146">
        <v>5700</v>
      </c>
      <c r="BZ50" s="146">
        <v>356.26335987599538</v>
      </c>
    </row>
    <row r="51" spans="1:78" x14ac:dyDescent="0.2">
      <c r="A51" s="126">
        <v>5.1100000000000003</v>
      </c>
      <c r="B51" s="126">
        <v>24.98</v>
      </c>
      <c r="C51" s="127">
        <v>35.058100000000003</v>
      </c>
      <c r="D51" s="126">
        <v>53.13</v>
      </c>
      <c r="E51" s="126">
        <v>23.41</v>
      </c>
      <c r="F51" s="126">
        <v>8.26</v>
      </c>
      <c r="G51" s="126">
        <v>-0.06</v>
      </c>
      <c r="H51" s="126">
        <v>0.03</v>
      </c>
      <c r="I51" s="126">
        <v>86.51</v>
      </c>
      <c r="J51" s="126">
        <v>5.84</v>
      </c>
      <c r="K51" s="129">
        <f t="shared" si="0"/>
        <v>5840</v>
      </c>
      <c r="L51" s="129">
        <f t="shared" si="1"/>
        <v>365.01368801330051</v>
      </c>
      <c r="N51" s="137">
        <v>4.34</v>
      </c>
      <c r="O51" s="137">
        <v>25.03</v>
      </c>
      <c r="P51" s="136">
        <v>35.082900000000002</v>
      </c>
      <c r="Q51" s="137">
        <v>53.22</v>
      </c>
      <c r="R51" s="137">
        <v>23.41</v>
      </c>
      <c r="S51" s="137">
        <v>8.26</v>
      </c>
      <c r="T51" s="137">
        <v>0.09</v>
      </c>
      <c r="U51" s="137">
        <v>0.04</v>
      </c>
      <c r="V51" s="137">
        <v>85.89</v>
      </c>
      <c r="W51" s="137">
        <v>5.79</v>
      </c>
      <c r="X51" s="134">
        <v>5790</v>
      </c>
      <c r="Y51" s="134">
        <v>361.88857082140584</v>
      </c>
      <c r="AA51" s="141">
        <v>3.49</v>
      </c>
      <c r="AB51" s="141">
        <v>25.08</v>
      </c>
      <c r="AC51" s="140">
        <v>35.103400000000001</v>
      </c>
      <c r="AD51" s="141">
        <v>53.29</v>
      </c>
      <c r="AE51" s="141">
        <v>23.41</v>
      </c>
      <c r="AF51" s="141">
        <v>8.26</v>
      </c>
      <c r="AG51" s="141">
        <v>0.34</v>
      </c>
      <c r="AH51" s="141">
        <v>7.0000000000000007E-2</v>
      </c>
      <c r="AI51" s="141">
        <v>87.36</v>
      </c>
      <c r="AJ51" s="141">
        <v>5.89</v>
      </c>
      <c r="AK51" s="138">
        <v>5890</v>
      </c>
      <c r="AL51" s="138">
        <v>368.13880520519518</v>
      </c>
      <c r="AN51" s="145">
        <v>4.49</v>
      </c>
      <c r="AO51" s="145">
        <v>25.15</v>
      </c>
      <c r="AP51" s="144">
        <v>35.1203</v>
      </c>
      <c r="AQ51" s="145">
        <v>53.39</v>
      </c>
      <c r="AR51" s="145">
        <v>23.41</v>
      </c>
      <c r="AS51" s="145">
        <v>8.25</v>
      </c>
      <c r="AT51" s="145">
        <v>0.3</v>
      </c>
      <c r="AU51" s="145">
        <v>0.08</v>
      </c>
      <c r="AV51" s="145">
        <v>86.05</v>
      </c>
      <c r="AW51" s="145">
        <v>5.79</v>
      </c>
      <c r="AX51" s="142">
        <v>5790</v>
      </c>
      <c r="AY51" s="142">
        <v>361.88857082140584</v>
      </c>
      <c r="BA51" s="126">
        <v>4.0999999999999996</v>
      </c>
      <c r="BB51" s="126">
        <v>25.19</v>
      </c>
      <c r="BC51" s="127">
        <v>35.1325</v>
      </c>
      <c r="BD51" s="126">
        <v>53.45</v>
      </c>
      <c r="BE51" s="126">
        <v>23.4</v>
      </c>
      <c r="BF51" s="126">
        <v>8.26</v>
      </c>
      <c r="BG51" s="126">
        <v>0.32</v>
      </c>
      <c r="BH51" s="126">
        <v>0.11</v>
      </c>
      <c r="BI51" s="126">
        <v>83.66</v>
      </c>
      <c r="BJ51" s="126">
        <v>5.62</v>
      </c>
      <c r="BK51">
        <f t="shared" si="2"/>
        <v>5620</v>
      </c>
      <c r="BL51">
        <f t="shared" si="3"/>
        <v>351.26317236896386</v>
      </c>
      <c r="BN51" s="149">
        <v>2.95</v>
      </c>
      <c r="BO51" s="149">
        <v>25.19</v>
      </c>
      <c r="BP51" s="150">
        <v>35.177300000000002</v>
      </c>
      <c r="BQ51" s="149">
        <v>53.51</v>
      </c>
      <c r="BR51" s="149">
        <v>23.43</v>
      </c>
      <c r="BS51" s="149">
        <v>8.26</v>
      </c>
      <c r="BT51" s="149">
        <v>0.18</v>
      </c>
      <c r="BU51" s="149">
        <v>-0.02</v>
      </c>
      <c r="BV51" s="149">
        <v>84.82</v>
      </c>
      <c r="BW51" s="149">
        <v>5.7</v>
      </c>
      <c r="BX51" s="148">
        <v>641.66</v>
      </c>
      <c r="BY51" s="146">
        <v>5700</v>
      </c>
      <c r="BZ51" s="146">
        <v>356.26335987599538</v>
      </c>
    </row>
    <row r="52" spans="1:78" x14ac:dyDescent="0.2">
      <c r="A52" s="126">
        <v>5.2</v>
      </c>
      <c r="B52" s="126">
        <v>24.98</v>
      </c>
      <c r="C52" s="127">
        <v>35.052199999999999</v>
      </c>
      <c r="D52" s="126">
        <v>53.13</v>
      </c>
      <c r="E52" s="126">
        <v>23.41</v>
      </c>
      <c r="F52" s="126">
        <v>8.26</v>
      </c>
      <c r="G52" s="126">
        <v>-0.06</v>
      </c>
      <c r="H52" s="126">
        <v>0.03</v>
      </c>
      <c r="I52" s="126">
        <v>86.51</v>
      </c>
      <c r="J52" s="126">
        <v>5.84</v>
      </c>
      <c r="K52" s="129">
        <f t="shared" si="0"/>
        <v>5840</v>
      </c>
      <c r="L52" s="129">
        <f t="shared" si="1"/>
        <v>365.01368801330051</v>
      </c>
      <c r="N52" s="137">
        <v>4.41</v>
      </c>
      <c r="O52" s="137">
        <v>25.03</v>
      </c>
      <c r="P52" s="136">
        <v>35.0794</v>
      </c>
      <c r="Q52" s="137">
        <v>53.22</v>
      </c>
      <c r="R52" s="137">
        <v>23.41</v>
      </c>
      <c r="S52" s="137">
        <v>8.26</v>
      </c>
      <c r="T52" s="137">
        <v>0.09</v>
      </c>
      <c r="U52" s="137">
        <v>0.05</v>
      </c>
      <c r="V52" s="137">
        <v>85.89</v>
      </c>
      <c r="W52" s="137">
        <v>5.79</v>
      </c>
      <c r="X52" s="134">
        <v>5790</v>
      </c>
      <c r="Y52" s="134">
        <v>361.88857082140584</v>
      </c>
      <c r="AA52" s="141">
        <v>3.54</v>
      </c>
      <c r="AB52" s="141">
        <v>25.08</v>
      </c>
      <c r="AC52" s="140">
        <v>35.096699999999998</v>
      </c>
      <c r="AD52" s="141">
        <v>53.28</v>
      </c>
      <c r="AE52" s="141">
        <v>23.41</v>
      </c>
      <c r="AF52" s="141">
        <v>8.26</v>
      </c>
      <c r="AG52" s="141">
        <v>1</v>
      </c>
      <c r="AH52" s="141">
        <v>0.06</v>
      </c>
      <c r="AI52" s="141">
        <v>87.38</v>
      </c>
      <c r="AJ52" s="141">
        <v>5.89</v>
      </c>
      <c r="AK52" s="138">
        <v>5890</v>
      </c>
      <c r="AL52" s="138">
        <v>368.13880520519518</v>
      </c>
      <c r="AN52" s="145">
        <v>4.6100000000000003</v>
      </c>
      <c r="AO52" s="145">
        <v>25.15</v>
      </c>
      <c r="AP52" s="144">
        <v>35.124600000000001</v>
      </c>
      <c r="AQ52" s="145">
        <v>53.4</v>
      </c>
      <c r="AR52" s="145">
        <v>23.41</v>
      </c>
      <c r="AS52" s="145">
        <v>8.25</v>
      </c>
      <c r="AT52" s="145">
        <v>0.31</v>
      </c>
      <c r="AU52" s="145">
        <v>0.08</v>
      </c>
      <c r="AV52" s="145">
        <v>86.06</v>
      </c>
      <c r="AW52" s="145">
        <v>5.79</v>
      </c>
      <c r="AX52" s="142">
        <v>5790</v>
      </c>
      <c r="AY52" s="142">
        <v>361.88857082140584</v>
      </c>
      <c r="BA52" s="126">
        <v>4.1500000000000004</v>
      </c>
      <c r="BB52" s="126">
        <v>25.18</v>
      </c>
      <c r="BC52" s="127">
        <v>35.134999999999998</v>
      </c>
      <c r="BD52" s="126">
        <v>53.45</v>
      </c>
      <c r="BE52" s="126">
        <v>23.41</v>
      </c>
      <c r="BF52" s="126">
        <v>8.26</v>
      </c>
      <c r="BG52" s="126">
        <v>0.32</v>
      </c>
      <c r="BH52" s="126">
        <v>0.1</v>
      </c>
      <c r="BI52" s="126">
        <v>83.63</v>
      </c>
      <c r="BJ52" s="126">
        <v>5.62</v>
      </c>
      <c r="BK52">
        <f t="shared" si="2"/>
        <v>5620</v>
      </c>
      <c r="BL52">
        <f t="shared" si="3"/>
        <v>351.26317236896386</v>
      </c>
      <c r="BN52" s="149">
        <v>3.1</v>
      </c>
      <c r="BO52" s="149">
        <v>25.18</v>
      </c>
      <c r="BP52" s="150">
        <v>35.183900000000001</v>
      </c>
      <c r="BQ52" s="149">
        <v>53.51</v>
      </c>
      <c r="BR52" s="149">
        <v>23.44</v>
      </c>
      <c r="BS52" s="149">
        <v>8.26</v>
      </c>
      <c r="BT52" s="149">
        <v>0.18</v>
      </c>
      <c r="BU52" s="149">
        <v>-0.02</v>
      </c>
      <c r="BV52" s="149">
        <v>84.79</v>
      </c>
      <c r="BW52" s="149">
        <v>5.7</v>
      </c>
      <c r="BX52" s="148">
        <v>638.91</v>
      </c>
      <c r="BY52" s="146">
        <v>5700</v>
      </c>
      <c r="BZ52" s="146">
        <v>356.26335987599538</v>
      </c>
    </row>
    <row r="53" spans="1:78" x14ac:dyDescent="0.2">
      <c r="A53" s="126">
        <v>5.3</v>
      </c>
      <c r="B53" s="126">
        <v>24.98</v>
      </c>
      <c r="C53" s="127">
        <v>35.055399999999999</v>
      </c>
      <c r="D53" s="126">
        <v>53.13</v>
      </c>
      <c r="E53" s="126">
        <v>23.41</v>
      </c>
      <c r="F53" s="126">
        <v>8.26</v>
      </c>
      <c r="G53" s="126">
        <v>-0.06</v>
      </c>
      <c r="H53" s="126">
        <v>0.03</v>
      </c>
      <c r="I53" s="126">
        <v>86.51</v>
      </c>
      <c r="J53" s="126">
        <v>5.84</v>
      </c>
      <c r="K53" s="129">
        <f t="shared" si="0"/>
        <v>5840</v>
      </c>
      <c r="L53" s="129">
        <f t="shared" si="1"/>
        <v>365.01368801330051</v>
      </c>
      <c r="N53" s="137">
        <v>4.47</v>
      </c>
      <c r="O53" s="137">
        <v>25.03</v>
      </c>
      <c r="P53" s="136">
        <v>35.0809</v>
      </c>
      <c r="Q53" s="137">
        <v>53.22</v>
      </c>
      <c r="R53" s="137">
        <v>23.41</v>
      </c>
      <c r="S53" s="137">
        <v>8.26</v>
      </c>
      <c r="T53" s="137">
        <v>0.09</v>
      </c>
      <c r="U53" s="137">
        <v>0.04</v>
      </c>
      <c r="V53" s="137">
        <v>85.88</v>
      </c>
      <c r="W53" s="137">
        <v>5.79</v>
      </c>
      <c r="X53" s="134">
        <v>5790</v>
      </c>
      <c r="Y53" s="134">
        <v>361.88857082140584</v>
      </c>
      <c r="AA53" s="141">
        <v>3.6</v>
      </c>
      <c r="AB53" s="141">
        <v>25.08</v>
      </c>
      <c r="AC53" s="140">
        <v>35.103999999999999</v>
      </c>
      <c r="AD53" s="141">
        <v>53.29</v>
      </c>
      <c r="AE53" s="141">
        <v>23.41</v>
      </c>
      <c r="AF53" s="141">
        <v>8.26</v>
      </c>
      <c r="AG53" s="141">
        <v>1.1499999999999999</v>
      </c>
      <c r="AH53" s="141">
        <v>7.0000000000000007E-2</v>
      </c>
      <c r="AI53" s="141">
        <v>87.38</v>
      </c>
      <c r="AJ53" s="141">
        <v>5.89</v>
      </c>
      <c r="AK53" s="138">
        <v>5890</v>
      </c>
      <c r="AL53" s="138">
        <v>368.13880520519518</v>
      </c>
      <c r="AN53" s="145">
        <v>4.71</v>
      </c>
      <c r="AO53" s="145">
        <v>25.15</v>
      </c>
      <c r="AP53" s="144">
        <v>35.121000000000002</v>
      </c>
      <c r="AQ53" s="145">
        <v>53.39</v>
      </c>
      <c r="AR53" s="145">
        <v>23.41</v>
      </c>
      <c r="AS53" s="145">
        <v>8.25</v>
      </c>
      <c r="AT53" s="145">
        <v>0.32</v>
      </c>
      <c r="AU53" s="145">
        <v>0.1</v>
      </c>
      <c r="AV53" s="145">
        <v>86.08</v>
      </c>
      <c r="AW53" s="145">
        <v>5.79</v>
      </c>
      <c r="AX53" s="142">
        <v>5790</v>
      </c>
      <c r="AY53" s="142">
        <v>361.88857082140584</v>
      </c>
      <c r="BA53" s="126">
        <v>4.2300000000000004</v>
      </c>
      <c r="BB53" s="126">
        <v>25.18</v>
      </c>
      <c r="BC53" s="127">
        <v>35.134500000000003</v>
      </c>
      <c r="BD53" s="126">
        <v>53.45</v>
      </c>
      <c r="BE53" s="126">
        <v>23.4</v>
      </c>
      <c r="BF53" s="126">
        <v>8.26</v>
      </c>
      <c r="BG53" s="126">
        <v>0.3</v>
      </c>
      <c r="BH53" s="126">
        <v>0.1</v>
      </c>
      <c r="BI53" s="126">
        <v>83.57</v>
      </c>
      <c r="BJ53" s="126">
        <v>5.62</v>
      </c>
      <c r="BK53">
        <f t="shared" si="2"/>
        <v>5620</v>
      </c>
      <c r="BL53">
        <f t="shared" si="3"/>
        <v>351.26317236896386</v>
      </c>
      <c r="BN53" s="149">
        <v>3.25</v>
      </c>
      <c r="BO53" s="149">
        <v>25.18</v>
      </c>
      <c r="BP53" s="150">
        <v>35.173900000000003</v>
      </c>
      <c r="BQ53" s="149">
        <v>53.5</v>
      </c>
      <c r="BR53" s="149">
        <v>23.43</v>
      </c>
      <c r="BS53" s="149">
        <v>8.26</v>
      </c>
      <c r="BT53" s="149">
        <v>0.17</v>
      </c>
      <c r="BU53" s="149">
        <v>0.14000000000000001</v>
      </c>
      <c r="BV53" s="149">
        <v>84.79</v>
      </c>
      <c r="BW53" s="149">
        <v>5.7</v>
      </c>
      <c r="BX53" s="148">
        <v>698.33</v>
      </c>
      <c r="BY53" s="146">
        <v>5700</v>
      </c>
      <c r="BZ53" s="146">
        <v>356.26335987599538</v>
      </c>
    </row>
    <row r="54" spans="1:78" x14ac:dyDescent="0.2">
      <c r="A54" s="126">
        <v>5.41</v>
      </c>
      <c r="B54" s="126">
        <v>24.98</v>
      </c>
      <c r="C54" s="127">
        <v>35.058</v>
      </c>
      <c r="D54" s="126">
        <v>53.13</v>
      </c>
      <c r="E54" s="126">
        <v>23.41</v>
      </c>
      <c r="F54" s="126">
        <v>8.26</v>
      </c>
      <c r="G54" s="126">
        <v>-0.05</v>
      </c>
      <c r="H54" s="126">
        <v>0.04</v>
      </c>
      <c r="I54" s="126">
        <v>86.52</v>
      </c>
      <c r="J54" s="126">
        <v>5.84</v>
      </c>
      <c r="K54" s="129">
        <f t="shared" si="0"/>
        <v>5840</v>
      </c>
      <c r="L54" s="129">
        <f t="shared" si="1"/>
        <v>365.01368801330051</v>
      </c>
      <c r="N54" s="137">
        <v>4.51</v>
      </c>
      <c r="O54" s="137">
        <v>25.04</v>
      </c>
      <c r="P54" s="136">
        <v>35.082799999999999</v>
      </c>
      <c r="Q54" s="137">
        <v>53.22</v>
      </c>
      <c r="R54" s="137">
        <v>23.41</v>
      </c>
      <c r="S54" s="137">
        <v>8.26</v>
      </c>
      <c r="T54" s="137">
        <v>0.09</v>
      </c>
      <c r="U54" s="137">
        <v>0.04</v>
      </c>
      <c r="V54" s="137">
        <v>85.88</v>
      </c>
      <c r="W54" s="137">
        <v>5.79</v>
      </c>
      <c r="X54" s="134">
        <v>5790</v>
      </c>
      <c r="Y54" s="134">
        <v>361.88857082140584</v>
      </c>
      <c r="AA54" s="141">
        <v>3.68</v>
      </c>
      <c r="AB54" s="141">
        <v>25.08</v>
      </c>
      <c r="AC54" s="140">
        <v>35.101500000000001</v>
      </c>
      <c r="AD54" s="141">
        <v>53.29</v>
      </c>
      <c r="AE54" s="141">
        <v>23.41</v>
      </c>
      <c r="AF54" s="141">
        <v>8.26</v>
      </c>
      <c r="AG54" s="141">
        <v>0.99</v>
      </c>
      <c r="AH54" s="141">
        <v>0.06</v>
      </c>
      <c r="AI54" s="141">
        <v>87.37</v>
      </c>
      <c r="AJ54" s="141">
        <v>5.89</v>
      </c>
      <c r="AK54" s="138">
        <v>5890</v>
      </c>
      <c r="AL54" s="138">
        <v>368.13880520519518</v>
      </c>
      <c r="AN54" s="145">
        <v>4.8099999999999996</v>
      </c>
      <c r="AO54" s="145">
        <v>25.15</v>
      </c>
      <c r="AP54" s="144">
        <v>35.120699999999999</v>
      </c>
      <c r="AQ54" s="145">
        <v>53.39</v>
      </c>
      <c r="AR54" s="145">
        <v>23.41</v>
      </c>
      <c r="AS54" s="145">
        <v>8.25</v>
      </c>
      <c r="AT54" s="145">
        <v>0.34</v>
      </c>
      <c r="AU54" s="145">
        <v>0.08</v>
      </c>
      <c r="AV54" s="145">
        <v>86.12</v>
      </c>
      <c r="AW54" s="145">
        <v>5.79</v>
      </c>
      <c r="AX54" s="142">
        <v>5790</v>
      </c>
      <c r="AY54" s="142">
        <v>361.88857082140584</v>
      </c>
      <c r="BA54" s="126">
        <v>4.29</v>
      </c>
      <c r="BB54" s="126">
        <v>25.18</v>
      </c>
      <c r="BC54" s="127">
        <v>35.134099999999997</v>
      </c>
      <c r="BD54" s="126">
        <v>53.45</v>
      </c>
      <c r="BE54" s="126">
        <v>23.4</v>
      </c>
      <c r="BF54" s="126">
        <v>8.26</v>
      </c>
      <c r="BG54" s="126">
        <v>0.28000000000000003</v>
      </c>
      <c r="BH54" s="126">
        <v>0.11</v>
      </c>
      <c r="BI54" s="126">
        <v>83.53</v>
      </c>
      <c r="BJ54" s="126">
        <v>5.62</v>
      </c>
      <c r="BK54">
        <f t="shared" si="2"/>
        <v>5620</v>
      </c>
      <c r="BL54">
        <f t="shared" si="3"/>
        <v>351.26317236896386</v>
      </c>
      <c r="BN54" s="149">
        <v>3.39</v>
      </c>
      <c r="BO54" s="149">
        <v>25.18</v>
      </c>
      <c r="BP54" s="150">
        <v>35.183399999999999</v>
      </c>
      <c r="BQ54" s="149">
        <v>53.51</v>
      </c>
      <c r="BR54" s="149">
        <v>23.44</v>
      </c>
      <c r="BS54" s="149">
        <v>8.26</v>
      </c>
      <c r="BT54" s="149">
        <v>0.16</v>
      </c>
      <c r="BU54" s="149">
        <v>0.13</v>
      </c>
      <c r="BV54" s="149">
        <v>84.82</v>
      </c>
      <c r="BW54" s="149">
        <v>5.7</v>
      </c>
      <c r="BX54" s="148">
        <v>604.16999999999996</v>
      </c>
      <c r="BY54" s="146">
        <v>5700</v>
      </c>
      <c r="BZ54" s="146">
        <v>356.26335987599538</v>
      </c>
    </row>
    <row r="55" spans="1:78" x14ac:dyDescent="0.2">
      <c r="A55" s="126">
        <v>5.5</v>
      </c>
      <c r="B55" s="126">
        <v>24.98</v>
      </c>
      <c r="C55" s="127">
        <v>35.058799999999998</v>
      </c>
      <c r="D55" s="126">
        <v>53.13</v>
      </c>
      <c r="E55" s="126">
        <v>23.41</v>
      </c>
      <c r="F55" s="126">
        <v>8.26</v>
      </c>
      <c r="G55" s="126">
        <v>-0.05</v>
      </c>
      <c r="H55" s="126">
        <v>0.03</v>
      </c>
      <c r="I55" s="126">
        <v>86.53</v>
      </c>
      <c r="J55" s="126">
        <v>5.84</v>
      </c>
      <c r="K55" s="129">
        <f t="shared" si="0"/>
        <v>5840</v>
      </c>
      <c r="L55" s="129">
        <f t="shared" si="1"/>
        <v>365.01368801330051</v>
      </c>
      <c r="N55" s="137">
        <v>4.54</v>
      </c>
      <c r="O55" s="137">
        <v>25.04</v>
      </c>
      <c r="P55" s="136">
        <v>35.08</v>
      </c>
      <c r="Q55" s="137">
        <v>53.22</v>
      </c>
      <c r="R55" s="137">
        <v>23.41</v>
      </c>
      <c r="S55" s="137">
        <v>8.26</v>
      </c>
      <c r="T55" s="137">
        <v>0.08</v>
      </c>
      <c r="U55" s="137">
        <v>0.04</v>
      </c>
      <c r="V55" s="137">
        <v>85.87</v>
      </c>
      <c r="W55" s="137">
        <v>5.79</v>
      </c>
      <c r="X55" s="134">
        <v>5790</v>
      </c>
      <c r="Y55" s="134">
        <v>361.88857082140584</v>
      </c>
      <c r="AA55" s="141">
        <v>3.74</v>
      </c>
      <c r="AB55" s="141">
        <v>25.08</v>
      </c>
      <c r="AC55" s="140">
        <v>35.100099999999998</v>
      </c>
      <c r="AD55" s="141">
        <v>53.29</v>
      </c>
      <c r="AE55" s="141">
        <v>23.41</v>
      </c>
      <c r="AF55" s="141">
        <v>8.26</v>
      </c>
      <c r="AG55" s="141">
        <v>0.77</v>
      </c>
      <c r="AH55" s="141">
        <v>7.0000000000000007E-2</v>
      </c>
      <c r="AI55" s="141">
        <v>87.35</v>
      </c>
      <c r="AJ55" s="141">
        <v>5.88</v>
      </c>
      <c r="AK55" s="138">
        <v>5880</v>
      </c>
      <c r="AL55" s="138">
        <v>367.51378176681624</v>
      </c>
      <c r="AN55" s="145">
        <v>4.9000000000000004</v>
      </c>
      <c r="AO55" s="145">
        <v>25.15</v>
      </c>
      <c r="AP55" s="144">
        <v>35.1205</v>
      </c>
      <c r="AQ55" s="145">
        <v>53.39</v>
      </c>
      <c r="AR55" s="145">
        <v>23.41</v>
      </c>
      <c r="AS55" s="145">
        <v>8.25</v>
      </c>
      <c r="AT55" s="145">
        <v>0.34</v>
      </c>
      <c r="AU55" s="145">
        <v>0.08</v>
      </c>
      <c r="AV55" s="145">
        <v>86.14</v>
      </c>
      <c r="AW55" s="145">
        <v>5.8</v>
      </c>
      <c r="AX55" s="142">
        <v>5800</v>
      </c>
      <c r="AY55" s="142">
        <v>362.51359425978472</v>
      </c>
      <c r="BA55" s="126">
        <v>4.33</v>
      </c>
      <c r="BB55" s="126">
        <v>25.18</v>
      </c>
      <c r="BC55" s="127">
        <v>35.136000000000003</v>
      </c>
      <c r="BD55" s="126">
        <v>53.45</v>
      </c>
      <c r="BE55" s="126">
        <v>23.41</v>
      </c>
      <c r="BF55" s="126">
        <v>8.26</v>
      </c>
      <c r="BG55" s="126">
        <v>0.28999999999999998</v>
      </c>
      <c r="BH55" s="126">
        <v>0.1</v>
      </c>
      <c r="BI55" s="126">
        <v>83.49</v>
      </c>
      <c r="BJ55" s="126">
        <v>5.61</v>
      </c>
      <c r="BK55">
        <f t="shared" si="2"/>
        <v>5610</v>
      </c>
      <c r="BL55">
        <f t="shared" si="3"/>
        <v>350.63814893058492</v>
      </c>
      <c r="BN55" s="149">
        <v>3.51</v>
      </c>
      <c r="BO55" s="149">
        <v>25.18</v>
      </c>
      <c r="BP55" s="150">
        <v>35.170299999999997</v>
      </c>
      <c r="BQ55" s="149">
        <v>53.49</v>
      </c>
      <c r="BR55" s="149">
        <v>23.43</v>
      </c>
      <c r="BS55" s="149">
        <v>8.26</v>
      </c>
      <c r="BT55" s="149">
        <v>0.16</v>
      </c>
      <c r="BU55" s="149">
        <v>0.06</v>
      </c>
      <c r="BV55" s="149">
        <v>84.86</v>
      </c>
      <c r="BW55" s="149">
        <v>5.7</v>
      </c>
      <c r="BX55" s="148">
        <v>660.11</v>
      </c>
      <c r="BY55" s="146">
        <v>5700</v>
      </c>
      <c r="BZ55" s="146">
        <v>356.26335987599538</v>
      </c>
    </row>
    <row r="56" spans="1:78" x14ac:dyDescent="0.2">
      <c r="A56" s="126">
        <v>5.62</v>
      </c>
      <c r="B56" s="126">
        <v>24.98</v>
      </c>
      <c r="C56" s="127">
        <v>35.059600000000003</v>
      </c>
      <c r="D56" s="126">
        <v>53.14</v>
      </c>
      <c r="E56" s="126">
        <v>23.42</v>
      </c>
      <c r="F56" s="126">
        <v>8.26</v>
      </c>
      <c r="G56" s="126">
        <v>-0.05</v>
      </c>
      <c r="H56" s="126">
        <v>0.03</v>
      </c>
      <c r="I56" s="126">
        <v>86.54</v>
      </c>
      <c r="J56" s="126">
        <v>5.84</v>
      </c>
      <c r="K56" s="129">
        <f t="shared" si="0"/>
        <v>5840</v>
      </c>
      <c r="L56" s="129">
        <f t="shared" si="1"/>
        <v>365.01368801330051</v>
      </c>
      <c r="N56" s="137">
        <v>4.57</v>
      </c>
      <c r="O56" s="137">
        <v>25.04</v>
      </c>
      <c r="P56" s="136">
        <v>35.079099999999997</v>
      </c>
      <c r="Q56" s="137">
        <v>53.22</v>
      </c>
      <c r="R56" s="137">
        <v>23.41</v>
      </c>
      <c r="S56" s="137">
        <v>8.26</v>
      </c>
      <c r="T56" s="137">
        <v>0.09</v>
      </c>
      <c r="U56" s="137">
        <v>0.05</v>
      </c>
      <c r="V56" s="137">
        <v>85.84</v>
      </c>
      <c r="W56" s="137">
        <v>5.79</v>
      </c>
      <c r="X56" s="134">
        <v>5790</v>
      </c>
      <c r="Y56" s="134">
        <v>361.88857082140584</v>
      </c>
      <c r="AA56" s="141">
        <v>3.78</v>
      </c>
      <c r="AB56" s="141">
        <v>25.08</v>
      </c>
      <c r="AC56" s="140">
        <v>35.1004</v>
      </c>
      <c r="AD56" s="141">
        <v>53.29</v>
      </c>
      <c r="AE56" s="141">
        <v>23.41</v>
      </c>
      <c r="AF56" s="141">
        <v>8.26</v>
      </c>
      <c r="AG56" s="141">
        <v>0.59</v>
      </c>
      <c r="AH56" s="141">
        <v>0.06</v>
      </c>
      <c r="AI56" s="141">
        <v>87.33</v>
      </c>
      <c r="AJ56" s="141">
        <v>5.88</v>
      </c>
      <c r="AK56" s="138">
        <v>5880</v>
      </c>
      <c r="AL56" s="138">
        <v>367.51378176681624</v>
      </c>
      <c r="AN56" s="145">
        <v>4.97</v>
      </c>
      <c r="AO56" s="145">
        <v>25.15</v>
      </c>
      <c r="AP56" s="144">
        <v>35.122500000000002</v>
      </c>
      <c r="AQ56" s="145">
        <v>53.39</v>
      </c>
      <c r="AR56" s="145">
        <v>23.41</v>
      </c>
      <c r="AS56" s="145">
        <v>8.25</v>
      </c>
      <c r="AT56" s="145">
        <v>0.32</v>
      </c>
      <c r="AU56" s="145">
        <v>0.08</v>
      </c>
      <c r="AV56" s="145">
        <v>86.17</v>
      </c>
      <c r="AW56" s="145">
        <v>5.8</v>
      </c>
      <c r="AX56" s="142">
        <v>5800</v>
      </c>
      <c r="AY56" s="142">
        <v>362.51359425978472</v>
      </c>
      <c r="BA56" s="126">
        <v>4.3899999999999997</v>
      </c>
      <c r="BB56" s="126">
        <v>25.18</v>
      </c>
      <c r="BC56" s="127">
        <v>35.1387</v>
      </c>
      <c r="BD56" s="126">
        <v>53.45</v>
      </c>
      <c r="BE56" s="126">
        <v>23.41</v>
      </c>
      <c r="BF56" s="126">
        <v>8.26</v>
      </c>
      <c r="BG56" s="126">
        <v>0.28000000000000003</v>
      </c>
      <c r="BH56" s="126">
        <v>0.11</v>
      </c>
      <c r="BI56" s="126">
        <v>83.46</v>
      </c>
      <c r="BJ56" s="126">
        <v>5.61</v>
      </c>
      <c r="BK56">
        <f t="shared" si="2"/>
        <v>5610</v>
      </c>
      <c r="BL56">
        <f t="shared" si="3"/>
        <v>350.63814893058492</v>
      </c>
      <c r="BN56" s="149">
        <v>3.59</v>
      </c>
      <c r="BO56" s="149">
        <v>25.17</v>
      </c>
      <c r="BP56" s="150">
        <v>35.174799999999998</v>
      </c>
      <c r="BQ56" s="149">
        <v>53.49</v>
      </c>
      <c r="BR56" s="149">
        <v>23.44</v>
      </c>
      <c r="BS56" s="149">
        <v>8.26</v>
      </c>
      <c r="BT56" s="149">
        <v>0.16</v>
      </c>
      <c r="BU56" s="149">
        <v>0.05</v>
      </c>
      <c r="BV56" s="149">
        <v>84.91</v>
      </c>
      <c r="BW56" s="149">
        <v>5.71</v>
      </c>
      <c r="BX56" s="148">
        <v>807.97</v>
      </c>
      <c r="BY56" s="146">
        <v>5710</v>
      </c>
      <c r="BZ56" s="146">
        <v>356.88838331437432</v>
      </c>
    </row>
    <row r="57" spans="1:78" x14ac:dyDescent="0.2">
      <c r="A57" s="126">
        <v>5.79</v>
      </c>
      <c r="B57" s="126">
        <v>24.98</v>
      </c>
      <c r="C57" s="127">
        <v>35.056800000000003</v>
      </c>
      <c r="D57" s="126">
        <v>53.13</v>
      </c>
      <c r="E57" s="126">
        <v>23.41</v>
      </c>
      <c r="F57" s="126">
        <v>8.26</v>
      </c>
      <c r="G57" s="126">
        <v>-0.05</v>
      </c>
      <c r="H57" s="126">
        <v>0.03</v>
      </c>
      <c r="I57" s="126">
        <v>86.56</v>
      </c>
      <c r="J57" s="126">
        <v>5.84</v>
      </c>
      <c r="K57" s="129">
        <f t="shared" si="0"/>
        <v>5840</v>
      </c>
      <c r="L57" s="129">
        <f t="shared" si="1"/>
        <v>365.01368801330051</v>
      </c>
      <c r="N57" s="137">
        <v>4.59</v>
      </c>
      <c r="O57" s="137">
        <v>25.04</v>
      </c>
      <c r="P57" s="136">
        <v>35.0792</v>
      </c>
      <c r="Q57" s="137">
        <v>53.22</v>
      </c>
      <c r="R57" s="137">
        <v>23.41</v>
      </c>
      <c r="S57" s="137">
        <v>8.26</v>
      </c>
      <c r="T57" s="137">
        <v>0.09</v>
      </c>
      <c r="U57" s="137">
        <v>0.06</v>
      </c>
      <c r="V57" s="137">
        <v>85.82</v>
      </c>
      <c r="W57" s="137">
        <v>5.79</v>
      </c>
      <c r="X57" s="134">
        <v>5790</v>
      </c>
      <c r="Y57" s="134">
        <v>361.88857082140584</v>
      </c>
      <c r="AA57" s="141">
        <v>3.81</v>
      </c>
      <c r="AB57" s="141">
        <v>25.08</v>
      </c>
      <c r="AC57" s="140">
        <v>35.094999999999999</v>
      </c>
      <c r="AD57" s="141">
        <v>53.28</v>
      </c>
      <c r="AE57" s="141">
        <v>23.41</v>
      </c>
      <c r="AF57" s="141">
        <v>8.26</v>
      </c>
      <c r="AG57" s="141">
        <v>0.51</v>
      </c>
      <c r="AH57" s="141">
        <v>0.06</v>
      </c>
      <c r="AI57" s="141">
        <v>87.32</v>
      </c>
      <c r="AJ57" s="141">
        <v>5.88</v>
      </c>
      <c r="AK57" s="138">
        <v>5880</v>
      </c>
      <c r="AL57" s="138">
        <v>367.51378176681624</v>
      </c>
      <c r="AN57" s="145">
        <v>5.01</v>
      </c>
      <c r="AO57" s="145">
        <v>25.15</v>
      </c>
      <c r="AP57" s="144">
        <v>35.119999999999997</v>
      </c>
      <c r="AQ57" s="145">
        <v>53.39</v>
      </c>
      <c r="AR57" s="145">
        <v>23.41</v>
      </c>
      <c r="AS57" s="145">
        <v>8.25</v>
      </c>
      <c r="AT57" s="145">
        <v>0.31</v>
      </c>
      <c r="AU57" s="145">
        <v>0.08</v>
      </c>
      <c r="AV57" s="145">
        <v>86.19</v>
      </c>
      <c r="AW57" s="145">
        <v>5.8</v>
      </c>
      <c r="AX57" s="142">
        <v>5800</v>
      </c>
      <c r="AY57" s="142">
        <v>362.51359425978472</v>
      </c>
      <c r="BA57" s="126">
        <v>4.45</v>
      </c>
      <c r="BB57" s="126">
        <v>25.18</v>
      </c>
      <c r="BC57" s="127">
        <v>35.135300000000001</v>
      </c>
      <c r="BD57" s="126">
        <v>53.45</v>
      </c>
      <c r="BE57" s="126">
        <v>23.41</v>
      </c>
      <c r="BF57" s="126">
        <v>8.26</v>
      </c>
      <c r="BG57" s="126">
        <v>0.26</v>
      </c>
      <c r="BH57" s="126">
        <v>0.12</v>
      </c>
      <c r="BI57" s="126">
        <v>83.44</v>
      </c>
      <c r="BJ57" s="126">
        <v>5.61</v>
      </c>
      <c r="BK57">
        <f t="shared" si="2"/>
        <v>5610</v>
      </c>
      <c r="BL57">
        <f t="shared" si="3"/>
        <v>350.63814893058492</v>
      </c>
      <c r="BN57" s="149">
        <v>3.62</v>
      </c>
      <c r="BO57" s="149">
        <v>25.17</v>
      </c>
      <c r="BP57" s="150">
        <v>35.177999999999997</v>
      </c>
      <c r="BQ57" s="149">
        <v>53.49</v>
      </c>
      <c r="BR57" s="149">
        <v>23.44</v>
      </c>
      <c r="BS57" s="149">
        <v>8.26</v>
      </c>
      <c r="BT57" s="149">
        <v>0.17</v>
      </c>
      <c r="BU57" s="149">
        <v>0.04</v>
      </c>
      <c r="BV57" s="149">
        <v>84.97</v>
      </c>
      <c r="BW57" s="149">
        <v>5.71</v>
      </c>
      <c r="BX57" s="148">
        <v>744.57</v>
      </c>
      <c r="BY57" s="146">
        <v>5710</v>
      </c>
      <c r="BZ57" s="146">
        <v>356.88838331437432</v>
      </c>
    </row>
    <row r="58" spans="1:78" x14ac:dyDescent="0.2">
      <c r="A58" s="126">
        <v>5.96</v>
      </c>
      <c r="B58" s="126">
        <v>24.98</v>
      </c>
      <c r="C58" s="127">
        <v>35.058599999999998</v>
      </c>
      <c r="D58" s="126">
        <v>53.14</v>
      </c>
      <c r="E58" s="126">
        <v>23.42</v>
      </c>
      <c r="F58" s="126">
        <v>8.26</v>
      </c>
      <c r="G58" s="126">
        <v>-0.06</v>
      </c>
      <c r="H58" s="126">
        <v>0.02</v>
      </c>
      <c r="I58" s="126">
        <v>86.57</v>
      </c>
      <c r="J58" s="126">
        <v>5.84</v>
      </c>
      <c r="K58" s="129">
        <f t="shared" si="0"/>
        <v>5840</v>
      </c>
      <c r="L58" s="129">
        <f t="shared" si="1"/>
        <v>365.01368801330051</v>
      </c>
      <c r="N58" s="137">
        <v>4.6100000000000003</v>
      </c>
      <c r="O58" s="137">
        <v>25.04</v>
      </c>
      <c r="P58" s="136">
        <v>35.079500000000003</v>
      </c>
      <c r="Q58" s="137">
        <v>53.22</v>
      </c>
      <c r="R58" s="137">
        <v>23.41</v>
      </c>
      <c r="S58" s="137">
        <v>8.26</v>
      </c>
      <c r="T58" s="137">
        <v>0.09</v>
      </c>
      <c r="U58" s="137">
        <v>0.05</v>
      </c>
      <c r="V58" s="137">
        <v>85.77</v>
      </c>
      <c r="W58" s="137">
        <v>5.78</v>
      </c>
      <c r="X58" s="134">
        <v>5780</v>
      </c>
      <c r="Y58" s="134">
        <v>361.26354738302689</v>
      </c>
      <c r="AA58" s="141">
        <v>3.87</v>
      </c>
      <c r="AB58" s="141">
        <v>25.08</v>
      </c>
      <c r="AC58" s="140">
        <v>35.104199999999999</v>
      </c>
      <c r="AD58" s="141">
        <v>53.3</v>
      </c>
      <c r="AE58" s="141">
        <v>23.41</v>
      </c>
      <c r="AF58" s="141">
        <v>8.26</v>
      </c>
      <c r="AG58" s="141">
        <v>0.44</v>
      </c>
      <c r="AH58" s="141">
        <v>0.06</v>
      </c>
      <c r="AI58" s="141">
        <v>87.3</v>
      </c>
      <c r="AJ58" s="141">
        <v>5.88</v>
      </c>
      <c r="AK58" s="138">
        <v>5880</v>
      </c>
      <c r="AL58" s="138">
        <v>367.51378176681624</v>
      </c>
      <c r="AN58" s="145">
        <v>5.05</v>
      </c>
      <c r="AO58" s="145">
        <v>25.15</v>
      </c>
      <c r="AP58" s="144">
        <v>35.120899999999999</v>
      </c>
      <c r="AQ58" s="145">
        <v>53.39</v>
      </c>
      <c r="AR58" s="145">
        <v>23.41</v>
      </c>
      <c r="AS58" s="145">
        <v>8.25</v>
      </c>
      <c r="AT58" s="145">
        <v>0.32</v>
      </c>
      <c r="AU58" s="145">
        <v>0.08</v>
      </c>
      <c r="AV58" s="145">
        <v>86.21</v>
      </c>
      <c r="AW58" s="145">
        <v>5.8</v>
      </c>
      <c r="AX58" s="142">
        <v>5800</v>
      </c>
      <c r="AY58" s="142">
        <v>362.51359425978472</v>
      </c>
      <c r="BA58" s="126">
        <v>4.49</v>
      </c>
      <c r="BB58" s="126">
        <v>25.18</v>
      </c>
      <c r="BC58" s="127">
        <v>35.133899999999997</v>
      </c>
      <c r="BD58" s="126">
        <v>53.44</v>
      </c>
      <c r="BE58" s="126">
        <v>23.41</v>
      </c>
      <c r="BF58" s="126">
        <v>8.26</v>
      </c>
      <c r="BG58" s="126">
        <v>0.26</v>
      </c>
      <c r="BH58" s="126">
        <v>0.11</v>
      </c>
      <c r="BI58" s="126">
        <v>83.42</v>
      </c>
      <c r="BJ58" s="126">
        <v>5.61</v>
      </c>
      <c r="BK58">
        <f t="shared" si="2"/>
        <v>5610</v>
      </c>
      <c r="BL58">
        <f t="shared" si="3"/>
        <v>350.63814893058492</v>
      </c>
      <c r="BN58" s="149">
        <v>3.65</v>
      </c>
      <c r="BO58" s="149">
        <v>25.17</v>
      </c>
      <c r="BP58" s="150">
        <v>35.180300000000003</v>
      </c>
      <c r="BQ58" s="149">
        <v>53.49</v>
      </c>
      <c r="BR58" s="149">
        <v>23.44</v>
      </c>
      <c r="BS58" s="149">
        <v>8.26</v>
      </c>
      <c r="BT58" s="149">
        <v>0.16</v>
      </c>
      <c r="BU58" s="149">
        <v>7.0000000000000007E-2</v>
      </c>
      <c r="BV58" s="149">
        <v>85.02</v>
      </c>
      <c r="BW58" s="149">
        <v>5.72</v>
      </c>
      <c r="BX58" s="148">
        <v>673.5</v>
      </c>
      <c r="BY58" s="146">
        <v>5720</v>
      </c>
      <c r="BZ58" s="146">
        <v>357.51340675275321</v>
      </c>
    </row>
    <row r="59" spans="1:78" x14ac:dyDescent="0.2">
      <c r="A59" s="126">
        <v>6.11</v>
      </c>
      <c r="B59" s="126">
        <v>24.98</v>
      </c>
      <c r="C59" s="127">
        <v>35.059399999999997</v>
      </c>
      <c r="D59" s="126">
        <v>53.14</v>
      </c>
      <c r="E59" s="126">
        <v>23.42</v>
      </c>
      <c r="F59" s="126">
        <v>8.26</v>
      </c>
      <c r="G59" s="126">
        <v>-7.0000000000000007E-2</v>
      </c>
      <c r="H59" s="126">
        <v>0.03</v>
      </c>
      <c r="I59" s="126">
        <v>86.59</v>
      </c>
      <c r="J59" s="126">
        <v>5.84</v>
      </c>
      <c r="K59" s="129">
        <f t="shared" si="0"/>
        <v>5840</v>
      </c>
      <c r="L59" s="129">
        <f t="shared" si="1"/>
        <v>365.01368801330051</v>
      </c>
      <c r="N59" s="137">
        <v>4.6500000000000004</v>
      </c>
      <c r="O59" s="137">
        <v>25.04</v>
      </c>
      <c r="P59" s="136">
        <v>35.076599999999999</v>
      </c>
      <c r="Q59" s="137">
        <v>53.21</v>
      </c>
      <c r="R59" s="137">
        <v>23.41</v>
      </c>
      <c r="S59" s="137">
        <v>8.26</v>
      </c>
      <c r="T59" s="137">
        <v>0.1</v>
      </c>
      <c r="U59" s="137">
        <v>0.05</v>
      </c>
      <c r="V59" s="137">
        <v>85.71</v>
      </c>
      <c r="W59" s="137">
        <v>5.78</v>
      </c>
      <c r="X59" s="134">
        <v>5780</v>
      </c>
      <c r="Y59" s="134">
        <v>361.26354738302689</v>
      </c>
      <c r="AA59" s="141">
        <v>3.95</v>
      </c>
      <c r="AB59" s="141">
        <v>25.08</v>
      </c>
      <c r="AC59" s="140">
        <v>35.101100000000002</v>
      </c>
      <c r="AD59" s="141">
        <v>53.29</v>
      </c>
      <c r="AE59" s="141">
        <v>23.41</v>
      </c>
      <c r="AF59" s="141">
        <v>8.26</v>
      </c>
      <c r="AG59" s="141">
        <v>0.38</v>
      </c>
      <c r="AH59" s="141">
        <v>0.06</v>
      </c>
      <c r="AI59" s="141">
        <v>87.29</v>
      </c>
      <c r="AJ59" s="141">
        <v>5.88</v>
      </c>
      <c r="AK59" s="138">
        <v>5880</v>
      </c>
      <c r="AL59" s="138">
        <v>367.51378176681624</v>
      </c>
      <c r="AN59" s="145">
        <v>5.09</v>
      </c>
      <c r="AO59" s="145">
        <v>25.15</v>
      </c>
      <c r="AP59" s="144">
        <v>35.120100000000001</v>
      </c>
      <c r="AQ59" s="145">
        <v>53.39</v>
      </c>
      <c r="AR59" s="145">
        <v>23.41</v>
      </c>
      <c r="AS59" s="145">
        <v>8.25</v>
      </c>
      <c r="AT59" s="145">
        <v>0.32</v>
      </c>
      <c r="AU59" s="145">
        <v>0.08</v>
      </c>
      <c r="AV59" s="145">
        <v>86.21</v>
      </c>
      <c r="AW59" s="145">
        <v>5.8</v>
      </c>
      <c r="AX59" s="142">
        <v>5800</v>
      </c>
      <c r="AY59" s="142">
        <v>362.51359425978472</v>
      </c>
      <c r="BA59" s="126">
        <v>4.49</v>
      </c>
      <c r="BB59" s="126">
        <v>25.18</v>
      </c>
      <c r="BC59" s="127">
        <v>35.136499999999998</v>
      </c>
      <c r="BD59" s="126">
        <v>53.45</v>
      </c>
      <c r="BE59" s="126">
        <v>23.41</v>
      </c>
      <c r="BF59" s="126">
        <v>8.26</v>
      </c>
      <c r="BG59" s="126">
        <v>0.27</v>
      </c>
      <c r="BH59" s="126">
        <v>0.12</v>
      </c>
      <c r="BI59" s="126">
        <v>83.42</v>
      </c>
      <c r="BJ59" s="126">
        <v>5.61</v>
      </c>
      <c r="BK59">
        <f t="shared" si="2"/>
        <v>5610</v>
      </c>
      <c r="BL59">
        <f t="shared" si="3"/>
        <v>350.63814893058492</v>
      </c>
      <c r="BN59" s="149">
        <v>3.68</v>
      </c>
      <c r="BO59" s="149">
        <v>25.17</v>
      </c>
      <c r="BP59" s="150">
        <v>35.182600000000001</v>
      </c>
      <c r="BQ59" s="149">
        <v>53.5</v>
      </c>
      <c r="BR59" s="149">
        <v>23.44</v>
      </c>
      <c r="BS59" s="149">
        <v>8.26</v>
      </c>
      <c r="BT59" s="149">
        <v>0.14000000000000001</v>
      </c>
      <c r="BU59" s="149">
        <v>0.08</v>
      </c>
      <c r="BV59" s="149">
        <v>85.05</v>
      </c>
      <c r="BW59" s="149">
        <v>5.72</v>
      </c>
      <c r="BX59" s="148">
        <v>600.4</v>
      </c>
      <c r="BY59" s="146">
        <v>5720</v>
      </c>
      <c r="BZ59" s="146">
        <v>357.51340675275321</v>
      </c>
    </row>
    <row r="60" spans="1:78" x14ac:dyDescent="0.2">
      <c r="A60" s="126">
        <v>6.24</v>
      </c>
      <c r="B60" s="126">
        <v>24.98</v>
      </c>
      <c r="C60" s="127">
        <v>35.058</v>
      </c>
      <c r="D60" s="126">
        <v>53.14</v>
      </c>
      <c r="E60" s="126">
        <v>23.42</v>
      </c>
      <c r="F60" s="126">
        <v>8.26</v>
      </c>
      <c r="G60" s="126">
        <v>-7.0000000000000007E-2</v>
      </c>
      <c r="H60" s="126">
        <v>0.03</v>
      </c>
      <c r="I60" s="126">
        <v>86.6</v>
      </c>
      <c r="J60" s="126">
        <v>5.84</v>
      </c>
      <c r="K60" s="129">
        <f t="shared" si="0"/>
        <v>5840</v>
      </c>
      <c r="L60" s="129">
        <f t="shared" si="1"/>
        <v>365.01368801330051</v>
      </c>
      <c r="N60" s="137">
        <v>4.7300000000000004</v>
      </c>
      <c r="O60" s="137">
        <v>25.04</v>
      </c>
      <c r="P60" s="136">
        <v>35.081099999999999</v>
      </c>
      <c r="Q60" s="137">
        <v>53.22</v>
      </c>
      <c r="R60" s="137">
        <v>23.41</v>
      </c>
      <c r="S60" s="137">
        <v>8.26</v>
      </c>
      <c r="T60" s="137">
        <v>0.11</v>
      </c>
      <c r="U60" s="137">
        <v>0.04</v>
      </c>
      <c r="V60" s="137">
        <v>85.66</v>
      </c>
      <c r="W60" s="137">
        <v>5.78</v>
      </c>
      <c r="X60" s="134">
        <v>5780</v>
      </c>
      <c r="Y60" s="134">
        <v>361.26354738302689</v>
      </c>
      <c r="AA60" s="141">
        <v>4.04</v>
      </c>
      <c r="AB60" s="141">
        <v>25.08</v>
      </c>
      <c r="AC60" s="140">
        <v>35.103299999999997</v>
      </c>
      <c r="AD60" s="141">
        <v>53.29</v>
      </c>
      <c r="AE60" s="141">
        <v>23.41</v>
      </c>
      <c r="AF60" s="141">
        <v>8.26</v>
      </c>
      <c r="AG60" s="141">
        <v>0.31</v>
      </c>
      <c r="AH60" s="141">
        <v>0.06</v>
      </c>
      <c r="AI60" s="141">
        <v>87.27</v>
      </c>
      <c r="AJ60" s="141">
        <v>5.88</v>
      </c>
      <c r="AK60" s="138">
        <v>5880</v>
      </c>
      <c r="AL60" s="138">
        <v>367.51378176681624</v>
      </c>
      <c r="AN60" s="145">
        <v>5.1100000000000003</v>
      </c>
      <c r="AO60" s="145">
        <v>25.15</v>
      </c>
      <c r="AP60" s="144">
        <v>35.119500000000002</v>
      </c>
      <c r="AQ60" s="145">
        <v>53.39</v>
      </c>
      <c r="AR60" s="145">
        <v>23.41</v>
      </c>
      <c r="AS60" s="145">
        <v>8.25</v>
      </c>
      <c r="AT60" s="145">
        <v>0.32</v>
      </c>
      <c r="AU60" s="145">
        <v>0.08</v>
      </c>
      <c r="AV60" s="145">
        <v>86.19</v>
      </c>
      <c r="AW60" s="145">
        <v>5.8</v>
      </c>
      <c r="AX60" s="142">
        <v>5800</v>
      </c>
      <c r="AY60" s="142">
        <v>362.51359425978472</v>
      </c>
      <c r="BA60" s="126">
        <v>4.49</v>
      </c>
      <c r="BB60" s="126">
        <v>25.18</v>
      </c>
      <c r="BC60" s="127">
        <v>35.136200000000002</v>
      </c>
      <c r="BD60" s="126">
        <v>53.45</v>
      </c>
      <c r="BE60" s="126">
        <v>23.41</v>
      </c>
      <c r="BF60" s="126">
        <v>8.26</v>
      </c>
      <c r="BG60" s="126">
        <v>0.28999999999999998</v>
      </c>
      <c r="BH60" s="126">
        <v>0.11</v>
      </c>
      <c r="BI60" s="126">
        <v>83.42</v>
      </c>
      <c r="BJ60" s="126">
        <v>5.61</v>
      </c>
      <c r="BK60">
        <f t="shared" si="2"/>
        <v>5610</v>
      </c>
      <c r="BL60">
        <f t="shared" si="3"/>
        <v>350.63814893058492</v>
      </c>
      <c r="BN60" s="149">
        <v>3.73</v>
      </c>
      <c r="BO60" s="149">
        <v>25.17</v>
      </c>
      <c r="BP60" s="150">
        <v>35.183</v>
      </c>
      <c r="BQ60" s="149">
        <v>53.49</v>
      </c>
      <c r="BR60" s="149">
        <v>23.45</v>
      </c>
      <c r="BS60" s="149">
        <v>8.26</v>
      </c>
      <c r="BT60" s="149">
        <v>0.12</v>
      </c>
      <c r="BU60" s="149">
        <v>7.0000000000000007E-2</v>
      </c>
      <c r="BV60" s="149">
        <v>85.07</v>
      </c>
      <c r="BW60" s="149">
        <v>5.72</v>
      </c>
      <c r="BX60" s="148">
        <v>620.6</v>
      </c>
      <c r="BY60" s="146">
        <v>5720</v>
      </c>
      <c r="BZ60" s="146">
        <v>357.51340675275321</v>
      </c>
    </row>
    <row r="61" spans="1:78" x14ac:dyDescent="0.2">
      <c r="A61" s="126">
        <v>6.36</v>
      </c>
      <c r="B61" s="126">
        <v>24.98</v>
      </c>
      <c r="C61" s="127">
        <v>35.059100000000001</v>
      </c>
      <c r="D61" s="126">
        <v>53.14</v>
      </c>
      <c r="E61" s="126">
        <v>23.42</v>
      </c>
      <c r="F61" s="126">
        <v>8.26</v>
      </c>
      <c r="G61" s="126">
        <v>-0.05</v>
      </c>
      <c r="H61" s="126">
        <v>0.05</v>
      </c>
      <c r="I61" s="126">
        <v>86.63</v>
      </c>
      <c r="J61" s="126">
        <v>5.85</v>
      </c>
      <c r="K61" s="129">
        <f t="shared" si="0"/>
        <v>5850</v>
      </c>
      <c r="L61" s="129">
        <f t="shared" si="1"/>
        <v>365.63871145167946</v>
      </c>
      <c r="N61" s="137">
        <v>4.82</v>
      </c>
      <c r="O61" s="137">
        <v>25.04</v>
      </c>
      <c r="P61" s="136">
        <v>35.080199999999998</v>
      </c>
      <c r="Q61" s="137">
        <v>53.22</v>
      </c>
      <c r="R61" s="137">
        <v>23.41</v>
      </c>
      <c r="S61" s="137">
        <v>8.26</v>
      </c>
      <c r="T61" s="137">
        <v>0.11</v>
      </c>
      <c r="U61" s="137">
        <v>0.05</v>
      </c>
      <c r="V61" s="137">
        <v>85.64</v>
      </c>
      <c r="W61" s="137">
        <v>5.77</v>
      </c>
      <c r="X61" s="134">
        <v>5770</v>
      </c>
      <c r="Y61" s="134">
        <v>360.63852394464794</v>
      </c>
      <c r="AA61" s="141">
        <v>4.1399999999999997</v>
      </c>
      <c r="AB61" s="141">
        <v>25.08</v>
      </c>
      <c r="AC61" s="140">
        <v>35.105200000000004</v>
      </c>
      <c r="AD61" s="141">
        <v>53.29</v>
      </c>
      <c r="AE61" s="141">
        <v>23.42</v>
      </c>
      <c r="AF61" s="141">
        <v>8.26</v>
      </c>
      <c r="AG61" s="141">
        <v>0.27</v>
      </c>
      <c r="AH61" s="141">
        <v>0.05</v>
      </c>
      <c r="AI61" s="141">
        <v>87.27</v>
      </c>
      <c r="AJ61" s="141">
        <v>5.88</v>
      </c>
      <c r="AK61" s="138">
        <v>5880</v>
      </c>
      <c r="AL61" s="138">
        <v>367.51378176681624</v>
      </c>
      <c r="AN61" s="145">
        <v>5.15</v>
      </c>
      <c r="AO61" s="145">
        <v>25.15</v>
      </c>
      <c r="AP61" s="144">
        <v>35.122399999999999</v>
      </c>
      <c r="AQ61" s="145">
        <v>53.4</v>
      </c>
      <c r="AR61" s="145">
        <v>23.41</v>
      </c>
      <c r="AS61" s="145">
        <v>8.25</v>
      </c>
      <c r="AT61" s="145">
        <v>0.31</v>
      </c>
      <c r="AU61" s="145">
        <v>0.08</v>
      </c>
      <c r="AV61" s="145">
        <v>86.16</v>
      </c>
      <c r="AW61" s="145">
        <v>5.8</v>
      </c>
      <c r="AX61" s="142">
        <v>5800</v>
      </c>
      <c r="AY61" s="142">
        <v>362.51359425978472</v>
      </c>
      <c r="BA61" s="126">
        <v>4.53</v>
      </c>
      <c r="BB61" s="126">
        <v>25.18</v>
      </c>
      <c r="BC61" s="127">
        <v>35.134700000000002</v>
      </c>
      <c r="BD61" s="126">
        <v>53.45</v>
      </c>
      <c r="BE61" s="126">
        <v>23.41</v>
      </c>
      <c r="BF61" s="126">
        <v>8.26</v>
      </c>
      <c r="BG61" s="126">
        <v>0.3</v>
      </c>
      <c r="BH61" s="126">
        <v>0.11</v>
      </c>
      <c r="BI61" s="126">
        <v>83.42</v>
      </c>
      <c r="BJ61" s="126">
        <v>5.61</v>
      </c>
      <c r="BK61">
        <f t="shared" si="2"/>
        <v>5610</v>
      </c>
      <c r="BL61">
        <f t="shared" si="3"/>
        <v>350.63814893058492</v>
      </c>
      <c r="BN61" s="149">
        <v>3.78</v>
      </c>
      <c r="BO61" s="149">
        <v>25.17</v>
      </c>
      <c r="BP61" s="150">
        <v>35.1813</v>
      </c>
      <c r="BQ61" s="149">
        <v>53.49</v>
      </c>
      <c r="BR61" s="149">
        <v>23.44</v>
      </c>
      <c r="BS61" s="149">
        <v>8.26</v>
      </c>
      <c r="BT61" s="149">
        <v>0.11</v>
      </c>
      <c r="BU61" s="149">
        <v>0.13</v>
      </c>
      <c r="BV61" s="149">
        <v>85.06</v>
      </c>
      <c r="BW61" s="149">
        <v>5.72</v>
      </c>
      <c r="BX61" s="148">
        <v>603.95000000000005</v>
      </c>
      <c r="BY61" s="146">
        <v>5720</v>
      </c>
      <c r="BZ61" s="146">
        <v>357.51340675275321</v>
      </c>
    </row>
    <row r="62" spans="1:78" x14ac:dyDescent="0.2">
      <c r="A62" s="126">
        <v>6.46</v>
      </c>
      <c r="B62" s="126">
        <v>24.98</v>
      </c>
      <c r="C62" s="127">
        <v>35.057499999999997</v>
      </c>
      <c r="D62" s="126">
        <v>53.14</v>
      </c>
      <c r="E62" s="126">
        <v>23.42</v>
      </c>
      <c r="F62" s="126">
        <v>8.26</v>
      </c>
      <c r="G62" s="126">
        <v>-0.04</v>
      </c>
      <c r="H62" s="126">
        <v>0.03</v>
      </c>
      <c r="I62" s="126">
        <v>86.64</v>
      </c>
      <c r="J62" s="126">
        <v>5.85</v>
      </c>
      <c r="K62" s="129">
        <f t="shared" si="0"/>
        <v>5850</v>
      </c>
      <c r="L62" s="129">
        <f t="shared" si="1"/>
        <v>365.63871145167946</v>
      </c>
      <c r="N62" s="137">
        <v>4.91</v>
      </c>
      <c r="O62" s="137">
        <v>25.03</v>
      </c>
      <c r="P62" s="136">
        <v>35.082599999999999</v>
      </c>
      <c r="Q62" s="137">
        <v>53.22</v>
      </c>
      <c r="R62" s="137">
        <v>23.41</v>
      </c>
      <c r="S62" s="137">
        <v>8.26</v>
      </c>
      <c r="T62" s="137">
        <v>0.1</v>
      </c>
      <c r="U62" s="137">
        <v>0.1</v>
      </c>
      <c r="V62" s="137">
        <v>85.64</v>
      </c>
      <c r="W62" s="137">
        <v>5.77</v>
      </c>
      <c r="X62" s="134">
        <v>5770</v>
      </c>
      <c r="Y62" s="134">
        <v>360.63852394464794</v>
      </c>
      <c r="AA62" s="141">
        <v>4.24</v>
      </c>
      <c r="AB62" s="141">
        <v>25.08</v>
      </c>
      <c r="AC62" s="140">
        <v>35.100999999999999</v>
      </c>
      <c r="AD62" s="141">
        <v>53.29</v>
      </c>
      <c r="AE62" s="141">
        <v>23.41</v>
      </c>
      <c r="AF62" s="141">
        <v>8.26</v>
      </c>
      <c r="AG62" s="141">
        <v>0.25</v>
      </c>
      <c r="AH62" s="141">
        <v>7.0000000000000007E-2</v>
      </c>
      <c r="AI62" s="141">
        <v>87.28</v>
      </c>
      <c r="AJ62" s="141">
        <v>5.88</v>
      </c>
      <c r="AK62" s="138">
        <v>5880</v>
      </c>
      <c r="AL62" s="138">
        <v>367.51378176681624</v>
      </c>
      <c r="AN62" s="145">
        <v>5.21</v>
      </c>
      <c r="AO62" s="145">
        <v>25.15</v>
      </c>
      <c r="AP62" s="144">
        <v>35.117600000000003</v>
      </c>
      <c r="AQ62" s="145">
        <v>53.39</v>
      </c>
      <c r="AR62" s="145">
        <v>23.41</v>
      </c>
      <c r="AS62" s="145">
        <v>8.25</v>
      </c>
      <c r="AT62" s="145">
        <v>0.3</v>
      </c>
      <c r="AU62" s="145">
        <v>0.08</v>
      </c>
      <c r="AV62" s="145">
        <v>86.12</v>
      </c>
      <c r="AW62" s="145">
        <v>5.79</v>
      </c>
      <c r="AX62" s="142">
        <v>5790</v>
      </c>
      <c r="AY62" s="142">
        <v>361.88857082140584</v>
      </c>
      <c r="BA62" s="126">
        <v>4.6100000000000003</v>
      </c>
      <c r="BB62" s="126">
        <v>25.18</v>
      </c>
      <c r="BC62" s="127">
        <v>35.133899999999997</v>
      </c>
      <c r="BD62" s="126">
        <v>53.44</v>
      </c>
      <c r="BE62" s="126">
        <v>23.41</v>
      </c>
      <c r="BF62" s="126">
        <v>8.26</v>
      </c>
      <c r="BG62" s="126">
        <v>0.28999999999999998</v>
      </c>
      <c r="BH62" s="126">
        <v>0.11</v>
      </c>
      <c r="BI62" s="126">
        <v>83.41</v>
      </c>
      <c r="BJ62" s="126">
        <v>5.61</v>
      </c>
      <c r="BK62">
        <f t="shared" si="2"/>
        <v>5610</v>
      </c>
      <c r="BL62">
        <f t="shared" si="3"/>
        <v>350.63814893058492</v>
      </c>
      <c r="BN62" s="149">
        <v>3.85</v>
      </c>
      <c r="BO62" s="149">
        <v>25.17</v>
      </c>
      <c r="BP62" s="150">
        <v>35.1738</v>
      </c>
      <c r="BQ62" s="149">
        <v>53.48</v>
      </c>
      <c r="BR62" s="149">
        <v>23.44</v>
      </c>
      <c r="BS62" s="149">
        <v>8.26</v>
      </c>
      <c r="BT62" s="149">
        <v>0.12</v>
      </c>
      <c r="BU62" s="149">
        <v>0.15</v>
      </c>
      <c r="BV62" s="149">
        <v>85.04</v>
      </c>
      <c r="BW62" s="149">
        <v>5.72</v>
      </c>
      <c r="BX62" s="148">
        <v>553.87</v>
      </c>
      <c r="BY62" s="146">
        <v>5720</v>
      </c>
      <c r="BZ62" s="146">
        <v>357.51340675275321</v>
      </c>
    </row>
    <row r="63" spans="1:78" x14ac:dyDescent="0.2">
      <c r="A63" s="126">
        <v>6.55</v>
      </c>
      <c r="B63" s="126">
        <v>24.99</v>
      </c>
      <c r="C63" s="127">
        <v>35.052399999999999</v>
      </c>
      <c r="D63" s="126">
        <v>53.13</v>
      </c>
      <c r="E63" s="126">
        <v>23.41</v>
      </c>
      <c r="F63" s="126">
        <v>8.26</v>
      </c>
      <c r="G63" s="126">
        <v>-0.04</v>
      </c>
      <c r="H63" s="126">
        <v>0.04</v>
      </c>
      <c r="I63" s="126">
        <v>86.66</v>
      </c>
      <c r="J63" s="126">
        <v>5.85</v>
      </c>
      <c r="K63" s="129">
        <f t="shared" si="0"/>
        <v>5850</v>
      </c>
      <c r="L63" s="129">
        <f t="shared" si="1"/>
        <v>365.63871145167946</v>
      </c>
      <c r="N63" s="137">
        <v>4.9800000000000004</v>
      </c>
      <c r="O63" s="137">
        <v>25.03</v>
      </c>
      <c r="P63" s="136">
        <v>35.079000000000001</v>
      </c>
      <c r="Q63" s="137">
        <v>53.21</v>
      </c>
      <c r="R63" s="137">
        <v>23.41</v>
      </c>
      <c r="S63" s="137">
        <v>8.26</v>
      </c>
      <c r="T63" s="137">
        <v>0.09</v>
      </c>
      <c r="U63" s="137">
        <v>0.06</v>
      </c>
      <c r="V63" s="137">
        <v>85.65</v>
      </c>
      <c r="W63" s="137">
        <v>5.78</v>
      </c>
      <c r="X63" s="134">
        <v>5780</v>
      </c>
      <c r="Y63" s="134">
        <v>361.26354738302689</v>
      </c>
      <c r="AA63" s="141">
        <v>4.33</v>
      </c>
      <c r="AB63" s="141">
        <v>25.07</v>
      </c>
      <c r="AC63" s="140">
        <v>35.099200000000003</v>
      </c>
      <c r="AD63" s="141">
        <v>53.28</v>
      </c>
      <c r="AE63" s="141">
        <v>23.41</v>
      </c>
      <c r="AF63" s="141">
        <v>8.26</v>
      </c>
      <c r="AG63" s="141">
        <v>0.23</v>
      </c>
      <c r="AH63" s="141">
        <v>0.06</v>
      </c>
      <c r="AI63" s="141">
        <v>87.29</v>
      </c>
      <c r="AJ63" s="141">
        <v>5.88</v>
      </c>
      <c r="AK63" s="138">
        <v>5880</v>
      </c>
      <c r="AL63" s="138">
        <v>367.51378176681624</v>
      </c>
      <c r="AN63" s="145">
        <v>5.27</v>
      </c>
      <c r="AO63" s="145">
        <v>25.15</v>
      </c>
      <c r="AP63" s="144">
        <v>35.122799999999998</v>
      </c>
      <c r="AQ63" s="145">
        <v>53.4</v>
      </c>
      <c r="AR63" s="145">
        <v>23.41</v>
      </c>
      <c r="AS63" s="145">
        <v>8.25</v>
      </c>
      <c r="AT63" s="145">
        <v>0.3</v>
      </c>
      <c r="AU63" s="145">
        <v>0.08</v>
      </c>
      <c r="AV63" s="145">
        <v>86.07</v>
      </c>
      <c r="AW63" s="145">
        <v>5.79</v>
      </c>
      <c r="AX63" s="142">
        <v>5790</v>
      </c>
      <c r="AY63" s="142">
        <v>361.88857082140584</v>
      </c>
      <c r="BA63" s="126">
        <v>4.74</v>
      </c>
      <c r="BB63" s="126">
        <v>25.18</v>
      </c>
      <c r="BC63" s="127">
        <v>35.135800000000003</v>
      </c>
      <c r="BD63" s="126">
        <v>53.45</v>
      </c>
      <c r="BE63" s="126">
        <v>23.41</v>
      </c>
      <c r="BF63" s="126">
        <v>8.26</v>
      </c>
      <c r="BG63" s="126">
        <v>0.27</v>
      </c>
      <c r="BH63" s="126">
        <v>0.11</v>
      </c>
      <c r="BI63" s="126">
        <v>83.4</v>
      </c>
      <c r="BJ63" s="126">
        <v>5.61</v>
      </c>
      <c r="BK63">
        <f t="shared" si="2"/>
        <v>5610</v>
      </c>
      <c r="BL63">
        <f t="shared" si="3"/>
        <v>350.63814893058492</v>
      </c>
      <c r="BN63" s="149">
        <v>3.92</v>
      </c>
      <c r="BO63" s="149">
        <v>25.17</v>
      </c>
      <c r="BP63" s="150">
        <v>35.171100000000003</v>
      </c>
      <c r="BQ63" s="149">
        <v>53.48</v>
      </c>
      <c r="BR63" s="149">
        <v>23.44</v>
      </c>
      <c r="BS63" s="149">
        <v>8.26</v>
      </c>
      <c r="BT63" s="149">
        <v>0.11</v>
      </c>
      <c r="BU63" s="149">
        <v>0.14000000000000001</v>
      </c>
      <c r="BV63" s="149">
        <v>85.02</v>
      </c>
      <c r="BW63" s="149">
        <v>5.72</v>
      </c>
      <c r="BX63" s="148">
        <v>537.08000000000004</v>
      </c>
      <c r="BY63" s="146">
        <v>5720</v>
      </c>
      <c r="BZ63" s="146">
        <v>357.51340675275321</v>
      </c>
    </row>
    <row r="64" spans="1:78" x14ac:dyDescent="0.2">
      <c r="A64" s="126">
        <v>6.63</v>
      </c>
      <c r="B64" s="126">
        <v>24.99</v>
      </c>
      <c r="C64" s="127">
        <v>35.057699999999997</v>
      </c>
      <c r="D64" s="126">
        <v>53.14</v>
      </c>
      <c r="E64" s="126">
        <v>23.42</v>
      </c>
      <c r="F64" s="126">
        <v>8.26</v>
      </c>
      <c r="G64" s="126">
        <v>-0.04</v>
      </c>
      <c r="H64" s="126">
        <v>0.03</v>
      </c>
      <c r="I64" s="126">
        <v>86.67</v>
      </c>
      <c r="J64" s="126">
        <v>5.85</v>
      </c>
      <c r="K64" s="129">
        <f t="shared" si="0"/>
        <v>5850</v>
      </c>
      <c r="L64" s="129">
        <f t="shared" si="1"/>
        <v>365.63871145167946</v>
      </c>
      <c r="N64" s="137">
        <v>5.05</v>
      </c>
      <c r="O64" s="137">
        <v>25.03</v>
      </c>
      <c r="P64" s="136">
        <v>35.080399999999997</v>
      </c>
      <c r="Q64" s="137">
        <v>53.21</v>
      </c>
      <c r="R64" s="137">
        <v>23.41</v>
      </c>
      <c r="S64" s="137">
        <v>8.26</v>
      </c>
      <c r="T64" s="137">
        <v>0.08</v>
      </c>
      <c r="U64" s="137">
        <v>0.04</v>
      </c>
      <c r="V64" s="137">
        <v>85.68</v>
      </c>
      <c r="W64" s="137">
        <v>5.78</v>
      </c>
      <c r="X64" s="134">
        <v>5780</v>
      </c>
      <c r="Y64" s="134">
        <v>361.26354738302689</v>
      </c>
      <c r="AA64" s="141">
        <v>4.38</v>
      </c>
      <c r="AB64" s="141">
        <v>25.07</v>
      </c>
      <c r="AC64" s="140">
        <v>35.098799999999997</v>
      </c>
      <c r="AD64" s="141">
        <v>53.28</v>
      </c>
      <c r="AE64" s="141">
        <v>23.41</v>
      </c>
      <c r="AF64" s="141">
        <v>8.26</v>
      </c>
      <c r="AG64" s="141">
        <v>0.21</v>
      </c>
      <c r="AH64" s="141">
        <v>0.06</v>
      </c>
      <c r="AI64" s="141">
        <v>87.31</v>
      </c>
      <c r="AJ64" s="141">
        <v>5.88</v>
      </c>
      <c r="AK64" s="138">
        <v>5880</v>
      </c>
      <c r="AL64" s="138">
        <v>367.51378176681624</v>
      </c>
      <c r="AN64" s="145">
        <v>5.34</v>
      </c>
      <c r="AO64" s="145">
        <v>25.15</v>
      </c>
      <c r="AP64" s="144">
        <v>35.118499999999997</v>
      </c>
      <c r="AQ64" s="145">
        <v>53.39</v>
      </c>
      <c r="AR64" s="145">
        <v>23.41</v>
      </c>
      <c r="AS64" s="145">
        <v>8.25</v>
      </c>
      <c r="AT64" s="145">
        <v>0.3</v>
      </c>
      <c r="AU64" s="145">
        <v>0.09</v>
      </c>
      <c r="AV64" s="145">
        <v>86.04</v>
      </c>
      <c r="AW64" s="145">
        <v>5.79</v>
      </c>
      <c r="AX64" s="142">
        <v>5790</v>
      </c>
      <c r="AY64" s="142">
        <v>361.88857082140584</v>
      </c>
      <c r="BA64" s="126">
        <v>4.88</v>
      </c>
      <c r="BB64" s="126">
        <v>25.18</v>
      </c>
      <c r="BC64" s="127">
        <v>35.135199999999998</v>
      </c>
      <c r="BD64" s="126">
        <v>53.44</v>
      </c>
      <c r="BE64" s="126">
        <v>23.41</v>
      </c>
      <c r="BF64" s="126">
        <v>8.26</v>
      </c>
      <c r="BG64" s="126">
        <v>0.26</v>
      </c>
      <c r="BH64" s="126">
        <v>0.1</v>
      </c>
      <c r="BI64" s="126">
        <v>83.4</v>
      </c>
      <c r="BJ64" s="126">
        <v>5.61</v>
      </c>
      <c r="BK64">
        <f t="shared" si="2"/>
        <v>5610</v>
      </c>
      <c r="BL64">
        <f t="shared" si="3"/>
        <v>350.63814893058492</v>
      </c>
      <c r="BN64" s="149">
        <v>4</v>
      </c>
      <c r="BO64" s="149">
        <v>25.16</v>
      </c>
      <c r="BP64" s="150">
        <v>35.174300000000002</v>
      </c>
      <c r="BQ64" s="149">
        <v>53.48</v>
      </c>
      <c r="BR64" s="149">
        <v>23.44</v>
      </c>
      <c r="BS64" s="149">
        <v>8.26</v>
      </c>
      <c r="BT64" s="149">
        <v>0.12</v>
      </c>
      <c r="BU64" s="149">
        <v>0.15</v>
      </c>
      <c r="BV64" s="149">
        <v>85.02</v>
      </c>
      <c r="BW64" s="149">
        <v>5.72</v>
      </c>
      <c r="BX64" s="148">
        <v>640.92999999999995</v>
      </c>
      <c r="BY64" s="146">
        <v>5720</v>
      </c>
      <c r="BZ64" s="146">
        <v>357.51340675275321</v>
      </c>
    </row>
    <row r="65" spans="1:78" x14ac:dyDescent="0.2">
      <c r="A65" s="126">
        <v>6.72</v>
      </c>
      <c r="B65" s="126">
        <v>24.99</v>
      </c>
      <c r="C65" s="127">
        <v>35.055900000000001</v>
      </c>
      <c r="D65" s="126">
        <v>53.14</v>
      </c>
      <c r="E65" s="126">
        <v>23.42</v>
      </c>
      <c r="F65" s="126">
        <v>8.26</v>
      </c>
      <c r="G65" s="126">
        <v>-0.04</v>
      </c>
      <c r="H65" s="126">
        <v>0.03</v>
      </c>
      <c r="I65" s="126">
        <v>86.68</v>
      </c>
      <c r="J65" s="126">
        <v>5.85</v>
      </c>
      <c r="K65" s="129">
        <f t="shared" si="0"/>
        <v>5850</v>
      </c>
      <c r="L65" s="129">
        <f t="shared" si="1"/>
        <v>365.63871145167946</v>
      </c>
      <c r="N65" s="137">
        <v>5.1100000000000003</v>
      </c>
      <c r="O65" s="137">
        <v>25.03</v>
      </c>
      <c r="P65" s="136">
        <v>35.079500000000003</v>
      </c>
      <c r="Q65" s="137">
        <v>53.21</v>
      </c>
      <c r="R65" s="137">
        <v>23.41</v>
      </c>
      <c r="S65" s="137">
        <v>8.26</v>
      </c>
      <c r="T65" s="137">
        <v>0.06</v>
      </c>
      <c r="U65" s="137">
        <v>0.09</v>
      </c>
      <c r="V65" s="137">
        <v>85.71</v>
      </c>
      <c r="W65" s="137">
        <v>5.78</v>
      </c>
      <c r="X65" s="134">
        <v>5780</v>
      </c>
      <c r="Y65" s="134">
        <v>361.26354738302689</v>
      </c>
      <c r="AA65" s="141">
        <v>4.42</v>
      </c>
      <c r="AB65" s="141">
        <v>25.07</v>
      </c>
      <c r="AC65" s="140">
        <v>35.099600000000002</v>
      </c>
      <c r="AD65" s="141">
        <v>53.28</v>
      </c>
      <c r="AE65" s="141">
        <v>23.41</v>
      </c>
      <c r="AF65" s="141">
        <v>8.26</v>
      </c>
      <c r="AG65" s="141">
        <v>0.21</v>
      </c>
      <c r="AH65" s="141">
        <v>0.06</v>
      </c>
      <c r="AI65" s="141">
        <v>87.33</v>
      </c>
      <c r="AJ65" s="141">
        <v>5.88</v>
      </c>
      <c r="AK65" s="138">
        <v>5880</v>
      </c>
      <c r="AL65" s="138">
        <v>367.51378176681624</v>
      </c>
      <c r="AN65" s="145">
        <v>5.42</v>
      </c>
      <c r="AO65" s="145">
        <v>25.15</v>
      </c>
      <c r="AP65" s="144">
        <v>35.122</v>
      </c>
      <c r="AQ65" s="145">
        <v>53.39</v>
      </c>
      <c r="AR65" s="145">
        <v>23.41</v>
      </c>
      <c r="AS65" s="145">
        <v>8.25</v>
      </c>
      <c r="AT65" s="145">
        <v>0.3</v>
      </c>
      <c r="AU65" s="145">
        <v>0.09</v>
      </c>
      <c r="AV65" s="145">
        <v>86.01</v>
      </c>
      <c r="AW65" s="145">
        <v>5.79</v>
      </c>
      <c r="AX65" s="142">
        <v>5790</v>
      </c>
      <c r="AY65" s="142">
        <v>361.88857082140584</v>
      </c>
      <c r="BA65" s="126">
        <v>5.01</v>
      </c>
      <c r="BB65" s="126">
        <v>25.18</v>
      </c>
      <c r="BC65" s="127">
        <v>35.137599999999999</v>
      </c>
      <c r="BD65" s="126">
        <v>53.45</v>
      </c>
      <c r="BE65" s="126">
        <v>23.41</v>
      </c>
      <c r="BF65" s="126">
        <v>8.26</v>
      </c>
      <c r="BG65" s="126">
        <v>0.25</v>
      </c>
      <c r="BH65" s="126">
        <v>0.11</v>
      </c>
      <c r="BI65" s="126">
        <v>83.41</v>
      </c>
      <c r="BJ65" s="126">
        <v>5.61</v>
      </c>
      <c r="BK65">
        <f t="shared" si="2"/>
        <v>5610</v>
      </c>
      <c r="BL65">
        <f t="shared" si="3"/>
        <v>350.63814893058492</v>
      </c>
      <c r="BN65" s="149">
        <v>4.07</v>
      </c>
      <c r="BO65" s="149">
        <v>25.16</v>
      </c>
      <c r="BP65" s="150">
        <v>35.172600000000003</v>
      </c>
      <c r="BQ65" s="149">
        <v>53.48</v>
      </c>
      <c r="BR65" s="149">
        <v>23.44</v>
      </c>
      <c r="BS65" s="149">
        <v>8.26</v>
      </c>
      <c r="BT65" s="149">
        <v>0.13</v>
      </c>
      <c r="BU65" s="149">
        <v>0.15</v>
      </c>
      <c r="BV65" s="149">
        <v>85.02</v>
      </c>
      <c r="BW65" s="149">
        <v>5.72</v>
      </c>
      <c r="BX65" s="148">
        <v>643.03</v>
      </c>
      <c r="BY65" s="146">
        <v>5720</v>
      </c>
      <c r="BZ65" s="146">
        <v>357.51340675275321</v>
      </c>
    </row>
    <row r="66" spans="1:78" x14ac:dyDescent="0.2">
      <c r="A66" s="126">
        <v>6.83</v>
      </c>
      <c r="B66" s="126">
        <v>24.99</v>
      </c>
      <c r="C66" s="127">
        <v>35.052599999999998</v>
      </c>
      <c r="D66" s="126">
        <v>53.13</v>
      </c>
      <c r="E66" s="126">
        <v>23.41</v>
      </c>
      <c r="F66" s="126">
        <v>8.26</v>
      </c>
      <c r="G66" s="126">
        <v>-0.05</v>
      </c>
      <c r="H66" s="126">
        <v>0.03</v>
      </c>
      <c r="I66" s="126">
        <v>86.68</v>
      </c>
      <c r="J66" s="126">
        <v>5.85</v>
      </c>
      <c r="K66" s="129">
        <f t="shared" si="0"/>
        <v>5850</v>
      </c>
      <c r="L66" s="129">
        <f t="shared" si="1"/>
        <v>365.63871145167946</v>
      </c>
      <c r="N66" s="137">
        <v>5.16</v>
      </c>
      <c r="O66" s="137">
        <v>25.03</v>
      </c>
      <c r="P66" s="136">
        <v>35.0794</v>
      </c>
      <c r="Q66" s="137">
        <v>53.21</v>
      </c>
      <c r="R66" s="137">
        <v>23.41</v>
      </c>
      <c r="S66" s="137">
        <v>8.26</v>
      </c>
      <c r="T66" s="137">
        <v>0.05</v>
      </c>
      <c r="U66" s="137">
        <v>0.04</v>
      </c>
      <c r="V66" s="137">
        <v>85.75</v>
      </c>
      <c r="W66" s="137">
        <v>5.78</v>
      </c>
      <c r="X66" s="134">
        <v>5780</v>
      </c>
      <c r="Y66" s="134">
        <v>361.26354738302689</v>
      </c>
      <c r="AA66" s="141">
        <v>4.4800000000000004</v>
      </c>
      <c r="AB66" s="141">
        <v>25.07</v>
      </c>
      <c r="AC66" s="140">
        <v>35.1</v>
      </c>
      <c r="AD66" s="141">
        <v>53.28</v>
      </c>
      <c r="AE66" s="141">
        <v>23.41</v>
      </c>
      <c r="AF66" s="141">
        <v>8.26</v>
      </c>
      <c r="AG66" s="141">
        <v>0.21</v>
      </c>
      <c r="AH66" s="141">
        <v>0.06</v>
      </c>
      <c r="AI66" s="141">
        <v>87.33</v>
      </c>
      <c r="AJ66" s="141">
        <v>5.88</v>
      </c>
      <c r="AK66" s="138">
        <v>5880</v>
      </c>
      <c r="AL66" s="138">
        <v>367.51378176681624</v>
      </c>
      <c r="AN66" s="145">
        <v>5.48</v>
      </c>
      <c r="AO66" s="145">
        <v>25.15</v>
      </c>
      <c r="AP66" s="144">
        <v>35.121499999999997</v>
      </c>
      <c r="AQ66" s="145">
        <v>53.39</v>
      </c>
      <c r="AR66" s="145">
        <v>23.41</v>
      </c>
      <c r="AS66" s="145">
        <v>8.25</v>
      </c>
      <c r="AT66" s="145">
        <v>0.28999999999999998</v>
      </c>
      <c r="AU66" s="145">
        <v>0.08</v>
      </c>
      <c r="AV66" s="145">
        <v>85.99</v>
      </c>
      <c r="AW66" s="145">
        <v>5.79</v>
      </c>
      <c r="AX66" s="142">
        <v>5790</v>
      </c>
      <c r="AY66" s="142">
        <v>361.88857082140584</v>
      </c>
      <c r="BA66" s="126">
        <v>5.14</v>
      </c>
      <c r="BB66" s="126">
        <v>25.18</v>
      </c>
      <c r="BC66" s="127">
        <v>35.138399999999997</v>
      </c>
      <c r="BD66" s="126">
        <v>53.45</v>
      </c>
      <c r="BE66" s="126">
        <v>23.41</v>
      </c>
      <c r="BF66" s="126">
        <v>8.26</v>
      </c>
      <c r="BG66" s="126">
        <v>0.25</v>
      </c>
      <c r="BH66" s="126">
        <v>0.11</v>
      </c>
      <c r="BI66" s="126">
        <v>83.43</v>
      </c>
      <c r="BJ66" s="126">
        <v>5.61</v>
      </c>
      <c r="BK66">
        <f t="shared" si="2"/>
        <v>5610</v>
      </c>
      <c r="BL66">
        <f t="shared" si="3"/>
        <v>350.63814893058492</v>
      </c>
      <c r="BN66" s="149">
        <v>4.13</v>
      </c>
      <c r="BO66" s="149">
        <v>25.16</v>
      </c>
      <c r="BP66" s="150">
        <v>35.172699999999999</v>
      </c>
      <c r="BQ66" s="149">
        <v>53.47</v>
      </c>
      <c r="BR66" s="149">
        <v>23.44</v>
      </c>
      <c r="BS66" s="149">
        <v>8.26</v>
      </c>
      <c r="BT66" s="149">
        <v>0.13</v>
      </c>
      <c r="BU66" s="149">
        <v>0.16</v>
      </c>
      <c r="BV66" s="149">
        <v>85.03</v>
      </c>
      <c r="BW66" s="149">
        <v>5.72</v>
      </c>
      <c r="BX66" s="148">
        <v>639.20000000000005</v>
      </c>
      <c r="BY66" s="146">
        <v>5720</v>
      </c>
      <c r="BZ66" s="146">
        <v>357.51340675275321</v>
      </c>
    </row>
    <row r="67" spans="1:78" x14ac:dyDescent="0.2">
      <c r="A67" s="126">
        <v>6.93</v>
      </c>
      <c r="B67" s="126">
        <v>24.99</v>
      </c>
      <c r="C67" s="127">
        <v>35.057200000000002</v>
      </c>
      <c r="D67" s="126">
        <v>53.14</v>
      </c>
      <c r="E67" s="126">
        <v>23.42</v>
      </c>
      <c r="F67" s="126">
        <v>8.26</v>
      </c>
      <c r="G67" s="126">
        <v>-0.05</v>
      </c>
      <c r="H67" s="126">
        <v>0.03</v>
      </c>
      <c r="I67" s="126">
        <v>86.68</v>
      </c>
      <c r="J67" s="126">
        <v>5.85</v>
      </c>
      <c r="K67" s="129">
        <f t="shared" si="0"/>
        <v>5850</v>
      </c>
      <c r="L67" s="129">
        <f t="shared" si="1"/>
        <v>365.63871145167946</v>
      </c>
      <c r="N67" s="137">
        <v>5.22</v>
      </c>
      <c r="O67" s="137">
        <v>25.03</v>
      </c>
      <c r="P67" s="136">
        <v>35.08</v>
      </c>
      <c r="Q67" s="137">
        <v>53.21</v>
      </c>
      <c r="R67" s="137">
        <v>23.41</v>
      </c>
      <c r="S67" s="137">
        <v>8.26</v>
      </c>
      <c r="T67" s="137">
        <v>0.05</v>
      </c>
      <c r="U67" s="137">
        <v>0.08</v>
      </c>
      <c r="V67" s="137">
        <v>85.79</v>
      </c>
      <c r="W67" s="137">
        <v>5.78</v>
      </c>
      <c r="X67" s="134">
        <v>5780</v>
      </c>
      <c r="Y67" s="134">
        <v>361.26354738302689</v>
      </c>
      <c r="AA67" s="141">
        <v>4.58</v>
      </c>
      <c r="AB67" s="141">
        <v>25.07</v>
      </c>
      <c r="AC67" s="140">
        <v>35.098799999999997</v>
      </c>
      <c r="AD67" s="141">
        <v>53.28</v>
      </c>
      <c r="AE67" s="141">
        <v>23.41</v>
      </c>
      <c r="AF67" s="141">
        <v>8.26</v>
      </c>
      <c r="AG67" s="141">
        <v>0.21</v>
      </c>
      <c r="AH67" s="141">
        <v>0.08</v>
      </c>
      <c r="AI67" s="141">
        <v>87.33</v>
      </c>
      <c r="AJ67" s="141">
        <v>5.88</v>
      </c>
      <c r="AK67" s="138">
        <v>5880</v>
      </c>
      <c r="AL67" s="138">
        <v>367.51378176681624</v>
      </c>
      <c r="AN67" s="145">
        <v>5.53</v>
      </c>
      <c r="AO67" s="145">
        <v>25.15</v>
      </c>
      <c r="AP67" s="144">
        <v>35.119199999999999</v>
      </c>
      <c r="AQ67" s="145">
        <v>53.39</v>
      </c>
      <c r="AR67" s="145">
        <v>23.41</v>
      </c>
      <c r="AS67" s="145">
        <v>8.25</v>
      </c>
      <c r="AT67" s="145">
        <v>0.28999999999999998</v>
      </c>
      <c r="AU67" s="145">
        <v>0.09</v>
      </c>
      <c r="AV67" s="145">
        <v>85.99</v>
      </c>
      <c r="AW67" s="145">
        <v>5.79</v>
      </c>
      <c r="AX67" s="142">
        <v>5790</v>
      </c>
      <c r="AY67" s="142">
        <v>361.88857082140584</v>
      </c>
      <c r="BA67" s="126">
        <v>5.27</v>
      </c>
      <c r="BB67" s="126">
        <v>25.18</v>
      </c>
      <c r="BC67" s="127">
        <v>35.141599999999997</v>
      </c>
      <c r="BD67" s="126">
        <v>53.45</v>
      </c>
      <c r="BE67" s="126">
        <v>23.42</v>
      </c>
      <c r="BF67" s="126">
        <v>8.26</v>
      </c>
      <c r="BG67" s="126">
        <v>0.27</v>
      </c>
      <c r="BH67" s="126">
        <v>0.11</v>
      </c>
      <c r="BI67" s="126">
        <v>83.45</v>
      </c>
      <c r="BJ67" s="126">
        <v>5.61</v>
      </c>
      <c r="BK67">
        <f t="shared" si="2"/>
        <v>5610</v>
      </c>
      <c r="BL67">
        <f t="shared" si="3"/>
        <v>350.63814893058492</v>
      </c>
      <c r="BN67" s="149">
        <v>4.18</v>
      </c>
      <c r="BO67" s="149">
        <v>25.16</v>
      </c>
      <c r="BP67" s="150">
        <v>35.1768</v>
      </c>
      <c r="BQ67" s="149">
        <v>53.48</v>
      </c>
      <c r="BR67" s="149">
        <v>23.44</v>
      </c>
      <c r="BS67" s="149">
        <v>8.26</v>
      </c>
      <c r="BT67" s="149">
        <v>0.14000000000000001</v>
      </c>
      <c r="BU67" s="149">
        <v>0.13</v>
      </c>
      <c r="BV67" s="149">
        <v>85.04</v>
      </c>
      <c r="BW67" s="149">
        <v>5.72</v>
      </c>
      <c r="BX67" s="148">
        <v>632.17999999999995</v>
      </c>
      <c r="BY67" s="146">
        <v>5720</v>
      </c>
      <c r="BZ67" s="146">
        <v>357.51340675275321</v>
      </c>
    </row>
    <row r="68" spans="1:78" x14ac:dyDescent="0.2">
      <c r="A68" s="126">
        <v>7.04</v>
      </c>
      <c r="B68" s="126">
        <v>24.99</v>
      </c>
      <c r="C68" s="127">
        <v>35.054099999999998</v>
      </c>
      <c r="D68" s="126">
        <v>53.14</v>
      </c>
      <c r="E68" s="126">
        <v>23.42</v>
      </c>
      <c r="F68" s="126">
        <v>8.26</v>
      </c>
      <c r="G68" s="126">
        <v>-0.05</v>
      </c>
      <c r="H68" s="126">
        <v>0.03</v>
      </c>
      <c r="I68" s="126">
        <v>86.67</v>
      </c>
      <c r="J68" s="126">
        <v>5.85</v>
      </c>
      <c r="K68" s="129">
        <f t="shared" si="0"/>
        <v>5850</v>
      </c>
      <c r="L68" s="129">
        <f t="shared" si="1"/>
        <v>365.63871145167946</v>
      </c>
      <c r="N68" s="137">
        <v>5.27</v>
      </c>
      <c r="O68" s="137">
        <v>25.03</v>
      </c>
      <c r="P68" s="136">
        <v>35.076300000000003</v>
      </c>
      <c r="Q68" s="137">
        <v>53.21</v>
      </c>
      <c r="R68" s="137">
        <v>23.41</v>
      </c>
      <c r="S68" s="137">
        <v>8.26</v>
      </c>
      <c r="T68" s="137">
        <v>7.0000000000000007E-2</v>
      </c>
      <c r="U68" s="137">
        <v>0.02</v>
      </c>
      <c r="V68" s="137">
        <v>85.81</v>
      </c>
      <c r="W68" s="137">
        <v>5.79</v>
      </c>
      <c r="X68" s="134">
        <v>5790</v>
      </c>
      <c r="Y68" s="134">
        <v>361.88857082140584</v>
      </c>
      <c r="AA68" s="141">
        <v>4.6900000000000004</v>
      </c>
      <c r="AB68" s="141">
        <v>25.07</v>
      </c>
      <c r="AC68" s="140">
        <v>35.100999999999999</v>
      </c>
      <c r="AD68" s="141">
        <v>53.29</v>
      </c>
      <c r="AE68" s="141">
        <v>23.42</v>
      </c>
      <c r="AF68" s="141">
        <v>8.26</v>
      </c>
      <c r="AG68" s="141">
        <v>0.21</v>
      </c>
      <c r="AH68" s="141">
        <v>7.0000000000000007E-2</v>
      </c>
      <c r="AI68" s="141">
        <v>87.32</v>
      </c>
      <c r="AJ68" s="141">
        <v>5.88</v>
      </c>
      <c r="AK68" s="138">
        <v>5880</v>
      </c>
      <c r="AL68" s="138">
        <v>367.51378176681624</v>
      </c>
      <c r="AN68" s="145">
        <v>5.58</v>
      </c>
      <c r="AO68" s="145">
        <v>25.15</v>
      </c>
      <c r="AP68" s="144">
        <v>35.123899999999999</v>
      </c>
      <c r="AQ68" s="145">
        <v>53.4</v>
      </c>
      <c r="AR68" s="145">
        <v>23.41</v>
      </c>
      <c r="AS68" s="145">
        <v>8.25</v>
      </c>
      <c r="AT68" s="145">
        <v>0.28000000000000003</v>
      </c>
      <c r="AU68" s="145">
        <v>0.09</v>
      </c>
      <c r="AV68" s="145">
        <v>85.99</v>
      </c>
      <c r="AW68" s="145">
        <v>5.79</v>
      </c>
      <c r="AX68" s="142">
        <v>5790</v>
      </c>
      <c r="AY68" s="142">
        <v>361.88857082140584</v>
      </c>
      <c r="BA68" s="126">
        <v>5.39</v>
      </c>
      <c r="BB68" s="126">
        <v>25.18</v>
      </c>
      <c r="BC68" s="127">
        <v>35.140099999999997</v>
      </c>
      <c r="BD68" s="126">
        <v>53.45</v>
      </c>
      <c r="BE68" s="126">
        <v>23.42</v>
      </c>
      <c r="BF68" s="126">
        <v>8.26</v>
      </c>
      <c r="BG68" s="126">
        <v>0.27</v>
      </c>
      <c r="BH68" s="126">
        <v>0.11</v>
      </c>
      <c r="BI68" s="126">
        <v>83.49</v>
      </c>
      <c r="BJ68" s="126">
        <v>5.61</v>
      </c>
      <c r="BK68">
        <f t="shared" si="2"/>
        <v>5610</v>
      </c>
      <c r="BL68">
        <f t="shared" si="3"/>
        <v>350.63814893058492</v>
      </c>
      <c r="BN68" s="149">
        <v>4.24</v>
      </c>
      <c r="BO68" s="149">
        <v>25.16</v>
      </c>
      <c r="BP68" s="150">
        <v>35.172699999999999</v>
      </c>
      <c r="BQ68" s="149">
        <v>53.47</v>
      </c>
      <c r="BR68" s="149">
        <v>23.44</v>
      </c>
      <c r="BS68" s="149">
        <v>8.26</v>
      </c>
      <c r="BT68" s="149">
        <v>0.15</v>
      </c>
      <c r="BU68" s="149">
        <v>0.13</v>
      </c>
      <c r="BV68" s="149">
        <v>85.04</v>
      </c>
      <c r="BW68" s="149">
        <v>5.72</v>
      </c>
      <c r="BX68" s="148">
        <v>652.08000000000004</v>
      </c>
      <c r="BY68" s="146">
        <v>5720</v>
      </c>
      <c r="BZ68" s="146">
        <v>357.51340675275321</v>
      </c>
    </row>
    <row r="69" spans="1:78" x14ac:dyDescent="0.2">
      <c r="A69" s="126">
        <v>7.14</v>
      </c>
      <c r="B69" s="126">
        <v>24.99</v>
      </c>
      <c r="C69" s="127">
        <v>35.0578</v>
      </c>
      <c r="D69" s="126">
        <v>53.14</v>
      </c>
      <c r="E69" s="126">
        <v>23.42</v>
      </c>
      <c r="F69" s="126">
        <v>8.26</v>
      </c>
      <c r="G69" s="126">
        <v>-0.05</v>
      </c>
      <c r="H69" s="126">
        <v>0.03</v>
      </c>
      <c r="I69" s="126">
        <v>86.67</v>
      </c>
      <c r="J69" s="126">
        <v>5.85</v>
      </c>
      <c r="K69" s="129">
        <f t="shared" si="0"/>
        <v>5850</v>
      </c>
      <c r="L69" s="129">
        <f t="shared" si="1"/>
        <v>365.63871145167946</v>
      </c>
      <c r="N69" s="137">
        <v>5.33</v>
      </c>
      <c r="O69" s="137">
        <v>25.03</v>
      </c>
      <c r="P69" s="136">
        <v>35.079700000000003</v>
      </c>
      <c r="Q69" s="137">
        <v>53.22</v>
      </c>
      <c r="R69" s="137">
        <v>23.41</v>
      </c>
      <c r="S69" s="137">
        <v>8.26</v>
      </c>
      <c r="T69" s="137">
        <v>0.08</v>
      </c>
      <c r="U69" s="137">
        <v>0.05</v>
      </c>
      <c r="V69" s="137">
        <v>85.83</v>
      </c>
      <c r="W69" s="137">
        <v>5.79</v>
      </c>
      <c r="X69" s="134">
        <v>5790</v>
      </c>
      <c r="Y69" s="134">
        <v>361.88857082140584</v>
      </c>
      <c r="AA69" s="141">
        <v>4.8099999999999996</v>
      </c>
      <c r="AB69" s="141">
        <v>25.07</v>
      </c>
      <c r="AC69" s="140">
        <v>35.099499999999999</v>
      </c>
      <c r="AD69" s="141">
        <v>53.28</v>
      </c>
      <c r="AE69" s="141">
        <v>23.41</v>
      </c>
      <c r="AF69" s="141">
        <v>8.26</v>
      </c>
      <c r="AG69" s="141">
        <v>0.21</v>
      </c>
      <c r="AH69" s="141">
        <v>0.06</v>
      </c>
      <c r="AI69" s="141">
        <v>87.31</v>
      </c>
      <c r="AJ69" s="141">
        <v>5.88</v>
      </c>
      <c r="AK69" s="138">
        <v>5880</v>
      </c>
      <c r="AL69" s="138">
        <v>367.51378176681624</v>
      </c>
      <c r="AN69" s="145">
        <v>5.63</v>
      </c>
      <c r="AO69" s="145">
        <v>25.15</v>
      </c>
      <c r="AP69" s="144">
        <v>35.119500000000002</v>
      </c>
      <c r="AQ69" s="145">
        <v>53.39</v>
      </c>
      <c r="AR69" s="145">
        <v>23.41</v>
      </c>
      <c r="AS69" s="145">
        <v>8.25</v>
      </c>
      <c r="AT69" s="145">
        <v>0.28000000000000003</v>
      </c>
      <c r="AU69" s="145">
        <v>0.09</v>
      </c>
      <c r="AV69" s="145">
        <v>86</v>
      </c>
      <c r="AW69" s="145">
        <v>5.79</v>
      </c>
      <c r="AX69" s="142">
        <v>5790</v>
      </c>
      <c r="AY69" s="142">
        <v>361.88857082140584</v>
      </c>
      <c r="BA69" s="126">
        <v>5.49</v>
      </c>
      <c r="BB69" s="126">
        <v>25.18</v>
      </c>
      <c r="BC69" s="127">
        <v>35.137700000000002</v>
      </c>
      <c r="BD69" s="126">
        <v>53.45</v>
      </c>
      <c r="BE69" s="126">
        <v>23.41</v>
      </c>
      <c r="BF69" s="126">
        <v>8.26</v>
      </c>
      <c r="BG69" s="126">
        <v>0.28000000000000003</v>
      </c>
      <c r="BH69" s="126">
        <v>0.11</v>
      </c>
      <c r="BI69" s="126">
        <v>83.53</v>
      </c>
      <c r="BJ69" s="126">
        <v>5.62</v>
      </c>
      <c r="BK69">
        <f t="shared" si="2"/>
        <v>5620</v>
      </c>
      <c r="BL69">
        <f t="shared" si="3"/>
        <v>351.26317236896386</v>
      </c>
      <c r="BN69" s="149">
        <v>4.29</v>
      </c>
      <c r="BO69" s="149">
        <v>25.16</v>
      </c>
      <c r="BP69" s="150">
        <v>35.173000000000002</v>
      </c>
      <c r="BQ69" s="149">
        <v>53.47</v>
      </c>
      <c r="BR69" s="149">
        <v>23.44</v>
      </c>
      <c r="BS69" s="149">
        <v>8.26</v>
      </c>
      <c r="BT69" s="149">
        <v>0.16</v>
      </c>
      <c r="BU69" s="149">
        <v>0.16</v>
      </c>
      <c r="BV69" s="149">
        <v>85.05</v>
      </c>
      <c r="BW69" s="149">
        <v>5.72</v>
      </c>
      <c r="BX69" s="148">
        <v>671.04</v>
      </c>
      <c r="BY69" s="146">
        <v>5720</v>
      </c>
      <c r="BZ69" s="146">
        <v>357.51340675275321</v>
      </c>
    </row>
    <row r="70" spans="1:78" x14ac:dyDescent="0.2">
      <c r="A70" s="126">
        <v>7.22</v>
      </c>
      <c r="B70" s="126">
        <v>24.99</v>
      </c>
      <c r="C70" s="127">
        <v>35.055999999999997</v>
      </c>
      <c r="D70" s="126">
        <v>53.14</v>
      </c>
      <c r="E70" s="126">
        <v>23.42</v>
      </c>
      <c r="F70" s="126">
        <v>8.26</v>
      </c>
      <c r="G70" s="126">
        <v>-0.06</v>
      </c>
      <c r="H70" s="126">
        <v>0.03</v>
      </c>
      <c r="I70" s="126">
        <v>86.67</v>
      </c>
      <c r="J70" s="126">
        <v>5.85</v>
      </c>
      <c r="K70" s="129">
        <f t="shared" ref="K70:K133" si="4">J70*1000</f>
        <v>5850</v>
      </c>
      <c r="L70" s="129">
        <f t="shared" ref="L70:L133" si="5">K70/15.9994</f>
        <v>365.63871145167946</v>
      </c>
      <c r="N70" s="137">
        <v>5.42</v>
      </c>
      <c r="O70" s="137">
        <v>25.03</v>
      </c>
      <c r="P70" s="136">
        <v>35.079700000000003</v>
      </c>
      <c r="Q70" s="137">
        <v>53.22</v>
      </c>
      <c r="R70" s="137">
        <v>23.41</v>
      </c>
      <c r="S70" s="137">
        <v>8.26</v>
      </c>
      <c r="T70" s="137">
        <v>0.09</v>
      </c>
      <c r="U70" s="137">
        <v>0.05</v>
      </c>
      <c r="V70" s="137">
        <v>85.83</v>
      </c>
      <c r="W70" s="137">
        <v>5.79</v>
      </c>
      <c r="X70" s="134">
        <v>5790</v>
      </c>
      <c r="Y70" s="134">
        <v>361.88857082140584</v>
      </c>
      <c r="AA70" s="141">
        <v>4.93</v>
      </c>
      <c r="AB70" s="141">
        <v>25.07</v>
      </c>
      <c r="AC70" s="140">
        <v>35.102499999999999</v>
      </c>
      <c r="AD70" s="141">
        <v>53.29</v>
      </c>
      <c r="AE70" s="141">
        <v>23.42</v>
      </c>
      <c r="AF70" s="141">
        <v>8.26</v>
      </c>
      <c r="AG70" s="141">
        <v>0.2</v>
      </c>
      <c r="AH70" s="141">
        <v>0.06</v>
      </c>
      <c r="AI70" s="141">
        <v>87.31</v>
      </c>
      <c r="AJ70" s="141">
        <v>5.88</v>
      </c>
      <c r="AK70" s="138">
        <v>5880</v>
      </c>
      <c r="AL70" s="138">
        <v>367.51378176681624</v>
      </c>
      <c r="AN70" s="145">
        <v>5.7</v>
      </c>
      <c r="AO70" s="145">
        <v>25.15</v>
      </c>
      <c r="AP70" s="144">
        <v>35.116900000000001</v>
      </c>
      <c r="AQ70" s="145">
        <v>53.39</v>
      </c>
      <c r="AR70" s="145">
        <v>23.41</v>
      </c>
      <c r="AS70" s="145">
        <v>8.25</v>
      </c>
      <c r="AT70" s="145">
        <v>0.28000000000000003</v>
      </c>
      <c r="AU70" s="145">
        <v>0.08</v>
      </c>
      <c r="AV70" s="145">
        <v>86</v>
      </c>
      <c r="AW70" s="145">
        <v>5.79</v>
      </c>
      <c r="AX70" s="142">
        <v>5790</v>
      </c>
      <c r="AY70" s="142">
        <v>361.88857082140584</v>
      </c>
      <c r="BA70" s="126">
        <v>5.58</v>
      </c>
      <c r="BB70" s="126">
        <v>25.18</v>
      </c>
      <c r="BC70" s="127">
        <v>35.139899999999997</v>
      </c>
      <c r="BD70" s="126">
        <v>53.45</v>
      </c>
      <c r="BE70" s="126">
        <v>23.42</v>
      </c>
      <c r="BF70" s="126">
        <v>8.26</v>
      </c>
      <c r="BG70" s="126">
        <v>0.28999999999999998</v>
      </c>
      <c r="BH70" s="126">
        <v>0.11</v>
      </c>
      <c r="BI70" s="126">
        <v>83.56</v>
      </c>
      <c r="BJ70" s="126">
        <v>5.62</v>
      </c>
      <c r="BK70">
        <f t="shared" ref="BK70:BK133" si="6">BJ70*1000</f>
        <v>5620</v>
      </c>
      <c r="BL70">
        <f t="shared" ref="BL70:BL133" si="7">BK70/15.9994</f>
        <v>351.26317236896386</v>
      </c>
      <c r="BN70" s="149">
        <v>4.34</v>
      </c>
      <c r="BO70" s="149">
        <v>25.16</v>
      </c>
      <c r="BP70" s="150">
        <v>35.1755</v>
      </c>
      <c r="BQ70" s="149">
        <v>53.47</v>
      </c>
      <c r="BR70" s="149">
        <v>23.44</v>
      </c>
      <c r="BS70" s="149">
        <v>8.26</v>
      </c>
      <c r="BT70" s="149">
        <v>0.16</v>
      </c>
      <c r="BU70" s="149">
        <v>0.18</v>
      </c>
      <c r="BV70" s="149">
        <v>85.05</v>
      </c>
      <c r="BW70" s="149">
        <v>5.72</v>
      </c>
      <c r="BX70" s="148">
        <v>646.36</v>
      </c>
      <c r="BY70" s="146">
        <v>5720</v>
      </c>
      <c r="BZ70" s="146">
        <v>357.51340675275321</v>
      </c>
    </row>
    <row r="71" spans="1:78" x14ac:dyDescent="0.2">
      <c r="A71" s="126">
        <v>7.28</v>
      </c>
      <c r="B71" s="126">
        <v>24.99</v>
      </c>
      <c r="C71" s="127">
        <v>35.055999999999997</v>
      </c>
      <c r="D71" s="126">
        <v>53.14</v>
      </c>
      <c r="E71" s="126">
        <v>23.42</v>
      </c>
      <c r="F71" s="126">
        <v>8.26</v>
      </c>
      <c r="G71" s="126">
        <v>-7.0000000000000007E-2</v>
      </c>
      <c r="H71" s="126">
        <v>0.02</v>
      </c>
      <c r="I71" s="126">
        <v>86.67</v>
      </c>
      <c r="J71" s="126">
        <v>5.85</v>
      </c>
      <c r="K71" s="129">
        <f t="shared" si="4"/>
        <v>5850</v>
      </c>
      <c r="L71" s="129">
        <f t="shared" si="5"/>
        <v>365.63871145167946</v>
      </c>
      <c r="N71" s="137">
        <v>5.52</v>
      </c>
      <c r="O71" s="137">
        <v>25.03</v>
      </c>
      <c r="P71" s="136">
        <v>35.078600000000002</v>
      </c>
      <c r="Q71" s="137">
        <v>53.21</v>
      </c>
      <c r="R71" s="137">
        <v>23.41</v>
      </c>
      <c r="S71" s="137">
        <v>8.26</v>
      </c>
      <c r="T71" s="137">
        <v>0.08</v>
      </c>
      <c r="U71" s="137">
        <v>0.06</v>
      </c>
      <c r="V71" s="137">
        <v>85.83</v>
      </c>
      <c r="W71" s="137">
        <v>5.79</v>
      </c>
      <c r="X71" s="134">
        <v>5790</v>
      </c>
      <c r="Y71" s="134">
        <v>361.88857082140584</v>
      </c>
      <c r="AA71" s="141">
        <v>5.04</v>
      </c>
      <c r="AB71" s="141">
        <v>25.07</v>
      </c>
      <c r="AC71" s="140">
        <v>35.103499999999997</v>
      </c>
      <c r="AD71" s="141">
        <v>53.29</v>
      </c>
      <c r="AE71" s="141">
        <v>23.42</v>
      </c>
      <c r="AF71" s="141">
        <v>8.26</v>
      </c>
      <c r="AG71" s="141">
        <v>0.19</v>
      </c>
      <c r="AH71" s="141">
        <v>0.06</v>
      </c>
      <c r="AI71" s="141">
        <v>87.33</v>
      </c>
      <c r="AJ71" s="141">
        <v>5.88</v>
      </c>
      <c r="AK71" s="138">
        <v>5880</v>
      </c>
      <c r="AL71" s="138">
        <v>367.51378176681624</v>
      </c>
      <c r="AN71" s="145">
        <v>5.8</v>
      </c>
      <c r="AO71" s="145">
        <v>25.15</v>
      </c>
      <c r="AP71" s="144">
        <v>35.119399999999999</v>
      </c>
      <c r="AQ71" s="145">
        <v>53.39</v>
      </c>
      <c r="AR71" s="145">
        <v>23.41</v>
      </c>
      <c r="AS71" s="145">
        <v>8.25</v>
      </c>
      <c r="AT71" s="145">
        <v>0.28999999999999998</v>
      </c>
      <c r="AU71" s="145">
        <v>0.08</v>
      </c>
      <c r="AV71" s="145">
        <v>86</v>
      </c>
      <c r="AW71" s="145">
        <v>5.79</v>
      </c>
      <c r="AX71" s="142">
        <v>5790</v>
      </c>
      <c r="AY71" s="142">
        <v>361.88857082140584</v>
      </c>
      <c r="BA71" s="126">
        <v>5.67</v>
      </c>
      <c r="BB71" s="126">
        <v>25.18</v>
      </c>
      <c r="BC71" s="127">
        <v>35.137099999999997</v>
      </c>
      <c r="BD71" s="126">
        <v>53.45</v>
      </c>
      <c r="BE71" s="126">
        <v>23.41</v>
      </c>
      <c r="BF71" s="126">
        <v>8.26</v>
      </c>
      <c r="BG71" s="126">
        <v>0.28999999999999998</v>
      </c>
      <c r="BH71" s="126">
        <v>0.1</v>
      </c>
      <c r="BI71" s="126">
        <v>83.58</v>
      </c>
      <c r="BJ71" s="126">
        <v>5.62</v>
      </c>
      <c r="BK71">
        <f t="shared" si="6"/>
        <v>5620</v>
      </c>
      <c r="BL71">
        <f t="shared" si="7"/>
        <v>351.26317236896386</v>
      </c>
      <c r="BN71" s="149">
        <v>4.38</v>
      </c>
      <c r="BO71" s="149">
        <v>25.16</v>
      </c>
      <c r="BP71" s="150">
        <v>35.1755</v>
      </c>
      <c r="BQ71" s="149">
        <v>53.47</v>
      </c>
      <c r="BR71" s="149">
        <v>23.45</v>
      </c>
      <c r="BS71" s="149">
        <v>8.26</v>
      </c>
      <c r="BT71" s="149">
        <v>0.15</v>
      </c>
      <c r="BU71" s="149">
        <v>0.13</v>
      </c>
      <c r="BV71" s="149">
        <v>85.05</v>
      </c>
      <c r="BW71" s="149">
        <v>5.72</v>
      </c>
      <c r="BX71" s="148">
        <v>686.6</v>
      </c>
      <c r="BY71" s="146">
        <v>5720</v>
      </c>
      <c r="BZ71" s="146">
        <v>357.51340675275321</v>
      </c>
    </row>
    <row r="72" spans="1:78" x14ac:dyDescent="0.2">
      <c r="A72" s="126">
        <v>7.34</v>
      </c>
      <c r="B72" s="126">
        <v>24.99</v>
      </c>
      <c r="C72" s="127">
        <v>35.058</v>
      </c>
      <c r="D72" s="126">
        <v>53.14</v>
      </c>
      <c r="E72" s="126">
        <v>23.42</v>
      </c>
      <c r="F72" s="126">
        <v>8.26</v>
      </c>
      <c r="G72" s="126">
        <v>-7.0000000000000007E-2</v>
      </c>
      <c r="H72" s="126">
        <v>0.03</v>
      </c>
      <c r="I72" s="126">
        <v>86.67</v>
      </c>
      <c r="J72" s="126">
        <v>5.85</v>
      </c>
      <c r="K72" s="129">
        <f t="shared" si="4"/>
        <v>5850</v>
      </c>
      <c r="L72" s="129">
        <f t="shared" si="5"/>
        <v>365.63871145167946</v>
      </c>
      <c r="N72" s="137">
        <v>5.63</v>
      </c>
      <c r="O72" s="137">
        <v>25.03</v>
      </c>
      <c r="P72" s="136">
        <v>35.078200000000002</v>
      </c>
      <c r="Q72" s="137">
        <v>53.21</v>
      </c>
      <c r="R72" s="137">
        <v>23.41</v>
      </c>
      <c r="S72" s="137">
        <v>8.26</v>
      </c>
      <c r="T72" s="137">
        <v>0.08</v>
      </c>
      <c r="U72" s="137">
        <v>0.05</v>
      </c>
      <c r="V72" s="137">
        <v>85.85</v>
      </c>
      <c r="W72" s="137">
        <v>5.79</v>
      </c>
      <c r="X72" s="134">
        <v>5790</v>
      </c>
      <c r="Y72" s="134">
        <v>361.88857082140584</v>
      </c>
      <c r="AA72" s="141">
        <v>5.12</v>
      </c>
      <c r="AB72" s="141">
        <v>25.08</v>
      </c>
      <c r="AC72" s="140">
        <v>35.101799999999997</v>
      </c>
      <c r="AD72" s="141">
        <v>53.29</v>
      </c>
      <c r="AE72" s="141">
        <v>23.42</v>
      </c>
      <c r="AF72" s="141">
        <v>8.26</v>
      </c>
      <c r="AG72" s="141">
        <v>0.2</v>
      </c>
      <c r="AH72" s="141">
        <v>0.06</v>
      </c>
      <c r="AI72" s="141">
        <v>87.35</v>
      </c>
      <c r="AJ72" s="141">
        <v>5.88</v>
      </c>
      <c r="AK72" s="138">
        <v>5880</v>
      </c>
      <c r="AL72" s="138">
        <v>367.51378176681624</v>
      </c>
      <c r="AN72" s="145">
        <v>5.92</v>
      </c>
      <c r="AO72" s="145">
        <v>25.15</v>
      </c>
      <c r="AP72" s="144">
        <v>35.119100000000003</v>
      </c>
      <c r="AQ72" s="145">
        <v>53.39</v>
      </c>
      <c r="AR72" s="145">
        <v>23.41</v>
      </c>
      <c r="AS72" s="145">
        <v>8.25</v>
      </c>
      <c r="AT72" s="145">
        <v>0.3</v>
      </c>
      <c r="AU72" s="145">
        <v>0.09</v>
      </c>
      <c r="AV72" s="145">
        <v>86.01</v>
      </c>
      <c r="AW72" s="145">
        <v>5.79</v>
      </c>
      <c r="AX72" s="142">
        <v>5790</v>
      </c>
      <c r="AY72" s="142">
        <v>361.88857082140584</v>
      </c>
      <c r="BA72" s="126">
        <v>5.75</v>
      </c>
      <c r="BB72" s="126">
        <v>25.18</v>
      </c>
      <c r="BC72" s="127">
        <v>35.138399999999997</v>
      </c>
      <c r="BD72" s="126">
        <v>53.45</v>
      </c>
      <c r="BE72" s="126">
        <v>23.42</v>
      </c>
      <c r="BF72" s="126">
        <v>8.26</v>
      </c>
      <c r="BG72" s="126">
        <v>0.28999999999999998</v>
      </c>
      <c r="BH72" s="126">
        <v>0.1</v>
      </c>
      <c r="BI72" s="126">
        <v>83.6</v>
      </c>
      <c r="BJ72" s="126">
        <v>5.62</v>
      </c>
      <c r="BK72">
        <f t="shared" si="6"/>
        <v>5620</v>
      </c>
      <c r="BL72">
        <f t="shared" si="7"/>
        <v>351.26317236896386</v>
      </c>
      <c r="BN72" s="149">
        <v>4.41</v>
      </c>
      <c r="BO72" s="149">
        <v>25.16</v>
      </c>
      <c r="BP72" s="150">
        <v>35.171100000000003</v>
      </c>
      <c r="BQ72" s="149">
        <v>53.47</v>
      </c>
      <c r="BR72" s="149">
        <v>23.44</v>
      </c>
      <c r="BS72" s="149">
        <v>8.26</v>
      </c>
      <c r="BT72" s="149">
        <v>0.13</v>
      </c>
      <c r="BU72" s="149">
        <v>0.16</v>
      </c>
      <c r="BV72" s="149">
        <v>85.05</v>
      </c>
      <c r="BW72" s="149">
        <v>5.72</v>
      </c>
      <c r="BX72" s="148">
        <v>604.30999999999995</v>
      </c>
      <c r="BY72" s="146">
        <v>5720</v>
      </c>
      <c r="BZ72" s="146">
        <v>357.51340675275321</v>
      </c>
    </row>
    <row r="73" spans="1:78" x14ac:dyDescent="0.2">
      <c r="A73" s="126">
        <v>7.4</v>
      </c>
      <c r="B73" s="126">
        <v>24.99</v>
      </c>
      <c r="C73" s="127">
        <v>35.054299999999998</v>
      </c>
      <c r="D73" s="126">
        <v>53.14</v>
      </c>
      <c r="E73" s="126">
        <v>23.42</v>
      </c>
      <c r="F73" s="126">
        <v>8.26</v>
      </c>
      <c r="G73" s="126">
        <v>-7.0000000000000007E-2</v>
      </c>
      <c r="H73" s="126">
        <v>0.02</v>
      </c>
      <c r="I73" s="126">
        <v>86.66</v>
      </c>
      <c r="J73" s="126">
        <v>5.85</v>
      </c>
      <c r="K73" s="129">
        <f t="shared" si="4"/>
        <v>5850</v>
      </c>
      <c r="L73" s="129">
        <f t="shared" si="5"/>
        <v>365.63871145167946</v>
      </c>
      <c r="N73" s="137">
        <v>5.73</v>
      </c>
      <c r="O73" s="137">
        <v>25.03</v>
      </c>
      <c r="P73" s="136">
        <v>35.084299999999999</v>
      </c>
      <c r="Q73" s="137">
        <v>53.22</v>
      </c>
      <c r="R73" s="137">
        <v>23.42</v>
      </c>
      <c r="S73" s="137">
        <v>8.26</v>
      </c>
      <c r="T73" s="137">
        <v>0.08</v>
      </c>
      <c r="U73" s="137">
        <v>0.05</v>
      </c>
      <c r="V73" s="137">
        <v>85.86</v>
      </c>
      <c r="W73" s="137">
        <v>5.79</v>
      </c>
      <c r="X73" s="134">
        <v>5790</v>
      </c>
      <c r="Y73" s="134">
        <v>361.88857082140584</v>
      </c>
      <c r="AA73" s="141">
        <v>5.18</v>
      </c>
      <c r="AB73" s="141">
        <v>25.07</v>
      </c>
      <c r="AC73" s="140">
        <v>35.101999999999997</v>
      </c>
      <c r="AD73" s="141">
        <v>53.29</v>
      </c>
      <c r="AE73" s="141">
        <v>23.42</v>
      </c>
      <c r="AF73" s="141">
        <v>8.26</v>
      </c>
      <c r="AG73" s="141">
        <v>0.2</v>
      </c>
      <c r="AH73" s="141">
        <v>0.06</v>
      </c>
      <c r="AI73" s="141">
        <v>87.37</v>
      </c>
      <c r="AJ73" s="141">
        <v>5.89</v>
      </c>
      <c r="AK73" s="138">
        <v>5890</v>
      </c>
      <c r="AL73" s="138">
        <v>368.13880520519518</v>
      </c>
      <c r="AN73" s="145">
        <v>6.06</v>
      </c>
      <c r="AO73" s="145">
        <v>25.15</v>
      </c>
      <c r="AP73" s="144">
        <v>35.120699999999999</v>
      </c>
      <c r="AQ73" s="145">
        <v>53.39</v>
      </c>
      <c r="AR73" s="145">
        <v>23.41</v>
      </c>
      <c r="AS73" s="145">
        <v>8.25</v>
      </c>
      <c r="AT73" s="145">
        <v>0.31</v>
      </c>
      <c r="AU73" s="145">
        <v>0.08</v>
      </c>
      <c r="AV73" s="145">
        <v>86.02</v>
      </c>
      <c r="AW73" s="145">
        <v>5.79</v>
      </c>
      <c r="AX73" s="142">
        <v>5790</v>
      </c>
      <c r="AY73" s="142">
        <v>361.88857082140584</v>
      </c>
      <c r="BA73" s="126">
        <v>5.82</v>
      </c>
      <c r="BB73" s="126">
        <v>25.18</v>
      </c>
      <c r="BC73" s="127">
        <v>35.135199999999998</v>
      </c>
      <c r="BD73" s="126">
        <v>53.45</v>
      </c>
      <c r="BE73" s="126">
        <v>23.41</v>
      </c>
      <c r="BF73" s="126">
        <v>8.26</v>
      </c>
      <c r="BG73" s="126">
        <v>0.31</v>
      </c>
      <c r="BH73" s="126">
        <v>0.15</v>
      </c>
      <c r="BI73" s="126">
        <v>83.62</v>
      </c>
      <c r="BJ73" s="126">
        <v>5.62</v>
      </c>
      <c r="BK73">
        <f t="shared" si="6"/>
        <v>5620</v>
      </c>
      <c r="BL73">
        <f t="shared" si="7"/>
        <v>351.26317236896386</v>
      </c>
      <c r="BN73" s="149">
        <v>4.45</v>
      </c>
      <c r="BO73" s="149">
        <v>25.16</v>
      </c>
      <c r="BP73" s="150">
        <v>35.1736</v>
      </c>
      <c r="BQ73" s="149">
        <v>53.47</v>
      </c>
      <c r="BR73" s="149">
        <v>23.44</v>
      </c>
      <c r="BS73" s="149">
        <v>8.26</v>
      </c>
      <c r="BT73" s="149">
        <v>0.13</v>
      </c>
      <c r="BU73" s="149">
        <v>0.16</v>
      </c>
      <c r="BV73" s="149">
        <v>85.06</v>
      </c>
      <c r="BW73" s="149">
        <v>5.72</v>
      </c>
      <c r="BX73" s="148">
        <v>596.71</v>
      </c>
      <c r="BY73" s="146">
        <v>5720</v>
      </c>
      <c r="BZ73" s="146">
        <v>357.51340675275321</v>
      </c>
    </row>
    <row r="74" spans="1:78" x14ac:dyDescent="0.2">
      <c r="A74" s="126">
        <v>7.47</v>
      </c>
      <c r="B74" s="126">
        <v>24.99</v>
      </c>
      <c r="C74" s="127">
        <v>35.053400000000003</v>
      </c>
      <c r="D74" s="126">
        <v>53.14</v>
      </c>
      <c r="E74" s="126">
        <v>23.42</v>
      </c>
      <c r="F74" s="126">
        <v>8.26</v>
      </c>
      <c r="G74" s="126">
        <v>-0.06</v>
      </c>
      <c r="H74" s="126">
        <v>0.03</v>
      </c>
      <c r="I74" s="126">
        <v>86.65</v>
      </c>
      <c r="J74" s="126">
        <v>5.85</v>
      </c>
      <c r="K74" s="129">
        <f t="shared" si="4"/>
        <v>5850</v>
      </c>
      <c r="L74" s="129">
        <f t="shared" si="5"/>
        <v>365.63871145167946</v>
      </c>
      <c r="N74" s="137">
        <v>5.84</v>
      </c>
      <c r="O74" s="137">
        <v>25.03</v>
      </c>
      <c r="P74" s="136">
        <v>35.077500000000001</v>
      </c>
      <c r="Q74" s="137">
        <v>53.21</v>
      </c>
      <c r="R74" s="137">
        <v>23.41</v>
      </c>
      <c r="S74" s="137">
        <v>8.26</v>
      </c>
      <c r="T74" s="137">
        <v>0.08</v>
      </c>
      <c r="U74" s="137">
        <v>0.06</v>
      </c>
      <c r="V74" s="137">
        <v>85.87</v>
      </c>
      <c r="W74" s="137">
        <v>5.79</v>
      </c>
      <c r="X74" s="134">
        <v>5790</v>
      </c>
      <c r="Y74" s="134">
        <v>361.88857082140584</v>
      </c>
      <c r="AA74" s="141">
        <v>5.24</v>
      </c>
      <c r="AB74" s="141">
        <v>25.08</v>
      </c>
      <c r="AC74" s="140">
        <v>35.101799999999997</v>
      </c>
      <c r="AD74" s="141">
        <v>53.29</v>
      </c>
      <c r="AE74" s="141">
        <v>23.42</v>
      </c>
      <c r="AF74" s="141">
        <v>8.26</v>
      </c>
      <c r="AG74" s="141">
        <v>0.21</v>
      </c>
      <c r="AH74" s="141">
        <v>0.06</v>
      </c>
      <c r="AI74" s="141">
        <v>87.38</v>
      </c>
      <c r="AJ74" s="141">
        <v>5.89</v>
      </c>
      <c r="AK74" s="138">
        <v>5890</v>
      </c>
      <c r="AL74" s="138">
        <v>368.13880520519518</v>
      </c>
      <c r="AN74" s="145">
        <v>6.22</v>
      </c>
      <c r="AO74" s="145">
        <v>25.15</v>
      </c>
      <c r="AP74" s="144">
        <v>35.120699999999999</v>
      </c>
      <c r="AQ74" s="145">
        <v>53.39</v>
      </c>
      <c r="AR74" s="145">
        <v>23.41</v>
      </c>
      <c r="AS74" s="145">
        <v>8.25</v>
      </c>
      <c r="AT74" s="145">
        <v>0.32</v>
      </c>
      <c r="AU74" s="145">
        <v>0.1</v>
      </c>
      <c r="AV74" s="145">
        <v>86.04</v>
      </c>
      <c r="AW74" s="145">
        <v>5.79</v>
      </c>
      <c r="AX74" s="142">
        <v>5790</v>
      </c>
      <c r="AY74" s="142">
        <v>361.88857082140584</v>
      </c>
      <c r="BA74" s="126">
        <v>5.89</v>
      </c>
      <c r="BB74" s="126">
        <v>25.18</v>
      </c>
      <c r="BC74" s="127">
        <v>35.135800000000003</v>
      </c>
      <c r="BD74" s="126">
        <v>53.44</v>
      </c>
      <c r="BE74" s="126">
        <v>23.41</v>
      </c>
      <c r="BF74" s="126">
        <v>8.26</v>
      </c>
      <c r="BG74" s="126">
        <v>0.31</v>
      </c>
      <c r="BH74" s="126">
        <v>0.12</v>
      </c>
      <c r="BI74" s="126">
        <v>83.63</v>
      </c>
      <c r="BJ74" s="126">
        <v>5.62</v>
      </c>
      <c r="BK74">
        <f t="shared" si="6"/>
        <v>5620</v>
      </c>
      <c r="BL74">
        <f t="shared" si="7"/>
        <v>351.26317236896386</v>
      </c>
      <c r="BN74" s="149">
        <v>4.4800000000000004</v>
      </c>
      <c r="BO74" s="149">
        <v>25.16</v>
      </c>
      <c r="BP74" s="150">
        <v>35.177199999999999</v>
      </c>
      <c r="BQ74" s="149">
        <v>53.47</v>
      </c>
      <c r="BR74" s="149">
        <v>23.45</v>
      </c>
      <c r="BS74" s="149">
        <v>8.26</v>
      </c>
      <c r="BT74" s="149">
        <v>0.15</v>
      </c>
      <c r="BU74" s="149">
        <v>0.17</v>
      </c>
      <c r="BV74" s="149">
        <v>85.05</v>
      </c>
      <c r="BW74" s="149">
        <v>5.72</v>
      </c>
      <c r="BX74" s="148">
        <v>575.07000000000005</v>
      </c>
      <c r="BY74" s="146">
        <v>5720</v>
      </c>
      <c r="BZ74" s="146">
        <v>357.51340675275321</v>
      </c>
    </row>
    <row r="75" spans="1:78" x14ac:dyDescent="0.2">
      <c r="A75" s="126">
        <v>7.54</v>
      </c>
      <c r="B75" s="126">
        <v>24.99</v>
      </c>
      <c r="C75" s="127">
        <v>35.055799999999998</v>
      </c>
      <c r="D75" s="126">
        <v>53.14</v>
      </c>
      <c r="E75" s="126">
        <v>23.42</v>
      </c>
      <c r="F75" s="126">
        <v>8.26</v>
      </c>
      <c r="G75" s="126">
        <v>-0.06</v>
      </c>
      <c r="H75" s="126">
        <v>0.02</v>
      </c>
      <c r="I75" s="126">
        <v>86.64</v>
      </c>
      <c r="J75" s="126">
        <v>5.85</v>
      </c>
      <c r="K75" s="129">
        <f t="shared" si="4"/>
        <v>5850</v>
      </c>
      <c r="L75" s="129">
        <f t="shared" si="5"/>
        <v>365.63871145167946</v>
      </c>
      <c r="N75" s="137">
        <v>5.91</v>
      </c>
      <c r="O75" s="137">
        <v>25.03</v>
      </c>
      <c r="P75" s="136">
        <v>35.0807</v>
      </c>
      <c r="Q75" s="137">
        <v>53.22</v>
      </c>
      <c r="R75" s="137">
        <v>23.42</v>
      </c>
      <c r="S75" s="137">
        <v>8.26</v>
      </c>
      <c r="T75" s="137">
        <v>0.06</v>
      </c>
      <c r="U75" s="137">
        <v>7.0000000000000007E-2</v>
      </c>
      <c r="V75" s="137">
        <v>85.88</v>
      </c>
      <c r="W75" s="137">
        <v>5.79</v>
      </c>
      <c r="X75" s="134">
        <v>5790</v>
      </c>
      <c r="Y75" s="134">
        <v>361.88857082140584</v>
      </c>
      <c r="AA75" s="141">
        <v>5.31</v>
      </c>
      <c r="AB75" s="141">
        <v>25.07</v>
      </c>
      <c r="AC75" s="140">
        <v>35.1008</v>
      </c>
      <c r="AD75" s="141">
        <v>53.29</v>
      </c>
      <c r="AE75" s="141">
        <v>23.42</v>
      </c>
      <c r="AF75" s="141">
        <v>8.26</v>
      </c>
      <c r="AG75" s="141">
        <v>0.23</v>
      </c>
      <c r="AH75" s="141">
        <v>0.06</v>
      </c>
      <c r="AI75" s="141">
        <v>87.4</v>
      </c>
      <c r="AJ75" s="141">
        <v>5.89</v>
      </c>
      <c r="AK75" s="138">
        <v>5890</v>
      </c>
      <c r="AL75" s="138">
        <v>368.13880520519518</v>
      </c>
      <c r="AN75" s="145">
        <v>6.38</v>
      </c>
      <c r="AO75" s="145">
        <v>25.15</v>
      </c>
      <c r="AP75" s="144">
        <v>35.121699999999997</v>
      </c>
      <c r="AQ75" s="145">
        <v>53.39</v>
      </c>
      <c r="AR75" s="145">
        <v>23.42</v>
      </c>
      <c r="AS75" s="145">
        <v>8.25</v>
      </c>
      <c r="AT75" s="145">
        <v>0.31</v>
      </c>
      <c r="AU75" s="145">
        <v>0.09</v>
      </c>
      <c r="AV75" s="145">
        <v>86.06</v>
      </c>
      <c r="AW75" s="145">
        <v>5.79</v>
      </c>
      <c r="AX75" s="142">
        <v>5790</v>
      </c>
      <c r="AY75" s="142">
        <v>361.88857082140584</v>
      </c>
      <c r="BA75" s="126">
        <v>5.95</v>
      </c>
      <c r="BB75" s="126">
        <v>25.18</v>
      </c>
      <c r="BC75" s="127">
        <v>35.1374</v>
      </c>
      <c r="BD75" s="126">
        <v>53.45</v>
      </c>
      <c r="BE75" s="126">
        <v>23.42</v>
      </c>
      <c r="BF75" s="126">
        <v>8.26</v>
      </c>
      <c r="BG75" s="126">
        <v>0.28999999999999998</v>
      </c>
      <c r="BH75" s="126">
        <v>0.11</v>
      </c>
      <c r="BI75" s="126">
        <v>83.64</v>
      </c>
      <c r="BJ75" s="126">
        <v>5.62</v>
      </c>
      <c r="BK75">
        <f t="shared" si="6"/>
        <v>5620</v>
      </c>
      <c r="BL75">
        <f t="shared" si="7"/>
        <v>351.26317236896386</v>
      </c>
      <c r="BN75" s="149">
        <v>4.5</v>
      </c>
      <c r="BO75" s="149">
        <v>25.16</v>
      </c>
      <c r="BP75" s="150">
        <v>35.175899999999999</v>
      </c>
      <c r="BQ75" s="149">
        <v>53.47</v>
      </c>
      <c r="BR75" s="149">
        <v>23.45</v>
      </c>
      <c r="BS75" s="149">
        <v>8.26</v>
      </c>
      <c r="BT75" s="149">
        <v>0.16</v>
      </c>
      <c r="BU75" s="149">
        <v>0.17</v>
      </c>
      <c r="BV75" s="149">
        <v>85.04</v>
      </c>
      <c r="BW75" s="149">
        <v>5.72</v>
      </c>
      <c r="BX75" s="148">
        <v>567.26</v>
      </c>
      <c r="BY75" s="146">
        <v>5720</v>
      </c>
      <c r="BZ75" s="146">
        <v>357.51340675275321</v>
      </c>
    </row>
    <row r="76" spans="1:78" x14ac:dyDescent="0.2">
      <c r="A76" s="126">
        <v>7.63</v>
      </c>
      <c r="B76" s="126">
        <v>24.99</v>
      </c>
      <c r="C76" s="127">
        <v>35.058599999999998</v>
      </c>
      <c r="D76" s="126">
        <v>53.14</v>
      </c>
      <c r="E76" s="126">
        <v>23.42</v>
      </c>
      <c r="F76" s="126">
        <v>8.26</v>
      </c>
      <c r="G76" s="126">
        <v>-0.05</v>
      </c>
      <c r="H76" s="126">
        <v>0.03</v>
      </c>
      <c r="I76" s="126">
        <v>86.63</v>
      </c>
      <c r="J76" s="126">
        <v>5.85</v>
      </c>
      <c r="K76" s="129">
        <f t="shared" si="4"/>
        <v>5850</v>
      </c>
      <c r="L76" s="129">
        <f t="shared" si="5"/>
        <v>365.63871145167946</v>
      </c>
      <c r="N76" s="137">
        <v>5.94</v>
      </c>
      <c r="O76" s="137">
        <v>25.03</v>
      </c>
      <c r="P76" s="136">
        <v>35.078000000000003</v>
      </c>
      <c r="Q76" s="137">
        <v>53.21</v>
      </c>
      <c r="R76" s="137">
        <v>23.42</v>
      </c>
      <c r="S76" s="137">
        <v>8.26</v>
      </c>
      <c r="T76" s="137">
        <v>7.0000000000000007E-2</v>
      </c>
      <c r="U76" s="137">
        <v>0.03</v>
      </c>
      <c r="V76" s="137">
        <v>85.9</v>
      </c>
      <c r="W76" s="137">
        <v>5.79</v>
      </c>
      <c r="X76" s="134">
        <v>5790</v>
      </c>
      <c r="Y76" s="134">
        <v>361.88857082140584</v>
      </c>
      <c r="AA76" s="141">
        <v>5.36</v>
      </c>
      <c r="AB76" s="141">
        <v>25.07</v>
      </c>
      <c r="AC76" s="140">
        <v>35.101900000000001</v>
      </c>
      <c r="AD76" s="141">
        <v>53.29</v>
      </c>
      <c r="AE76" s="141">
        <v>23.42</v>
      </c>
      <c r="AF76" s="141">
        <v>8.26</v>
      </c>
      <c r="AG76" s="141">
        <v>0.23</v>
      </c>
      <c r="AH76" s="141">
        <v>0.06</v>
      </c>
      <c r="AI76" s="141">
        <v>87.41</v>
      </c>
      <c r="AJ76" s="141">
        <v>5.89</v>
      </c>
      <c r="AK76" s="138">
        <v>5890</v>
      </c>
      <c r="AL76" s="138">
        <v>368.13880520519518</v>
      </c>
      <c r="AN76" s="145">
        <v>6.55</v>
      </c>
      <c r="AO76" s="145">
        <v>25.15</v>
      </c>
      <c r="AP76" s="144">
        <v>35.120399999999997</v>
      </c>
      <c r="AQ76" s="145">
        <v>53.39</v>
      </c>
      <c r="AR76" s="145">
        <v>23.41</v>
      </c>
      <c r="AS76" s="145">
        <v>8.25</v>
      </c>
      <c r="AT76" s="145">
        <v>0.32</v>
      </c>
      <c r="AU76" s="145">
        <v>0.08</v>
      </c>
      <c r="AV76" s="145">
        <v>86.09</v>
      </c>
      <c r="AW76" s="145">
        <v>5.79</v>
      </c>
      <c r="AX76" s="142">
        <v>5790</v>
      </c>
      <c r="AY76" s="142">
        <v>361.88857082140584</v>
      </c>
      <c r="BA76" s="126">
        <v>6.01</v>
      </c>
      <c r="BB76" s="126">
        <v>25.18</v>
      </c>
      <c r="BC76" s="127">
        <v>35.139099999999999</v>
      </c>
      <c r="BD76" s="126">
        <v>53.45</v>
      </c>
      <c r="BE76" s="126">
        <v>23.42</v>
      </c>
      <c r="BF76" s="126">
        <v>8.26</v>
      </c>
      <c r="BG76" s="126">
        <v>0.28999999999999998</v>
      </c>
      <c r="BH76" s="126">
        <v>0.1</v>
      </c>
      <c r="BI76" s="126">
        <v>83.64</v>
      </c>
      <c r="BJ76" s="126">
        <v>5.62</v>
      </c>
      <c r="BK76">
        <f t="shared" si="6"/>
        <v>5620</v>
      </c>
      <c r="BL76">
        <f t="shared" si="7"/>
        <v>351.26317236896386</v>
      </c>
      <c r="BN76" s="149">
        <v>4.53</v>
      </c>
      <c r="BO76" s="149">
        <v>25.15</v>
      </c>
      <c r="BP76" s="150">
        <v>35.173000000000002</v>
      </c>
      <c r="BQ76" s="149">
        <v>53.47</v>
      </c>
      <c r="BR76" s="149">
        <v>23.44</v>
      </c>
      <c r="BS76" s="149">
        <v>8.26</v>
      </c>
      <c r="BT76" s="149">
        <v>0.16</v>
      </c>
      <c r="BU76" s="149">
        <v>0.17</v>
      </c>
      <c r="BV76" s="149">
        <v>85.03</v>
      </c>
      <c r="BW76" s="149">
        <v>5.72</v>
      </c>
      <c r="BX76" s="148">
        <v>609.6</v>
      </c>
      <c r="BY76" s="146">
        <v>5720</v>
      </c>
      <c r="BZ76" s="146">
        <v>357.51340675275321</v>
      </c>
    </row>
    <row r="77" spans="1:78" x14ac:dyDescent="0.2">
      <c r="A77" s="126">
        <v>7.72</v>
      </c>
      <c r="B77" s="126">
        <v>24.99</v>
      </c>
      <c r="C77" s="127">
        <v>35.053699999999999</v>
      </c>
      <c r="D77" s="126">
        <v>53.14</v>
      </c>
      <c r="E77" s="126">
        <v>23.42</v>
      </c>
      <c r="F77" s="126">
        <v>8.26</v>
      </c>
      <c r="G77" s="126">
        <v>-0.04</v>
      </c>
      <c r="H77" s="126">
        <v>0.02</v>
      </c>
      <c r="I77" s="126">
        <v>86.61</v>
      </c>
      <c r="J77" s="126">
        <v>5.85</v>
      </c>
      <c r="K77" s="129">
        <f t="shared" si="4"/>
        <v>5850</v>
      </c>
      <c r="L77" s="129">
        <f t="shared" si="5"/>
        <v>365.63871145167946</v>
      </c>
      <c r="N77" s="137">
        <v>5.97</v>
      </c>
      <c r="O77" s="137">
        <v>25.03</v>
      </c>
      <c r="P77" s="136">
        <v>35.078000000000003</v>
      </c>
      <c r="Q77" s="137">
        <v>53.21</v>
      </c>
      <c r="R77" s="137">
        <v>23.42</v>
      </c>
      <c r="S77" s="137">
        <v>8.26</v>
      </c>
      <c r="T77" s="137">
        <v>7.0000000000000007E-2</v>
      </c>
      <c r="U77" s="137">
        <v>0.05</v>
      </c>
      <c r="V77" s="137">
        <v>85.9</v>
      </c>
      <c r="W77" s="137">
        <v>5.79</v>
      </c>
      <c r="X77" s="134">
        <v>5790</v>
      </c>
      <c r="Y77" s="134">
        <v>361.88857082140584</v>
      </c>
      <c r="AA77" s="141">
        <v>5.37</v>
      </c>
      <c r="AB77" s="141">
        <v>25.07</v>
      </c>
      <c r="AC77" s="140">
        <v>35.101300000000002</v>
      </c>
      <c r="AD77" s="141">
        <v>53.29</v>
      </c>
      <c r="AE77" s="141">
        <v>23.42</v>
      </c>
      <c r="AF77" s="141">
        <v>8.26</v>
      </c>
      <c r="AG77" s="141">
        <v>0.21</v>
      </c>
      <c r="AH77" s="141">
        <v>7.0000000000000007E-2</v>
      </c>
      <c r="AI77" s="141">
        <v>87.41</v>
      </c>
      <c r="AJ77" s="141">
        <v>5.89</v>
      </c>
      <c r="AK77" s="138">
        <v>5890</v>
      </c>
      <c r="AL77" s="138">
        <v>368.13880520519518</v>
      </c>
      <c r="AN77" s="145">
        <v>6.71</v>
      </c>
      <c r="AO77" s="145">
        <v>25.15</v>
      </c>
      <c r="AP77" s="144">
        <v>35.1188</v>
      </c>
      <c r="AQ77" s="145">
        <v>53.39</v>
      </c>
      <c r="AR77" s="145">
        <v>23.41</v>
      </c>
      <c r="AS77" s="145">
        <v>8.25</v>
      </c>
      <c r="AT77" s="145">
        <v>0.32</v>
      </c>
      <c r="AU77" s="145">
        <v>0.08</v>
      </c>
      <c r="AV77" s="145">
        <v>86.12</v>
      </c>
      <c r="AW77" s="145">
        <v>5.79</v>
      </c>
      <c r="AX77" s="142">
        <v>5790</v>
      </c>
      <c r="AY77" s="142">
        <v>361.88857082140584</v>
      </c>
      <c r="BA77" s="126">
        <v>6.09</v>
      </c>
      <c r="BB77" s="126">
        <v>25.18</v>
      </c>
      <c r="BC77" s="127">
        <v>35.136600000000001</v>
      </c>
      <c r="BD77" s="126">
        <v>53.45</v>
      </c>
      <c r="BE77" s="126">
        <v>23.42</v>
      </c>
      <c r="BF77" s="126">
        <v>8.26</v>
      </c>
      <c r="BG77" s="126">
        <v>0.28999999999999998</v>
      </c>
      <c r="BH77" s="126">
        <v>0.1</v>
      </c>
      <c r="BI77" s="126">
        <v>83.63</v>
      </c>
      <c r="BJ77" s="126">
        <v>5.62</v>
      </c>
      <c r="BK77">
        <f t="shared" si="6"/>
        <v>5620</v>
      </c>
      <c r="BL77">
        <f t="shared" si="7"/>
        <v>351.26317236896386</v>
      </c>
      <c r="BN77" s="149">
        <v>4.57</v>
      </c>
      <c r="BO77" s="149">
        <v>25.15</v>
      </c>
      <c r="BP77" s="150">
        <v>35.176000000000002</v>
      </c>
      <c r="BQ77" s="149">
        <v>53.47</v>
      </c>
      <c r="BR77" s="149">
        <v>23.45</v>
      </c>
      <c r="BS77" s="149">
        <v>8.26</v>
      </c>
      <c r="BT77" s="149">
        <v>0.15</v>
      </c>
      <c r="BU77" s="149">
        <v>0.14000000000000001</v>
      </c>
      <c r="BV77" s="149">
        <v>85</v>
      </c>
      <c r="BW77" s="149">
        <v>5.72</v>
      </c>
      <c r="BX77" s="148">
        <v>554.45000000000005</v>
      </c>
      <c r="BY77" s="146">
        <v>5720</v>
      </c>
      <c r="BZ77" s="146">
        <v>357.51340675275321</v>
      </c>
    </row>
    <row r="78" spans="1:78" x14ac:dyDescent="0.2">
      <c r="A78" s="126">
        <v>7.84</v>
      </c>
      <c r="B78" s="126">
        <v>24.99</v>
      </c>
      <c r="C78" s="127">
        <v>35.057400000000001</v>
      </c>
      <c r="D78" s="126">
        <v>53.14</v>
      </c>
      <c r="E78" s="126">
        <v>23.42</v>
      </c>
      <c r="F78" s="126">
        <v>8.26</v>
      </c>
      <c r="G78" s="126">
        <v>-0.05</v>
      </c>
      <c r="H78" s="126">
        <v>0.03</v>
      </c>
      <c r="I78" s="126">
        <v>86.6</v>
      </c>
      <c r="J78" s="126">
        <v>5.84</v>
      </c>
      <c r="K78" s="129">
        <f t="shared" si="4"/>
        <v>5840</v>
      </c>
      <c r="L78" s="129">
        <f t="shared" si="5"/>
        <v>365.01368801330051</v>
      </c>
      <c r="N78" s="137">
        <v>6.01</v>
      </c>
      <c r="O78" s="137">
        <v>25.03</v>
      </c>
      <c r="P78" s="136">
        <v>35.078299999999999</v>
      </c>
      <c r="Q78" s="137">
        <v>53.21</v>
      </c>
      <c r="R78" s="137">
        <v>23.42</v>
      </c>
      <c r="S78" s="137">
        <v>8.26</v>
      </c>
      <c r="T78" s="137">
        <v>0.06</v>
      </c>
      <c r="U78" s="137">
        <v>0.05</v>
      </c>
      <c r="V78" s="137">
        <v>85.88</v>
      </c>
      <c r="W78" s="137">
        <v>5.79</v>
      </c>
      <c r="X78" s="134">
        <v>5790</v>
      </c>
      <c r="Y78" s="134">
        <v>361.88857082140584</v>
      </c>
      <c r="AA78" s="141">
        <v>5.38</v>
      </c>
      <c r="AB78" s="141">
        <v>25.08</v>
      </c>
      <c r="AC78" s="140">
        <v>35.097099999999998</v>
      </c>
      <c r="AD78" s="141">
        <v>53.28</v>
      </c>
      <c r="AE78" s="141">
        <v>23.41</v>
      </c>
      <c r="AF78" s="141">
        <v>8.26</v>
      </c>
      <c r="AG78" s="141">
        <v>0.2</v>
      </c>
      <c r="AH78" s="141">
        <v>7.0000000000000007E-2</v>
      </c>
      <c r="AI78" s="141">
        <v>87.4</v>
      </c>
      <c r="AJ78" s="141">
        <v>5.89</v>
      </c>
      <c r="AK78" s="138">
        <v>5890</v>
      </c>
      <c r="AL78" s="138">
        <v>368.13880520519518</v>
      </c>
      <c r="AN78" s="145">
        <v>6.84</v>
      </c>
      <c r="AO78" s="145">
        <v>25.15</v>
      </c>
      <c r="AP78" s="144">
        <v>35.119599999999998</v>
      </c>
      <c r="AQ78" s="145">
        <v>53.39</v>
      </c>
      <c r="AR78" s="145">
        <v>23.42</v>
      </c>
      <c r="AS78" s="145">
        <v>8.25</v>
      </c>
      <c r="AT78" s="145">
        <v>0.31</v>
      </c>
      <c r="AU78" s="145">
        <v>0.08</v>
      </c>
      <c r="AV78" s="145">
        <v>86.16</v>
      </c>
      <c r="AW78" s="145">
        <v>5.8</v>
      </c>
      <c r="AX78" s="142">
        <v>5800</v>
      </c>
      <c r="AY78" s="142">
        <v>362.51359425978472</v>
      </c>
      <c r="BA78" s="126">
        <v>6.17</v>
      </c>
      <c r="BB78" s="126">
        <v>25.18</v>
      </c>
      <c r="BC78" s="127">
        <v>35.138100000000001</v>
      </c>
      <c r="BD78" s="126">
        <v>53.45</v>
      </c>
      <c r="BE78" s="126">
        <v>23.42</v>
      </c>
      <c r="BF78" s="126">
        <v>8.26</v>
      </c>
      <c r="BG78" s="126">
        <v>0.27</v>
      </c>
      <c r="BH78" s="126">
        <v>0.1</v>
      </c>
      <c r="BI78" s="126">
        <v>83.62</v>
      </c>
      <c r="BJ78" s="126">
        <v>5.62</v>
      </c>
      <c r="BK78">
        <f t="shared" si="6"/>
        <v>5620</v>
      </c>
      <c r="BL78">
        <f t="shared" si="7"/>
        <v>351.26317236896386</v>
      </c>
      <c r="BN78" s="149">
        <v>4.63</v>
      </c>
      <c r="BO78" s="149">
        <v>25.15</v>
      </c>
      <c r="BP78" s="150">
        <v>35.174500000000002</v>
      </c>
      <c r="BQ78" s="149">
        <v>53.47</v>
      </c>
      <c r="BR78" s="149">
        <v>23.45</v>
      </c>
      <c r="BS78" s="149">
        <v>8.26</v>
      </c>
      <c r="BT78" s="149">
        <v>0.13</v>
      </c>
      <c r="BU78" s="149">
        <v>0.15</v>
      </c>
      <c r="BV78" s="149">
        <v>84.97</v>
      </c>
      <c r="BW78" s="149">
        <v>5.71</v>
      </c>
      <c r="BX78" s="148">
        <v>576.45000000000005</v>
      </c>
      <c r="BY78" s="146">
        <v>5710</v>
      </c>
      <c r="BZ78" s="146">
        <v>356.88838331437432</v>
      </c>
    </row>
    <row r="79" spans="1:78" x14ac:dyDescent="0.2">
      <c r="A79" s="126">
        <v>7.98</v>
      </c>
      <c r="B79" s="126">
        <v>24.99</v>
      </c>
      <c r="C79" s="127">
        <v>35.0578</v>
      </c>
      <c r="D79" s="126">
        <v>53.14</v>
      </c>
      <c r="E79" s="126">
        <v>23.42</v>
      </c>
      <c r="F79" s="126">
        <v>8.26</v>
      </c>
      <c r="G79" s="126">
        <v>-0.05</v>
      </c>
      <c r="H79" s="126">
        <v>0.03</v>
      </c>
      <c r="I79" s="126">
        <v>86.59</v>
      </c>
      <c r="J79" s="126">
        <v>5.84</v>
      </c>
      <c r="K79" s="129">
        <f t="shared" si="4"/>
        <v>5840</v>
      </c>
      <c r="L79" s="129">
        <f t="shared" si="5"/>
        <v>365.01368801330051</v>
      </c>
      <c r="N79" s="137">
        <v>6.06</v>
      </c>
      <c r="O79" s="137">
        <v>25.03</v>
      </c>
      <c r="P79" s="136">
        <v>35.079599999999999</v>
      </c>
      <c r="Q79" s="137">
        <v>53.21</v>
      </c>
      <c r="R79" s="137">
        <v>23.42</v>
      </c>
      <c r="S79" s="137">
        <v>8.26</v>
      </c>
      <c r="T79" s="137">
        <v>0.06</v>
      </c>
      <c r="U79" s="137">
        <v>0.06</v>
      </c>
      <c r="V79" s="137">
        <v>85.84</v>
      </c>
      <c r="W79" s="137">
        <v>5.79</v>
      </c>
      <c r="X79" s="134">
        <v>5790</v>
      </c>
      <c r="Y79" s="134">
        <v>361.88857082140584</v>
      </c>
      <c r="AA79" s="141">
        <v>5.39</v>
      </c>
      <c r="AB79" s="141">
        <v>25.08</v>
      </c>
      <c r="AC79" s="140">
        <v>35.100700000000003</v>
      </c>
      <c r="AD79" s="141">
        <v>53.29</v>
      </c>
      <c r="AE79" s="141">
        <v>23.42</v>
      </c>
      <c r="AF79" s="141">
        <v>8.26</v>
      </c>
      <c r="AG79" s="141">
        <v>0.21</v>
      </c>
      <c r="AH79" s="141">
        <v>0.06</v>
      </c>
      <c r="AI79" s="141">
        <v>87.38</v>
      </c>
      <c r="AJ79" s="141">
        <v>5.89</v>
      </c>
      <c r="AK79" s="138">
        <v>5890</v>
      </c>
      <c r="AL79" s="138">
        <v>368.13880520519518</v>
      </c>
      <c r="AN79" s="145">
        <v>6.95</v>
      </c>
      <c r="AO79" s="145">
        <v>25.15</v>
      </c>
      <c r="AP79" s="144">
        <v>35.122</v>
      </c>
      <c r="AQ79" s="145">
        <v>53.39</v>
      </c>
      <c r="AR79" s="145">
        <v>23.42</v>
      </c>
      <c r="AS79" s="145">
        <v>8.25</v>
      </c>
      <c r="AT79" s="145">
        <v>0.31</v>
      </c>
      <c r="AU79" s="145">
        <v>0.08</v>
      </c>
      <c r="AV79" s="145">
        <v>86.2</v>
      </c>
      <c r="AW79" s="145">
        <v>5.8</v>
      </c>
      <c r="AX79" s="142">
        <v>5800</v>
      </c>
      <c r="AY79" s="142">
        <v>362.51359425978472</v>
      </c>
      <c r="BA79" s="126">
        <v>6.26</v>
      </c>
      <c r="BB79" s="126">
        <v>25.18</v>
      </c>
      <c r="BC79" s="127">
        <v>35.138100000000001</v>
      </c>
      <c r="BD79" s="126">
        <v>53.45</v>
      </c>
      <c r="BE79" s="126">
        <v>23.42</v>
      </c>
      <c r="BF79" s="126">
        <v>8.26</v>
      </c>
      <c r="BG79" s="126">
        <v>0.25</v>
      </c>
      <c r="BH79" s="126">
        <v>0.12</v>
      </c>
      <c r="BI79" s="126">
        <v>83.6</v>
      </c>
      <c r="BJ79" s="126">
        <v>5.62</v>
      </c>
      <c r="BK79">
        <f t="shared" si="6"/>
        <v>5620</v>
      </c>
      <c r="BL79">
        <f t="shared" si="7"/>
        <v>351.26317236896386</v>
      </c>
      <c r="BN79" s="149">
        <v>4.7</v>
      </c>
      <c r="BO79" s="149">
        <v>25.15</v>
      </c>
      <c r="BP79" s="150">
        <v>35.176099999999998</v>
      </c>
      <c r="BQ79" s="149">
        <v>53.47</v>
      </c>
      <c r="BR79" s="149">
        <v>23.45</v>
      </c>
      <c r="BS79" s="149">
        <v>8.26</v>
      </c>
      <c r="BT79" s="149">
        <v>0.12</v>
      </c>
      <c r="BU79" s="149">
        <v>0.14000000000000001</v>
      </c>
      <c r="BV79" s="149">
        <v>84.94</v>
      </c>
      <c r="BW79" s="149">
        <v>5.71</v>
      </c>
      <c r="BX79" s="148">
        <v>634.41999999999996</v>
      </c>
      <c r="BY79" s="146">
        <v>5710</v>
      </c>
      <c r="BZ79" s="146">
        <v>356.88838331437432</v>
      </c>
    </row>
    <row r="80" spans="1:78" x14ac:dyDescent="0.2">
      <c r="A80" s="126">
        <v>8.08</v>
      </c>
      <c r="B80" s="126">
        <v>24.99</v>
      </c>
      <c r="C80" s="127">
        <v>35.056399999999996</v>
      </c>
      <c r="D80" s="126">
        <v>53.14</v>
      </c>
      <c r="E80" s="126">
        <v>23.42</v>
      </c>
      <c r="F80" s="126">
        <v>8.26</v>
      </c>
      <c r="G80" s="126">
        <v>-0.05</v>
      </c>
      <c r="H80" s="126">
        <v>0.02</v>
      </c>
      <c r="I80" s="126">
        <v>86.59</v>
      </c>
      <c r="J80" s="126">
        <v>5.84</v>
      </c>
      <c r="K80" s="129">
        <f t="shared" si="4"/>
        <v>5840</v>
      </c>
      <c r="L80" s="129">
        <f t="shared" si="5"/>
        <v>365.01368801330051</v>
      </c>
      <c r="N80" s="137">
        <v>6.12</v>
      </c>
      <c r="O80" s="137">
        <v>25.03</v>
      </c>
      <c r="P80" s="136">
        <v>35.081800000000001</v>
      </c>
      <c r="Q80" s="137">
        <v>53.22</v>
      </c>
      <c r="R80" s="137">
        <v>23.42</v>
      </c>
      <c r="S80" s="137">
        <v>8.26</v>
      </c>
      <c r="T80" s="137">
        <v>0.06</v>
      </c>
      <c r="U80" s="137">
        <v>0.06</v>
      </c>
      <c r="V80" s="137">
        <v>85.8</v>
      </c>
      <c r="W80" s="137">
        <v>5.78</v>
      </c>
      <c r="X80" s="134">
        <v>5780</v>
      </c>
      <c r="Y80" s="134">
        <v>361.26354738302689</v>
      </c>
      <c r="AA80" s="141">
        <v>5.42</v>
      </c>
      <c r="AB80" s="141">
        <v>25.07</v>
      </c>
      <c r="AC80" s="140">
        <v>35.097999999999999</v>
      </c>
      <c r="AD80" s="141">
        <v>53.28</v>
      </c>
      <c r="AE80" s="141">
        <v>23.42</v>
      </c>
      <c r="AF80" s="141">
        <v>8.26</v>
      </c>
      <c r="AG80" s="141">
        <v>0.22</v>
      </c>
      <c r="AH80" s="141">
        <v>0.06</v>
      </c>
      <c r="AI80" s="141">
        <v>87.34</v>
      </c>
      <c r="AJ80" s="141">
        <v>5.88</v>
      </c>
      <c r="AK80" s="138">
        <v>5880</v>
      </c>
      <c r="AL80" s="138">
        <v>367.51378176681624</v>
      </c>
      <c r="AN80" s="145">
        <v>7.03</v>
      </c>
      <c r="AO80" s="145">
        <v>25.15</v>
      </c>
      <c r="AP80" s="144">
        <v>35.116599999999998</v>
      </c>
      <c r="AQ80" s="145">
        <v>53.39</v>
      </c>
      <c r="AR80" s="145">
        <v>23.41</v>
      </c>
      <c r="AS80" s="145">
        <v>8.25</v>
      </c>
      <c r="AT80" s="145">
        <v>0.31</v>
      </c>
      <c r="AU80" s="145">
        <v>0.09</v>
      </c>
      <c r="AV80" s="145">
        <v>86.23</v>
      </c>
      <c r="AW80" s="145">
        <v>5.8</v>
      </c>
      <c r="AX80" s="142">
        <v>5800</v>
      </c>
      <c r="AY80" s="142">
        <v>362.51359425978472</v>
      </c>
      <c r="BA80" s="126">
        <v>6.33</v>
      </c>
      <c r="BB80" s="126">
        <v>25.18</v>
      </c>
      <c r="BC80" s="127">
        <v>35.139200000000002</v>
      </c>
      <c r="BD80" s="126">
        <v>53.45</v>
      </c>
      <c r="BE80" s="126">
        <v>23.42</v>
      </c>
      <c r="BF80" s="126">
        <v>8.26</v>
      </c>
      <c r="BG80" s="126">
        <v>0.26</v>
      </c>
      <c r="BH80" s="126">
        <v>0.11</v>
      </c>
      <c r="BI80" s="126">
        <v>83.59</v>
      </c>
      <c r="BJ80" s="126">
        <v>5.62</v>
      </c>
      <c r="BK80">
        <f t="shared" si="6"/>
        <v>5620</v>
      </c>
      <c r="BL80">
        <f t="shared" si="7"/>
        <v>351.26317236896386</v>
      </c>
      <c r="BN80" s="149">
        <v>4.78</v>
      </c>
      <c r="BO80" s="149">
        <v>25.15</v>
      </c>
      <c r="BP80" s="150">
        <v>35.173200000000001</v>
      </c>
      <c r="BQ80" s="149">
        <v>53.46</v>
      </c>
      <c r="BR80" s="149">
        <v>23.45</v>
      </c>
      <c r="BS80" s="149">
        <v>8.26</v>
      </c>
      <c r="BT80" s="149">
        <v>0.11</v>
      </c>
      <c r="BU80" s="149">
        <v>0.17</v>
      </c>
      <c r="BV80" s="149">
        <v>84.93</v>
      </c>
      <c r="BW80" s="149">
        <v>5.71</v>
      </c>
      <c r="BX80" s="148">
        <v>595.34</v>
      </c>
      <c r="BY80" s="146">
        <v>5710</v>
      </c>
      <c r="BZ80" s="146">
        <v>356.88838331437432</v>
      </c>
    </row>
    <row r="81" spans="1:78" x14ac:dyDescent="0.2">
      <c r="A81" s="126">
        <v>8.17</v>
      </c>
      <c r="B81" s="126">
        <v>24.99</v>
      </c>
      <c r="C81" s="127">
        <v>35.056100000000001</v>
      </c>
      <c r="D81" s="126">
        <v>53.14</v>
      </c>
      <c r="E81" s="126">
        <v>23.42</v>
      </c>
      <c r="F81" s="126">
        <v>8.26</v>
      </c>
      <c r="G81" s="126">
        <v>-0.04</v>
      </c>
      <c r="H81" s="126">
        <v>0.03</v>
      </c>
      <c r="I81" s="126">
        <v>86.59</v>
      </c>
      <c r="J81" s="126">
        <v>5.84</v>
      </c>
      <c r="K81" s="129">
        <f t="shared" si="4"/>
        <v>5840</v>
      </c>
      <c r="L81" s="129">
        <f t="shared" si="5"/>
        <v>365.01368801330051</v>
      </c>
      <c r="N81" s="137">
        <v>6.2</v>
      </c>
      <c r="O81" s="137">
        <v>25.03</v>
      </c>
      <c r="P81" s="136">
        <v>35.0777</v>
      </c>
      <c r="Q81" s="137">
        <v>53.21</v>
      </c>
      <c r="R81" s="137">
        <v>23.42</v>
      </c>
      <c r="S81" s="137">
        <v>8.26</v>
      </c>
      <c r="T81" s="137">
        <v>7.0000000000000007E-2</v>
      </c>
      <c r="U81" s="137">
        <v>0.05</v>
      </c>
      <c r="V81" s="137">
        <v>85.75</v>
      </c>
      <c r="W81" s="137">
        <v>5.78</v>
      </c>
      <c r="X81" s="134">
        <v>5780</v>
      </c>
      <c r="Y81" s="134">
        <v>361.26354738302689</v>
      </c>
      <c r="AA81" s="141">
        <v>5.46</v>
      </c>
      <c r="AB81" s="141">
        <v>25.07</v>
      </c>
      <c r="AC81" s="140">
        <v>35.100299999999997</v>
      </c>
      <c r="AD81" s="141">
        <v>53.29</v>
      </c>
      <c r="AE81" s="141">
        <v>23.42</v>
      </c>
      <c r="AF81" s="141">
        <v>8.26</v>
      </c>
      <c r="AG81" s="141">
        <v>0.23</v>
      </c>
      <c r="AH81" s="141">
        <v>0.06</v>
      </c>
      <c r="AI81" s="141">
        <v>87.29</v>
      </c>
      <c r="AJ81" s="141">
        <v>5.88</v>
      </c>
      <c r="AK81" s="138">
        <v>5880</v>
      </c>
      <c r="AL81" s="138">
        <v>367.51378176681624</v>
      </c>
      <c r="AN81" s="145">
        <v>7.09</v>
      </c>
      <c r="AO81" s="145">
        <v>25.15</v>
      </c>
      <c r="AP81" s="144">
        <v>35.121000000000002</v>
      </c>
      <c r="AQ81" s="145">
        <v>53.39</v>
      </c>
      <c r="AR81" s="145">
        <v>23.42</v>
      </c>
      <c r="AS81" s="145">
        <v>8.25</v>
      </c>
      <c r="AT81" s="145">
        <v>0.31</v>
      </c>
      <c r="AU81" s="145">
        <v>0.09</v>
      </c>
      <c r="AV81" s="145">
        <v>86.26</v>
      </c>
      <c r="AW81" s="145">
        <v>5.8</v>
      </c>
      <c r="AX81" s="142">
        <v>5800</v>
      </c>
      <c r="AY81" s="142">
        <v>362.51359425978472</v>
      </c>
      <c r="BA81" s="126">
        <v>6.37</v>
      </c>
      <c r="BB81" s="126">
        <v>25.18</v>
      </c>
      <c r="BC81" s="127">
        <v>35.133800000000001</v>
      </c>
      <c r="BD81" s="126">
        <v>53.44</v>
      </c>
      <c r="BE81" s="126">
        <v>23.41</v>
      </c>
      <c r="BF81" s="126">
        <v>8.26</v>
      </c>
      <c r="BG81" s="126">
        <v>0.27</v>
      </c>
      <c r="BH81" s="126">
        <v>0.1</v>
      </c>
      <c r="BI81" s="126">
        <v>83.58</v>
      </c>
      <c r="BJ81" s="126">
        <v>5.62</v>
      </c>
      <c r="BK81">
        <f t="shared" si="6"/>
        <v>5620</v>
      </c>
      <c r="BL81">
        <f t="shared" si="7"/>
        <v>351.26317236896386</v>
      </c>
      <c r="BN81" s="149">
        <v>4.8499999999999996</v>
      </c>
      <c r="BO81" s="149">
        <v>25.15</v>
      </c>
      <c r="BP81" s="150">
        <v>35.173299999999998</v>
      </c>
      <c r="BQ81" s="149">
        <v>53.46</v>
      </c>
      <c r="BR81" s="149">
        <v>23.45</v>
      </c>
      <c r="BS81" s="149">
        <v>8.26</v>
      </c>
      <c r="BT81" s="149">
        <v>0.1</v>
      </c>
      <c r="BU81" s="149">
        <v>0.15</v>
      </c>
      <c r="BV81" s="149">
        <v>84.92</v>
      </c>
      <c r="BW81" s="149">
        <v>5.71</v>
      </c>
      <c r="BX81" s="148">
        <v>559.37</v>
      </c>
      <c r="BY81" s="146">
        <v>5710</v>
      </c>
      <c r="BZ81" s="146">
        <v>356.88838331437432</v>
      </c>
    </row>
    <row r="82" spans="1:78" x14ac:dyDescent="0.2">
      <c r="A82" s="126">
        <v>8.26</v>
      </c>
      <c r="B82" s="126">
        <v>24.99</v>
      </c>
      <c r="C82" s="127">
        <v>35.056199999999997</v>
      </c>
      <c r="D82" s="126">
        <v>53.14</v>
      </c>
      <c r="E82" s="126">
        <v>23.42</v>
      </c>
      <c r="F82" s="126">
        <v>8.26</v>
      </c>
      <c r="G82" s="126">
        <v>-0.03</v>
      </c>
      <c r="H82" s="126">
        <v>0.02</v>
      </c>
      <c r="I82" s="126">
        <v>86.6</v>
      </c>
      <c r="J82" s="126">
        <v>5.84</v>
      </c>
      <c r="K82" s="129">
        <f t="shared" si="4"/>
        <v>5840</v>
      </c>
      <c r="L82" s="129">
        <f t="shared" si="5"/>
        <v>365.01368801330051</v>
      </c>
      <c r="N82" s="137">
        <v>6.28</v>
      </c>
      <c r="O82" s="137">
        <v>25.03</v>
      </c>
      <c r="P82" s="136">
        <v>35.078600000000002</v>
      </c>
      <c r="Q82" s="137">
        <v>53.21</v>
      </c>
      <c r="R82" s="137">
        <v>23.42</v>
      </c>
      <c r="S82" s="137">
        <v>8.26</v>
      </c>
      <c r="T82" s="137">
        <v>0.06</v>
      </c>
      <c r="U82" s="137">
        <v>0.04</v>
      </c>
      <c r="V82" s="137">
        <v>85.72</v>
      </c>
      <c r="W82" s="137">
        <v>5.78</v>
      </c>
      <c r="X82" s="134">
        <v>5780</v>
      </c>
      <c r="Y82" s="134">
        <v>361.26354738302689</v>
      </c>
      <c r="AA82" s="141">
        <v>5.51</v>
      </c>
      <c r="AB82" s="141">
        <v>25.07</v>
      </c>
      <c r="AC82" s="140">
        <v>35.098799999999997</v>
      </c>
      <c r="AD82" s="141">
        <v>53.28</v>
      </c>
      <c r="AE82" s="141">
        <v>23.42</v>
      </c>
      <c r="AF82" s="141">
        <v>8.26</v>
      </c>
      <c r="AG82" s="141">
        <v>0.24</v>
      </c>
      <c r="AH82" s="141">
        <v>7.0000000000000007E-2</v>
      </c>
      <c r="AI82" s="141">
        <v>87.23</v>
      </c>
      <c r="AJ82" s="141">
        <v>5.88</v>
      </c>
      <c r="AK82" s="138">
        <v>5880</v>
      </c>
      <c r="AL82" s="138">
        <v>367.51378176681624</v>
      </c>
      <c r="AN82" s="145">
        <v>7.12</v>
      </c>
      <c r="AO82" s="145">
        <v>25.15</v>
      </c>
      <c r="AP82" s="144">
        <v>35.117899999999999</v>
      </c>
      <c r="AQ82" s="145">
        <v>53.39</v>
      </c>
      <c r="AR82" s="145">
        <v>23.42</v>
      </c>
      <c r="AS82" s="145">
        <v>8.25</v>
      </c>
      <c r="AT82" s="145">
        <v>0.32</v>
      </c>
      <c r="AU82" s="145">
        <v>0.1</v>
      </c>
      <c r="AV82" s="145">
        <v>86.28</v>
      </c>
      <c r="AW82" s="145">
        <v>5.8</v>
      </c>
      <c r="AX82" s="142">
        <v>5800</v>
      </c>
      <c r="AY82" s="142">
        <v>362.51359425978472</v>
      </c>
      <c r="BA82" s="126">
        <v>6.4</v>
      </c>
      <c r="BB82" s="126">
        <v>25.18</v>
      </c>
      <c r="BC82" s="127">
        <v>35.132100000000001</v>
      </c>
      <c r="BD82" s="126">
        <v>53.44</v>
      </c>
      <c r="BE82" s="126">
        <v>23.41</v>
      </c>
      <c r="BF82" s="126">
        <v>8.26</v>
      </c>
      <c r="BG82" s="126">
        <v>0.28000000000000003</v>
      </c>
      <c r="BH82" s="126">
        <v>0.11</v>
      </c>
      <c r="BI82" s="126">
        <v>83.57</v>
      </c>
      <c r="BJ82" s="126">
        <v>5.62</v>
      </c>
      <c r="BK82">
        <f t="shared" si="6"/>
        <v>5620</v>
      </c>
      <c r="BL82">
        <f t="shared" si="7"/>
        <v>351.26317236896386</v>
      </c>
      <c r="BN82" s="149">
        <v>4.93</v>
      </c>
      <c r="BO82" s="149">
        <v>25.15</v>
      </c>
      <c r="BP82" s="150">
        <v>35.174700000000001</v>
      </c>
      <c r="BQ82" s="149">
        <v>53.47</v>
      </c>
      <c r="BR82" s="149">
        <v>23.45</v>
      </c>
      <c r="BS82" s="149">
        <v>8.26</v>
      </c>
      <c r="BT82" s="149">
        <v>0.1</v>
      </c>
      <c r="BU82" s="149">
        <v>0.14000000000000001</v>
      </c>
      <c r="BV82" s="149">
        <v>84.93</v>
      </c>
      <c r="BW82" s="149">
        <v>5.71</v>
      </c>
      <c r="BX82" s="148">
        <v>545.98</v>
      </c>
      <c r="BY82" s="146">
        <v>5710</v>
      </c>
      <c r="BZ82" s="146">
        <v>356.88838331437432</v>
      </c>
    </row>
    <row r="83" spans="1:78" x14ac:dyDescent="0.2">
      <c r="A83" s="126">
        <v>8.3699999999999992</v>
      </c>
      <c r="B83" s="126">
        <v>24.99</v>
      </c>
      <c r="C83" s="127">
        <v>35.055199999999999</v>
      </c>
      <c r="D83" s="126">
        <v>53.14</v>
      </c>
      <c r="E83" s="126">
        <v>23.42</v>
      </c>
      <c r="F83" s="126">
        <v>8.26</v>
      </c>
      <c r="G83" s="126">
        <v>-0.03</v>
      </c>
      <c r="H83" s="126">
        <v>0.03</v>
      </c>
      <c r="I83" s="126">
        <v>86.61</v>
      </c>
      <c r="J83" s="126">
        <v>5.84</v>
      </c>
      <c r="K83" s="129">
        <f t="shared" si="4"/>
        <v>5840</v>
      </c>
      <c r="L83" s="129">
        <f t="shared" si="5"/>
        <v>365.01368801330051</v>
      </c>
      <c r="N83" s="137">
        <v>6.34</v>
      </c>
      <c r="O83" s="137">
        <v>25.03</v>
      </c>
      <c r="P83" s="136">
        <v>35.080399999999997</v>
      </c>
      <c r="Q83" s="137">
        <v>53.21</v>
      </c>
      <c r="R83" s="137">
        <v>23.42</v>
      </c>
      <c r="S83" s="137">
        <v>8.26</v>
      </c>
      <c r="T83" s="137">
        <v>0.06</v>
      </c>
      <c r="U83" s="137">
        <v>0.05</v>
      </c>
      <c r="V83" s="137">
        <v>85.71</v>
      </c>
      <c r="W83" s="137">
        <v>5.78</v>
      </c>
      <c r="X83" s="134">
        <v>5780</v>
      </c>
      <c r="Y83" s="134">
        <v>361.26354738302689</v>
      </c>
      <c r="AA83" s="141">
        <v>5.57</v>
      </c>
      <c r="AB83" s="141">
        <v>25.07</v>
      </c>
      <c r="AC83" s="140">
        <v>35.099499999999999</v>
      </c>
      <c r="AD83" s="141">
        <v>53.29</v>
      </c>
      <c r="AE83" s="141">
        <v>23.42</v>
      </c>
      <c r="AF83" s="141">
        <v>8.26</v>
      </c>
      <c r="AG83" s="141">
        <v>0.25</v>
      </c>
      <c r="AH83" s="141">
        <v>7.0000000000000007E-2</v>
      </c>
      <c r="AI83" s="141">
        <v>87.16</v>
      </c>
      <c r="AJ83" s="141">
        <v>5.87</v>
      </c>
      <c r="AK83" s="138">
        <v>5870</v>
      </c>
      <c r="AL83" s="138">
        <v>366.88875832843735</v>
      </c>
      <c r="AN83" s="145">
        <v>7.14</v>
      </c>
      <c r="AO83" s="145">
        <v>25.15</v>
      </c>
      <c r="AP83" s="144">
        <v>35.118699999999997</v>
      </c>
      <c r="AQ83" s="145">
        <v>53.39</v>
      </c>
      <c r="AR83" s="145">
        <v>23.42</v>
      </c>
      <c r="AS83" s="145">
        <v>8.25</v>
      </c>
      <c r="AT83" s="145">
        <v>0.33</v>
      </c>
      <c r="AU83" s="145">
        <v>0.09</v>
      </c>
      <c r="AV83" s="145">
        <v>86.28</v>
      </c>
      <c r="AW83" s="145">
        <v>5.8</v>
      </c>
      <c r="AX83" s="142">
        <v>5800</v>
      </c>
      <c r="AY83" s="142">
        <v>362.51359425978472</v>
      </c>
      <c r="BA83" s="126">
        <v>6.43</v>
      </c>
      <c r="BB83" s="126">
        <v>25.18</v>
      </c>
      <c r="BC83" s="127">
        <v>35.137300000000003</v>
      </c>
      <c r="BD83" s="126">
        <v>53.45</v>
      </c>
      <c r="BE83" s="126">
        <v>23.42</v>
      </c>
      <c r="BF83" s="126">
        <v>8.26</v>
      </c>
      <c r="BG83" s="126">
        <v>0.27</v>
      </c>
      <c r="BH83" s="126">
        <v>0.1</v>
      </c>
      <c r="BI83" s="126">
        <v>83.56</v>
      </c>
      <c r="BJ83" s="126">
        <v>5.62</v>
      </c>
      <c r="BK83">
        <f t="shared" si="6"/>
        <v>5620</v>
      </c>
      <c r="BL83">
        <f t="shared" si="7"/>
        <v>351.26317236896386</v>
      </c>
      <c r="BN83" s="149">
        <v>5.01</v>
      </c>
      <c r="BO83" s="149">
        <v>25.15</v>
      </c>
      <c r="BP83" s="150">
        <v>35.179099999999998</v>
      </c>
      <c r="BQ83" s="149">
        <v>53.47</v>
      </c>
      <c r="BR83" s="149">
        <v>23.45</v>
      </c>
      <c r="BS83" s="149">
        <v>8.26</v>
      </c>
      <c r="BT83" s="149">
        <v>0.09</v>
      </c>
      <c r="BU83" s="149">
        <v>0.21</v>
      </c>
      <c r="BV83" s="149">
        <v>84.95</v>
      </c>
      <c r="BW83" s="149">
        <v>5.71</v>
      </c>
      <c r="BX83" s="148">
        <v>598.09</v>
      </c>
      <c r="BY83" s="146">
        <v>5710</v>
      </c>
      <c r="BZ83" s="146">
        <v>356.88838331437432</v>
      </c>
    </row>
    <row r="84" spans="1:78" x14ac:dyDescent="0.2">
      <c r="A84" s="126">
        <v>8.4600000000000009</v>
      </c>
      <c r="B84" s="126">
        <v>24.99</v>
      </c>
      <c r="C84" s="127">
        <v>35.055199999999999</v>
      </c>
      <c r="D84" s="126">
        <v>53.14</v>
      </c>
      <c r="E84" s="126">
        <v>23.42</v>
      </c>
      <c r="F84" s="126">
        <v>8.26</v>
      </c>
      <c r="G84" s="126">
        <v>-0.03</v>
      </c>
      <c r="H84" s="126">
        <v>0.03</v>
      </c>
      <c r="I84" s="126">
        <v>86.61</v>
      </c>
      <c r="J84" s="126">
        <v>5.85</v>
      </c>
      <c r="K84" s="129">
        <f t="shared" si="4"/>
        <v>5850</v>
      </c>
      <c r="L84" s="129">
        <f t="shared" si="5"/>
        <v>365.63871145167946</v>
      </c>
      <c r="N84" s="137">
        <v>6.41</v>
      </c>
      <c r="O84" s="137">
        <v>25.03</v>
      </c>
      <c r="P84" s="136">
        <v>35.078099999999999</v>
      </c>
      <c r="Q84" s="137">
        <v>53.21</v>
      </c>
      <c r="R84" s="137">
        <v>23.42</v>
      </c>
      <c r="S84" s="137">
        <v>8.26</v>
      </c>
      <c r="T84" s="137">
        <v>0.06</v>
      </c>
      <c r="U84" s="137">
        <v>0.04</v>
      </c>
      <c r="V84" s="137">
        <v>85.69</v>
      </c>
      <c r="W84" s="137">
        <v>5.78</v>
      </c>
      <c r="X84" s="134">
        <v>5780</v>
      </c>
      <c r="Y84" s="134">
        <v>361.26354738302689</v>
      </c>
      <c r="AA84" s="141">
        <v>5.63</v>
      </c>
      <c r="AB84" s="141">
        <v>25.08</v>
      </c>
      <c r="AC84" s="140">
        <v>35.1006</v>
      </c>
      <c r="AD84" s="141">
        <v>53.29</v>
      </c>
      <c r="AE84" s="141">
        <v>23.42</v>
      </c>
      <c r="AF84" s="141">
        <v>8.26</v>
      </c>
      <c r="AG84" s="141">
        <v>0.23</v>
      </c>
      <c r="AH84" s="141">
        <v>0.06</v>
      </c>
      <c r="AI84" s="141">
        <v>87.11</v>
      </c>
      <c r="AJ84" s="141">
        <v>5.87</v>
      </c>
      <c r="AK84" s="138">
        <v>5870</v>
      </c>
      <c r="AL84" s="138">
        <v>366.88875832843735</v>
      </c>
      <c r="AN84" s="145">
        <v>7.16</v>
      </c>
      <c r="AO84" s="145">
        <v>25.15</v>
      </c>
      <c r="AP84" s="144">
        <v>35.119100000000003</v>
      </c>
      <c r="AQ84" s="145">
        <v>53.39</v>
      </c>
      <c r="AR84" s="145">
        <v>23.42</v>
      </c>
      <c r="AS84" s="145">
        <v>8.25</v>
      </c>
      <c r="AT84" s="145">
        <v>0.33</v>
      </c>
      <c r="AU84" s="145">
        <v>0.08</v>
      </c>
      <c r="AV84" s="145">
        <v>86.26</v>
      </c>
      <c r="AW84" s="145">
        <v>5.8</v>
      </c>
      <c r="AX84" s="142">
        <v>5800</v>
      </c>
      <c r="AY84" s="142">
        <v>362.51359425978472</v>
      </c>
      <c r="BA84" s="126">
        <v>6.46</v>
      </c>
      <c r="BB84" s="126">
        <v>25.18</v>
      </c>
      <c r="BC84" s="127">
        <v>35.134999999999998</v>
      </c>
      <c r="BD84" s="126">
        <v>53.45</v>
      </c>
      <c r="BE84" s="126">
        <v>23.42</v>
      </c>
      <c r="BF84" s="126">
        <v>8.26</v>
      </c>
      <c r="BG84" s="126">
        <v>0.25</v>
      </c>
      <c r="BH84" s="126">
        <v>0.1</v>
      </c>
      <c r="BI84" s="126">
        <v>83.54</v>
      </c>
      <c r="BJ84" s="126">
        <v>5.62</v>
      </c>
      <c r="BK84">
        <f t="shared" si="6"/>
        <v>5620</v>
      </c>
      <c r="BL84">
        <f t="shared" si="7"/>
        <v>351.26317236896386</v>
      </c>
      <c r="BN84" s="149">
        <v>5.08</v>
      </c>
      <c r="BO84" s="149">
        <v>25.15</v>
      </c>
      <c r="BP84" s="150">
        <v>35.177399999999999</v>
      </c>
      <c r="BQ84" s="149">
        <v>53.47</v>
      </c>
      <c r="BR84" s="149">
        <v>23.45</v>
      </c>
      <c r="BS84" s="149">
        <v>8.26</v>
      </c>
      <c r="BT84" s="149">
        <v>0.1</v>
      </c>
      <c r="BU84" s="149">
        <v>0.17</v>
      </c>
      <c r="BV84" s="149">
        <v>84.97</v>
      </c>
      <c r="BW84" s="149">
        <v>5.71</v>
      </c>
      <c r="BX84" s="148">
        <v>573.99</v>
      </c>
      <c r="BY84" s="146">
        <v>5710</v>
      </c>
      <c r="BZ84" s="146">
        <v>356.88838331437432</v>
      </c>
    </row>
    <row r="85" spans="1:78" x14ac:dyDescent="0.2">
      <c r="A85" s="126">
        <v>8.56</v>
      </c>
      <c r="B85" s="126">
        <v>24.99</v>
      </c>
      <c r="C85" s="127">
        <v>35.056199999999997</v>
      </c>
      <c r="D85" s="126">
        <v>53.14</v>
      </c>
      <c r="E85" s="126">
        <v>23.42</v>
      </c>
      <c r="F85" s="126">
        <v>8.26</v>
      </c>
      <c r="G85" s="126">
        <v>-0.03</v>
      </c>
      <c r="H85" s="126">
        <v>0.03</v>
      </c>
      <c r="I85" s="126">
        <v>86.62</v>
      </c>
      <c r="J85" s="126">
        <v>5.85</v>
      </c>
      <c r="K85" s="129">
        <f t="shared" si="4"/>
        <v>5850</v>
      </c>
      <c r="L85" s="129">
        <f t="shared" si="5"/>
        <v>365.63871145167946</v>
      </c>
      <c r="N85" s="137">
        <v>6.48</v>
      </c>
      <c r="O85" s="137">
        <v>25.03</v>
      </c>
      <c r="P85" s="136">
        <v>35.078800000000001</v>
      </c>
      <c r="Q85" s="137">
        <v>53.21</v>
      </c>
      <c r="R85" s="137">
        <v>23.42</v>
      </c>
      <c r="S85" s="137">
        <v>8.26</v>
      </c>
      <c r="T85" s="137">
        <v>0.06</v>
      </c>
      <c r="U85" s="137">
        <v>0.04</v>
      </c>
      <c r="V85" s="137">
        <v>85.68</v>
      </c>
      <c r="W85" s="137">
        <v>5.78</v>
      </c>
      <c r="X85" s="134">
        <v>5780</v>
      </c>
      <c r="Y85" s="134">
        <v>361.26354738302689</v>
      </c>
      <c r="AA85" s="141">
        <v>5.69</v>
      </c>
      <c r="AB85" s="141">
        <v>25.07</v>
      </c>
      <c r="AC85" s="140">
        <v>35.098399999999998</v>
      </c>
      <c r="AD85" s="141">
        <v>53.28</v>
      </c>
      <c r="AE85" s="141">
        <v>23.42</v>
      </c>
      <c r="AF85" s="141">
        <v>8.26</v>
      </c>
      <c r="AG85" s="141">
        <v>0.21</v>
      </c>
      <c r="AH85" s="141">
        <v>0.06</v>
      </c>
      <c r="AI85" s="141">
        <v>87.07</v>
      </c>
      <c r="AJ85" s="141">
        <v>5.87</v>
      </c>
      <c r="AK85" s="138">
        <v>5870</v>
      </c>
      <c r="AL85" s="138">
        <v>366.88875832843735</v>
      </c>
      <c r="AN85" s="145">
        <v>7.19</v>
      </c>
      <c r="AO85" s="145">
        <v>25.15</v>
      </c>
      <c r="AP85" s="144">
        <v>35.118200000000002</v>
      </c>
      <c r="AQ85" s="145">
        <v>53.39</v>
      </c>
      <c r="AR85" s="145">
        <v>23.42</v>
      </c>
      <c r="AS85" s="145">
        <v>8.25</v>
      </c>
      <c r="AT85" s="145">
        <v>0.33</v>
      </c>
      <c r="AU85" s="145">
        <v>0.09</v>
      </c>
      <c r="AV85" s="145">
        <v>86.22</v>
      </c>
      <c r="AW85" s="145">
        <v>5.8</v>
      </c>
      <c r="AX85" s="142">
        <v>5800</v>
      </c>
      <c r="AY85" s="142">
        <v>362.51359425978472</v>
      </c>
      <c r="BA85" s="126">
        <v>6.51</v>
      </c>
      <c r="BB85" s="126">
        <v>25.18</v>
      </c>
      <c r="BC85" s="127">
        <v>35.133699999999997</v>
      </c>
      <c r="BD85" s="126">
        <v>53.44</v>
      </c>
      <c r="BE85" s="126">
        <v>23.41</v>
      </c>
      <c r="BF85" s="126">
        <v>8.26</v>
      </c>
      <c r="BG85" s="126">
        <v>0.26</v>
      </c>
      <c r="BH85" s="126">
        <v>0.11</v>
      </c>
      <c r="BI85" s="126">
        <v>83.5</v>
      </c>
      <c r="BJ85" s="126">
        <v>5.61</v>
      </c>
      <c r="BK85">
        <f t="shared" si="6"/>
        <v>5610</v>
      </c>
      <c r="BL85">
        <f t="shared" si="7"/>
        <v>350.63814893058492</v>
      </c>
      <c r="BN85" s="149">
        <v>5.13</v>
      </c>
      <c r="BO85" s="149">
        <v>25.15</v>
      </c>
      <c r="BP85" s="150">
        <v>35.1755</v>
      </c>
      <c r="BQ85" s="149">
        <v>53.47</v>
      </c>
      <c r="BR85" s="149">
        <v>23.45</v>
      </c>
      <c r="BS85" s="149">
        <v>8.26</v>
      </c>
      <c r="BT85" s="149">
        <v>0.11</v>
      </c>
      <c r="BU85" s="149">
        <v>0.17</v>
      </c>
      <c r="BV85" s="149">
        <v>85</v>
      </c>
      <c r="BW85" s="149">
        <v>5.72</v>
      </c>
      <c r="BX85" s="148">
        <v>583.25</v>
      </c>
      <c r="BY85" s="146">
        <v>5720</v>
      </c>
      <c r="BZ85" s="146">
        <v>357.51340675275321</v>
      </c>
    </row>
    <row r="86" spans="1:78" x14ac:dyDescent="0.2">
      <c r="A86" s="126">
        <v>8.67</v>
      </c>
      <c r="B86" s="126">
        <v>24.99</v>
      </c>
      <c r="C86" s="127">
        <v>35.057099999999998</v>
      </c>
      <c r="D86" s="126">
        <v>53.14</v>
      </c>
      <c r="E86" s="126">
        <v>23.43</v>
      </c>
      <c r="F86" s="126">
        <v>8.26</v>
      </c>
      <c r="G86" s="126">
        <v>-0.03</v>
      </c>
      <c r="H86" s="126">
        <v>0.03</v>
      </c>
      <c r="I86" s="126">
        <v>86.62</v>
      </c>
      <c r="J86" s="126">
        <v>5.85</v>
      </c>
      <c r="K86" s="129">
        <f t="shared" si="4"/>
        <v>5850</v>
      </c>
      <c r="L86" s="129">
        <f t="shared" si="5"/>
        <v>365.63871145167946</v>
      </c>
      <c r="N86" s="137">
        <v>6.56</v>
      </c>
      <c r="O86" s="137">
        <v>25.03</v>
      </c>
      <c r="P86" s="136">
        <v>35.0794</v>
      </c>
      <c r="Q86" s="137">
        <v>53.21</v>
      </c>
      <c r="R86" s="137">
        <v>23.42</v>
      </c>
      <c r="S86" s="137">
        <v>8.26</v>
      </c>
      <c r="T86" s="137">
        <v>7.0000000000000007E-2</v>
      </c>
      <c r="U86" s="137">
        <v>0.05</v>
      </c>
      <c r="V86" s="137">
        <v>85.66</v>
      </c>
      <c r="W86" s="137">
        <v>5.78</v>
      </c>
      <c r="X86" s="134">
        <v>5780</v>
      </c>
      <c r="Y86" s="134">
        <v>361.26354738302689</v>
      </c>
      <c r="AA86" s="141">
        <v>5.75</v>
      </c>
      <c r="AB86" s="141">
        <v>25.08</v>
      </c>
      <c r="AC86" s="140">
        <v>35.101599999999998</v>
      </c>
      <c r="AD86" s="141">
        <v>53.29</v>
      </c>
      <c r="AE86" s="141">
        <v>23.42</v>
      </c>
      <c r="AF86" s="141">
        <v>8.26</v>
      </c>
      <c r="AG86" s="141">
        <v>0.19</v>
      </c>
      <c r="AH86" s="141">
        <v>0.06</v>
      </c>
      <c r="AI86" s="141">
        <v>87.05</v>
      </c>
      <c r="AJ86" s="141">
        <v>5.86</v>
      </c>
      <c r="AK86" s="138">
        <v>5860</v>
      </c>
      <c r="AL86" s="138">
        <v>366.2637348900584</v>
      </c>
      <c r="AN86" s="145">
        <v>7.23</v>
      </c>
      <c r="AO86" s="145">
        <v>25.15</v>
      </c>
      <c r="AP86" s="144">
        <v>35.120199999999997</v>
      </c>
      <c r="AQ86" s="145">
        <v>53.39</v>
      </c>
      <c r="AR86" s="145">
        <v>23.42</v>
      </c>
      <c r="AS86" s="145">
        <v>8.25</v>
      </c>
      <c r="AT86" s="145">
        <v>0.33</v>
      </c>
      <c r="AU86" s="145">
        <v>0.08</v>
      </c>
      <c r="AV86" s="145">
        <v>86.16</v>
      </c>
      <c r="AW86" s="145">
        <v>5.8</v>
      </c>
      <c r="AX86" s="142">
        <v>5800</v>
      </c>
      <c r="AY86" s="142">
        <v>362.51359425978472</v>
      </c>
      <c r="BA86" s="126">
        <v>6.57</v>
      </c>
      <c r="BB86" s="126">
        <v>25.18</v>
      </c>
      <c r="BC86" s="127">
        <v>35.1372</v>
      </c>
      <c r="BD86" s="126">
        <v>53.45</v>
      </c>
      <c r="BE86" s="126">
        <v>23.42</v>
      </c>
      <c r="BF86" s="126">
        <v>8.26</v>
      </c>
      <c r="BG86" s="126">
        <v>0.26</v>
      </c>
      <c r="BH86" s="126">
        <v>0.12</v>
      </c>
      <c r="BI86" s="126">
        <v>83.46</v>
      </c>
      <c r="BJ86" s="126">
        <v>5.61</v>
      </c>
      <c r="BK86">
        <f t="shared" si="6"/>
        <v>5610</v>
      </c>
      <c r="BL86">
        <f t="shared" si="7"/>
        <v>350.63814893058492</v>
      </c>
      <c r="BN86" s="149">
        <v>5.21</v>
      </c>
      <c r="BO86" s="149">
        <v>25.15</v>
      </c>
      <c r="BP86" s="150">
        <v>35.172899999999998</v>
      </c>
      <c r="BQ86" s="149">
        <v>53.46</v>
      </c>
      <c r="BR86" s="149">
        <v>23.45</v>
      </c>
      <c r="BS86" s="149">
        <v>8.26</v>
      </c>
      <c r="BT86" s="149">
        <v>0.11</v>
      </c>
      <c r="BU86" s="149">
        <v>0.16</v>
      </c>
      <c r="BV86" s="149">
        <v>85.03</v>
      </c>
      <c r="BW86" s="149">
        <v>5.72</v>
      </c>
      <c r="BX86" s="148">
        <v>617.12</v>
      </c>
      <c r="BY86" s="146">
        <v>5720</v>
      </c>
      <c r="BZ86" s="146">
        <v>357.51340675275321</v>
      </c>
    </row>
    <row r="87" spans="1:78" x14ac:dyDescent="0.2">
      <c r="A87" s="126">
        <v>8.8000000000000007</v>
      </c>
      <c r="B87" s="126">
        <v>24.99</v>
      </c>
      <c r="C87" s="127">
        <v>35.0563</v>
      </c>
      <c r="D87" s="126">
        <v>53.14</v>
      </c>
      <c r="E87" s="126">
        <v>23.42</v>
      </c>
      <c r="F87" s="126">
        <v>8.26</v>
      </c>
      <c r="G87" s="126">
        <v>-0.03</v>
      </c>
      <c r="H87" s="126">
        <v>0.03</v>
      </c>
      <c r="I87" s="126">
        <v>86.62</v>
      </c>
      <c r="J87" s="126">
        <v>5.85</v>
      </c>
      <c r="K87" s="129">
        <f t="shared" si="4"/>
        <v>5850</v>
      </c>
      <c r="L87" s="129">
        <f t="shared" si="5"/>
        <v>365.63871145167946</v>
      </c>
      <c r="N87" s="137">
        <v>6.62</v>
      </c>
      <c r="O87" s="137">
        <v>25.03</v>
      </c>
      <c r="P87" s="136">
        <v>35.076799999999999</v>
      </c>
      <c r="Q87" s="137">
        <v>53.21</v>
      </c>
      <c r="R87" s="137">
        <v>23.42</v>
      </c>
      <c r="S87" s="137">
        <v>8.26</v>
      </c>
      <c r="T87" s="137">
        <v>0.08</v>
      </c>
      <c r="U87" s="137">
        <v>0.04</v>
      </c>
      <c r="V87" s="137">
        <v>85.66</v>
      </c>
      <c r="W87" s="137">
        <v>5.78</v>
      </c>
      <c r="X87" s="134">
        <v>5780</v>
      </c>
      <c r="Y87" s="134">
        <v>361.26354738302689</v>
      </c>
      <c r="AA87" s="141">
        <v>5.81</v>
      </c>
      <c r="AB87" s="141">
        <v>25.07</v>
      </c>
      <c r="AC87" s="140">
        <v>35.104100000000003</v>
      </c>
      <c r="AD87" s="141">
        <v>53.29</v>
      </c>
      <c r="AE87" s="141">
        <v>23.42</v>
      </c>
      <c r="AF87" s="141">
        <v>8.26</v>
      </c>
      <c r="AG87" s="141">
        <v>0.2</v>
      </c>
      <c r="AH87" s="141">
        <v>0.06</v>
      </c>
      <c r="AI87" s="141">
        <v>87.04</v>
      </c>
      <c r="AJ87" s="141">
        <v>5.86</v>
      </c>
      <c r="AK87" s="138">
        <v>5860</v>
      </c>
      <c r="AL87" s="138">
        <v>366.2637348900584</v>
      </c>
      <c r="AN87" s="145">
        <v>7.27</v>
      </c>
      <c r="AO87" s="145">
        <v>25.15</v>
      </c>
      <c r="AP87" s="144">
        <v>35.116999999999997</v>
      </c>
      <c r="AQ87" s="145">
        <v>53.39</v>
      </c>
      <c r="AR87" s="145">
        <v>23.42</v>
      </c>
      <c r="AS87" s="145">
        <v>8.25</v>
      </c>
      <c r="AT87" s="145">
        <v>0.33</v>
      </c>
      <c r="AU87" s="145">
        <v>0.09</v>
      </c>
      <c r="AV87" s="145">
        <v>86.09</v>
      </c>
      <c r="AW87" s="145">
        <v>5.79</v>
      </c>
      <c r="AX87" s="142">
        <v>5790</v>
      </c>
      <c r="AY87" s="142">
        <v>361.88857082140584</v>
      </c>
      <c r="BA87" s="126">
        <v>6.68</v>
      </c>
      <c r="BB87" s="126">
        <v>25.18</v>
      </c>
      <c r="BC87" s="127">
        <v>35.136699999999998</v>
      </c>
      <c r="BD87" s="126">
        <v>53.45</v>
      </c>
      <c r="BE87" s="126">
        <v>23.42</v>
      </c>
      <c r="BF87" s="126">
        <v>8.26</v>
      </c>
      <c r="BG87" s="126">
        <v>0.27</v>
      </c>
      <c r="BH87" s="126">
        <v>0.11</v>
      </c>
      <c r="BI87" s="126">
        <v>83.42</v>
      </c>
      <c r="BJ87" s="126">
        <v>5.61</v>
      </c>
      <c r="BK87">
        <f t="shared" si="6"/>
        <v>5610</v>
      </c>
      <c r="BL87">
        <f t="shared" si="7"/>
        <v>350.63814893058492</v>
      </c>
      <c r="BN87" s="149">
        <v>5.3</v>
      </c>
      <c r="BO87" s="149">
        <v>25.15</v>
      </c>
      <c r="BP87" s="150">
        <v>35.173499999999997</v>
      </c>
      <c r="BQ87" s="149">
        <v>53.46</v>
      </c>
      <c r="BR87" s="149">
        <v>23.45</v>
      </c>
      <c r="BS87" s="149">
        <v>8.26</v>
      </c>
      <c r="BT87" s="149">
        <v>0.13</v>
      </c>
      <c r="BU87" s="149">
        <v>0.15</v>
      </c>
      <c r="BV87" s="149">
        <v>85.07</v>
      </c>
      <c r="BW87" s="149">
        <v>5.72</v>
      </c>
      <c r="BX87" s="148">
        <v>577.32000000000005</v>
      </c>
      <c r="BY87" s="146">
        <v>5720</v>
      </c>
      <c r="BZ87" s="146">
        <v>357.51340675275321</v>
      </c>
    </row>
    <row r="88" spans="1:78" x14ac:dyDescent="0.2">
      <c r="A88" s="126">
        <v>8.93</v>
      </c>
      <c r="B88" s="126">
        <v>24.99</v>
      </c>
      <c r="C88" s="127">
        <v>35.057499999999997</v>
      </c>
      <c r="D88" s="126">
        <v>53.14</v>
      </c>
      <c r="E88" s="126">
        <v>23.43</v>
      </c>
      <c r="F88" s="126">
        <v>8.26</v>
      </c>
      <c r="G88" s="126">
        <v>-0.03</v>
      </c>
      <c r="H88" s="126">
        <v>0.03</v>
      </c>
      <c r="I88" s="126">
        <v>86.63</v>
      </c>
      <c r="J88" s="126">
        <v>5.85</v>
      </c>
      <c r="K88" s="129">
        <f t="shared" si="4"/>
        <v>5850</v>
      </c>
      <c r="L88" s="129">
        <f t="shared" si="5"/>
        <v>365.63871145167946</v>
      </c>
      <c r="N88" s="137">
        <v>6.67</v>
      </c>
      <c r="O88" s="137">
        <v>25.03</v>
      </c>
      <c r="P88" s="136">
        <v>35.077399999999997</v>
      </c>
      <c r="Q88" s="137">
        <v>53.21</v>
      </c>
      <c r="R88" s="137">
        <v>23.42</v>
      </c>
      <c r="S88" s="137">
        <v>8.26</v>
      </c>
      <c r="T88" s="137">
        <v>0.08</v>
      </c>
      <c r="U88" s="137">
        <v>0.04</v>
      </c>
      <c r="V88" s="137">
        <v>85.66</v>
      </c>
      <c r="W88" s="137">
        <v>5.78</v>
      </c>
      <c r="X88" s="134">
        <v>5780</v>
      </c>
      <c r="Y88" s="134">
        <v>361.26354738302689</v>
      </c>
      <c r="AA88" s="141">
        <v>5.87</v>
      </c>
      <c r="AB88" s="141">
        <v>25.08</v>
      </c>
      <c r="AC88" s="140">
        <v>35.101999999999997</v>
      </c>
      <c r="AD88" s="141">
        <v>53.29</v>
      </c>
      <c r="AE88" s="141">
        <v>23.42</v>
      </c>
      <c r="AF88" s="141">
        <v>8.26</v>
      </c>
      <c r="AG88" s="141">
        <v>0.2</v>
      </c>
      <c r="AH88" s="141">
        <v>0.06</v>
      </c>
      <c r="AI88" s="141">
        <v>87.06</v>
      </c>
      <c r="AJ88" s="141">
        <v>5.86</v>
      </c>
      <c r="AK88" s="138">
        <v>5860</v>
      </c>
      <c r="AL88" s="138">
        <v>366.2637348900584</v>
      </c>
      <c r="AN88" s="145">
        <v>7.32</v>
      </c>
      <c r="AO88" s="145">
        <v>25.15</v>
      </c>
      <c r="AP88" s="144">
        <v>35.116999999999997</v>
      </c>
      <c r="AQ88" s="145">
        <v>53.39</v>
      </c>
      <c r="AR88" s="145">
        <v>23.42</v>
      </c>
      <c r="AS88" s="145">
        <v>8.25</v>
      </c>
      <c r="AT88" s="145">
        <v>0.32</v>
      </c>
      <c r="AU88" s="145">
        <v>0.12</v>
      </c>
      <c r="AV88" s="145">
        <v>86.01</v>
      </c>
      <c r="AW88" s="145">
        <v>5.79</v>
      </c>
      <c r="AX88" s="142">
        <v>5790</v>
      </c>
      <c r="AY88" s="142">
        <v>361.88857082140584</v>
      </c>
      <c r="BA88" s="126">
        <v>6.78</v>
      </c>
      <c r="BB88" s="126">
        <v>25.18</v>
      </c>
      <c r="BC88" s="127">
        <v>35.139499999999998</v>
      </c>
      <c r="BD88" s="126">
        <v>53.45</v>
      </c>
      <c r="BE88" s="126">
        <v>23.42</v>
      </c>
      <c r="BF88" s="126">
        <v>8.26</v>
      </c>
      <c r="BG88" s="126">
        <v>0.28000000000000003</v>
      </c>
      <c r="BH88" s="126">
        <v>0.11</v>
      </c>
      <c r="BI88" s="126">
        <v>83.4</v>
      </c>
      <c r="BJ88" s="126">
        <v>5.61</v>
      </c>
      <c r="BK88">
        <f t="shared" si="6"/>
        <v>5610</v>
      </c>
      <c r="BL88">
        <f t="shared" si="7"/>
        <v>350.63814893058492</v>
      </c>
      <c r="BN88" s="149">
        <v>5.38</v>
      </c>
      <c r="BO88" s="149">
        <v>25.14</v>
      </c>
      <c r="BP88" s="150">
        <v>35.1768</v>
      </c>
      <c r="BQ88" s="149">
        <v>53.46</v>
      </c>
      <c r="BR88" s="149">
        <v>23.45</v>
      </c>
      <c r="BS88" s="149">
        <v>8.26</v>
      </c>
      <c r="BT88" s="149">
        <v>0.16</v>
      </c>
      <c r="BU88" s="149">
        <v>0.15</v>
      </c>
      <c r="BV88" s="149">
        <v>85.1</v>
      </c>
      <c r="BW88" s="149">
        <v>5.72</v>
      </c>
      <c r="BX88" s="148">
        <v>560.16</v>
      </c>
      <c r="BY88" s="146">
        <v>5720</v>
      </c>
      <c r="BZ88" s="146">
        <v>357.51340675275321</v>
      </c>
    </row>
    <row r="89" spans="1:78" x14ac:dyDescent="0.2">
      <c r="A89" s="126">
        <v>9.08</v>
      </c>
      <c r="B89" s="126">
        <v>24.99</v>
      </c>
      <c r="C89" s="127">
        <v>35.056600000000003</v>
      </c>
      <c r="D89" s="126">
        <v>53.14</v>
      </c>
      <c r="E89" s="126">
        <v>23.43</v>
      </c>
      <c r="F89" s="126">
        <v>8.26</v>
      </c>
      <c r="G89" s="126">
        <v>-0.03</v>
      </c>
      <c r="H89" s="126">
        <v>0.03</v>
      </c>
      <c r="I89" s="126">
        <v>86.63</v>
      </c>
      <c r="J89" s="126">
        <v>5.85</v>
      </c>
      <c r="K89" s="129">
        <f t="shared" si="4"/>
        <v>5850</v>
      </c>
      <c r="L89" s="129">
        <f t="shared" si="5"/>
        <v>365.63871145167946</v>
      </c>
      <c r="N89" s="137">
        <v>6.73</v>
      </c>
      <c r="O89" s="137">
        <v>25.03</v>
      </c>
      <c r="P89" s="136">
        <v>35.081400000000002</v>
      </c>
      <c r="Q89" s="137">
        <v>53.21</v>
      </c>
      <c r="R89" s="137">
        <v>23.42</v>
      </c>
      <c r="S89" s="137">
        <v>8.26</v>
      </c>
      <c r="T89" s="137">
        <v>0.09</v>
      </c>
      <c r="U89" s="137">
        <v>0.04</v>
      </c>
      <c r="V89" s="137">
        <v>85.67</v>
      </c>
      <c r="W89" s="137">
        <v>5.78</v>
      </c>
      <c r="X89" s="134">
        <v>5780</v>
      </c>
      <c r="Y89" s="134">
        <v>361.26354738302689</v>
      </c>
      <c r="AA89" s="141">
        <v>5.93</v>
      </c>
      <c r="AB89" s="141">
        <v>25.08</v>
      </c>
      <c r="AC89" s="140">
        <v>35.103400000000001</v>
      </c>
      <c r="AD89" s="141">
        <v>53.29</v>
      </c>
      <c r="AE89" s="141">
        <v>23.42</v>
      </c>
      <c r="AF89" s="141">
        <v>8.26</v>
      </c>
      <c r="AG89" s="141">
        <v>0.2</v>
      </c>
      <c r="AH89" s="141">
        <v>0.06</v>
      </c>
      <c r="AI89" s="141">
        <v>87.06</v>
      </c>
      <c r="AJ89" s="141">
        <v>5.87</v>
      </c>
      <c r="AK89" s="138">
        <v>5870</v>
      </c>
      <c r="AL89" s="138">
        <v>366.88875832843735</v>
      </c>
      <c r="AN89" s="145">
        <v>7.41</v>
      </c>
      <c r="AO89" s="145">
        <v>25.15</v>
      </c>
      <c r="AP89" s="144">
        <v>35.116599999999998</v>
      </c>
      <c r="AQ89" s="145">
        <v>53.39</v>
      </c>
      <c r="AR89" s="145">
        <v>23.42</v>
      </c>
      <c r="AS89" s="145">
        <v>8.25</v>
      </c>
      <c r="AT89" s="145">
        <v>0.32</v>
      </c>
      <c r="AU89" s="145">
        <v>0.09</v>
      </c>
      <c r="AV89" s="145">
        <v>85.92</v>
      </c>
      <c r="AW89" s="145">
        <v>5.78</v>
      </c>
      <c r="AX89" s="142">
        <v>5780</v>
      </c>
      <c r="AY89" s="142">
        <v>361.26354738302689</v>
      </c>
      <c r="BA89" s="126">
        <v>6.9</v>
      </c>
      <c r="BB89" s="126">
        <v>25.18</v>
      </c>
      <c r="BC89" s="127">
        <v>35.135599999999997</v>
      </c>
      <c r="BD89" s="126">
        <v>53.45</v>
      </c>
      <c r="BE89" s="126">
        <v>23.42</v>
      </c>
      <c r="BF89" s="126">
        <v>8.26</v>
      </c>
      <c r="BG89" s="126">
        <v>0.27</v>
      </c>
      <c r="BH89" s="126">
        <v>0.12</v>
      </c>
      <c r="BI89" s="126">
        <v>83.38</v>
      </c>
      <c r="BJ89" s="126">
        <v>5.61</v>
      </c>
      <c r="BK89">
        <f t="shared" si="6"/>
        <v>5610</v>
      </c>
      <c r="BL89">
        <f t="shared" si="7"/>
        <v>350.63814893058492</v>
      </c>
      <c r="BN89" s="149">
        <v>5.46</v>
      </c>
      <c r="BO89" s="149">
        <v>25.15</v>
      </c>
      <c r="BP89" s="150">
        <v>35.173900000000003</v>
      </c>
      <c r="BQ89" s="149">
        <v>53.46</v>
      </c>
      <c r="BR89" s="149">
        <v>23.45</v>
      </c>
      <c r="BS89" s="149">
        <v>8.26</v>
      </c>
      <c r="BT89" s="149">
        <v>0.18</v>
      </c>
      <c r="BU89" s="149">
        <v>0.14000000000000001</v>
      </c>
      <c r="BV89" s="149">
        <v>85.13</v>
      </c>
      <c r="BW89" s="149">
        <v>5.73</v>
      </c>
      <c r="BX89" s="148">
        <v>555.97</v>
      </c>
      <c r="BY89" s="146">
        <v>5730</v>
      </c>
      <c r="BZ89" s="146">
        <v>358.13843019113216</v>
      </c>
    </row>
    <row r="90" spans="1:78" x14ac:dyDescent="0.2">
      <c r="A90" s="126">
        <v>9.24</v>
      </c>
      <c r="B90" s="126">
        <v>24.99</v>
      </c>
      <c r="C90" s="127">
        <v>35.0548</v>
      </c>
      <c r="D90" s="126">
        <v>53.14</v>
      </c>
      <c r="E90" s="126">
        <v>23.42</v>
      </c>
      <c r="F90" s="126">
        <v>8.26</v>
      </c>
      <c r="G90" s="126">
        <v>-0.03</v>
      </c>
      <c r="H90" s="126">
        <v>0.03</v>
      </c>
      <c r="I90" s="126">
        <v>86.63</v>
      </c>
      <c r="J90" s="126">
        <v>5.85</v>
      </c>
      <c r="K90" s="129">
        <f t="shared" si="4"/>
        <v>5850</v>
      </c>
      <c r="L90" s="129">
        <f t="shared" si="5"/>
        <v>365.63871145167946</v>
      </c>
      <c r="N90" s="137">
        <v>6.81</v>
      </c>
      <c r="O90" s="137">
        <v>25.03</v>
      </c>
      <c r="P90" s="136">
        <v>35.080300000000001</v>
      </c>
      <c r="Q90" s="137">
        <v>53.21</v>
      </c>
      <c r="R90" s="137">
        <v>23.42</v>
      </c>
      <c r="S90" s="137">
        <v>8.26</v>
      </c>
      <c r="T90" s="137">
        <v>0.1</v>
      </c>
      <c r="U90" s="137">
        <v>0.06</v>
      </c>
      <c r="V90" s="137">
        <v>85.68</v>
      </c>
      <c r="W90" s="137">
        <v>5.78</v>
      </c>
      <c r="X90" s="134">
        <v>5780</v>
      </c>
      <c r="Y90" s="134">
        <v>361.26354738302689</v>
      </c>
      <c r="AA90" s="141">
        <v>6</v>
      </c>
      <c r="AB90" s="141">
        <v>25.08</v>
      </c>
      <c r="AC90" s="140">
        <v>35.098199999999999</v>
      </c>
      <c r="AD90" s="141">
        <v>53.28</v>
      </c>
      <c r="AE90" s="141">
        <v>23.42</v>
      </c>
      <c r="AF90" s="141">
        <v>8.26</v>
      </c>
      <c r="AG90" s="141">
        <v>0.2</v>
      </c>
      <c r="AH90" s="141">
        <v>0.06</v>
      </c>
      <c r="AI90" s="141">
        <v>87.09</v>
      </c>
      <c r="AJ90" s="141">
        <v>5.87</v>
      </c>
      <c r="AK90" s="138">
        <v>5870</v>
      </c>
      <c r="AL90" s="138">
        <v>366.88875832843735</v>
      </c>
      <c r="AN90" s="145">
        <v>7.51</v>
      </c>
      <c r="AO90" s="145">
        <v>25.15</v>
      </c>
      <c r="AP90" s="144">
        <v>35.118400000000001</v>
      </c>
      <c r="AQ90" s="145">
        <v>53.39</v>
      </c>
      <c r="AR90" s="145">
        <v>23.42</v>
      </c>
      <c r="AS90" s="145">
        <v>8.25</v>
      </c>
      <c r="AT90" s="145">
        <v>0.31</v>
      </c>
      <c r="AU90" s="145">
        <v>0.08</v>
      </c>
      <c r="AV90" s="145">
        <v>85.85</v>
      </c>
      <c r="AW90" s="145">
        <v>5.78</v>
      </c>
      <c r="AX90" s="142">
        <v>5780</v>
      </c>
      <c r="AY90" s="142">
        <v>361.26354738302689</v>
      </c>
      <c r="BA90" s="126">
        <v>7.02</v>
      </c>
      <c r="BB90" s="126">
        <v>25.18</v>
      </c>
      <c r="BC90" s="127">
        <v>35.138300000000001</v>
      </c>
      <c r="BD90" s="126">
        <v>53.45</v>
      </c>
      <c r="BE90" s="126">
        <v>23.42</v>
      </c>
      <c r="BF90" s="126">
        <v>8.26</v>
      </c>
      <c r="BG90" s="126">
        <v>0.27</v>
      </c>
      <c r="BH90" s="126">
        <v>0.11</v>
      </c>
      <c r="BI90" s="126">
        <v>83.38</v>
      </c>
      <c r="BJ90" s="126">
        <v>5.61</v>
      </c>
      <c r="BK90">
        <f t="shared" si="6"/>
        <v>5610</v>
      </c>
      <c r="BL90">
        <f t="shared" si="7"/>
        <v>350.63814893058492</v>
      </c>
      <c r="BN90" s="149">
        <v>5.53</v>
      </c>
      <c r="BO90" s="149">
        <v>25.14</v>
      </c>
      <c r="BP90" s="150">
        <v>35.173699999999997</v>
      </c>
      <c r="BQ90" s="149">
        <v>53.46</v>
      </c>
      <c r="BR90" s="149">
        <v>23.45</v>
      </c>
      <c r="BS90" s="149">
        <v>8.26</v>
      </c>
      <c r="BT90" s="149">
        <v>0.19</v>
      </c>
      <c r="BU90" s="149">
        <v>0.15</v>
      </c>
      <c r="BV90" s="149">
        <v>85.15</v>
      </c>
      <c r="BW90" s="149">
        <v>5.73</v>
      </c>
      <c r="BX90" s="148">
        <v>568.20000000000005</v>
      </c>
      <c r="BY90" s="146">
        <v>5730</v>
      </c>
      <c r="BZ90" s="146">
        <v>358.13843019113216</v>
      </c>
    </row>
    <row r="91" spans="1:78" x14ac:dyDescent="0.2">
      <c r="A91" s="126">
        <v>9.39</v>
      </c>
      <c r="B91" s="126">
        <v>24.99</v>
      </c>
      <c r="C91" s="127">
        <v>35.0535</v>
      </c>
      <c r="D91" s="126">
        <v>53.14</v>
      </c>
      <c r="E91" s="126">
        <v>23.42</v>
      </c>
      <c r="F91" s="126">
        <v>8.26</v>
      </c>
      <c r="G91" s="126">
        <v>-0.03</v>
      </c>
      <c r="H91" s="126">
        <v>0.03</v>
      </c>
      <c r="I91" s="126">
        <v>86.64</v>
      </c>
      <c r="J91" s="126">
        <v>5.85</v>
      </c>
      <c r="K91" s="129">
        <f t="shared" si="4"/>
        <v>5850</v>
      </c>
      <c r="L91" s="129">
        <f t="shared" si="5"/>
        <v>365.63871145167946</v>
      </c>
      <c r="N91" s="137">
        <v>6.91</v>
      </c>
      <c r="O91" s="137">
        <v>25.03</v>
      </c>
      <c r="P91" s="136">
        <v>35.082999999999998</v>
      </c>
      <c r="Q91" s="137">
        <v>53.22</v>
      </c>
      <c r="R91" s="137">
        <v>23.42</v>
      </c>
      <c r="S91" s="137">
        <v>8.26</v>
      </c>
      <c r="T91" s="137">
        <v>0.1</v>
      </c>
      <c r="U91" s="137">
        <v>0.05</v>
      </c>
      <c r="V91" s="137">
        <v>85.68</v>
      </c>
      <c r="W91" s="137">
        <v>5.78</v>
      </c>
      <c r="X91" s="134">
        <v>5780</v>
      </c>
      <c r="Y91" s="134">
        <v>361.26354738302689</v>
      </c>
      <c r="AA91" s="141">
        <v>6.09</v>
      </c>
      <c r="AB91" s="141">
        <v>25.08</v>
      </c>
      <c r="AC91" s="140">
        <v>35.099499999999999</v>
      </c>
      <c r="AD91" s="141">
        <v>53.29</v>
      </c>
      <c r="AE91" s="141">
        <v>23.42</v>
      </c>
      <c r="AF91" s="141">
        <v>8.26</v>
      </c>
      <c r="AG91" s="141">
        <v>0.21</v>
      </c>
      <c r="AH91" s="141">
        <v>0.06</v>
      </c>
      <c r="AI91" s="141">
        <v>87.11</v>
      </c>
      <c r="AJ91" s="141">
        <v>5.87</v>
      </c>
      <c r="AK91" s="138">
        <v>5870</v>
      </c>
      <c r="AL91" s="138">
        <v>366.88875832843735</v>
      </c>
      <c r="AN91" s="145">
        <v>7.61</v>
      </c>
      <c r="AO91" s="145">
        <v>25.15</v>
      </c>
      <c r="AP91" s="144">
        <v>35.117199999999997</v>
      </c>
      <c r="AQ91" s="145">
        <v>53.39</v>
      </c>
      <c r="AR91" s="145">
        <v>23.42</v>
      </c>
      <c r="AS91" s="145">
        <v>8.25</v>
      </c>
      <c r="AT91" s="145">
        <v>0.32</v>
      </c>
      <c r="AU91" s="145">
        <v>7.0000000000000007E-2</v>
      </c>
      <c r="AV91" s="145">
        <v>85.8</v>
      </c>
      <c r="AW91" s="145">
        <v>5.77</v>
      </c>
      <c r="AX91" s="142">
        <v>5770</v>
      </c>
      <c r="AY91" s="142">
        <v>360.63852394464794</v>
      </c>
      <c r="BA91" s="126">
        <v>7.15</v>
      </c>
      <c r="BB91" s="126">
        <v>25.18</v>
      </c>
      <c r="BC91" s="127">
        <v>35.132800000000003</v>
      </c>
      <c r="BD91" s="126">
        <v>53.44</v>
      </c>
      <c r="BE91" s="126">
        <v>23.42</v>
      </c>
      <c r="BF91" s="126">
        <v>8.26</v>
      </c>
      <c r="BG91" s="126">
        <v>0.28000000000000003</v>
      </c>
      <c r="BH91" s="126">
        <v>0.1</v>
      </c>
      <c r="BI91" s="126">
        <v>83.39</v>
      </c>
      <c r="BJ91" s="126">
        <v>5.61</v>
      </c>
      <c r="BK91">
        <f t="shared" si="6"/>
        <v>5610</v>
      </c>
      <c r="BL91">
        <f t="shared" si="7"/>
        <v>350.63814893058492</v>
      </c>
      <c r="BN91" s="149">
        <v>5.56</v>
      </c>
      <c r="BO91" s="149">
        <v>25.14</v>
      </c>
      <c r="BP91" s="150">
        <v>35.176600000000001</v>
      </c>
      <c r="BQ91" s="149">
        <v>53.46</v>
      </c>
      <c r="BR91" s="149">
        <v>23.45</v>
      </c>
      <c r="BS91" s="149">
        <v>8.26</v>
      </c>
      <c r="BT91" s="149">
        <v>0.18</v>
      </c>
      <c r="BU91" s="149">
        <v>0.15</v>
      </c>
      <c r="BV91" s="149">
        <v>85.17</v>
      </c>
      <c r="BW91" s="149">
        <v>5.73</v>
      </c>
      <c r="BX91" s="148">
        <v>598.09</v>
      </c>
      <c r="BY91" s="146">
        <v>5730</v>
      </c>
      <c r="BZ91" s="146">
        <v>358.13843019113216</v>
      </c>
    </row>
    <row r="92" spans="1:78" x14ac:dyDescent="0.2">
      <c r="A92" s="126">
        <v>9.5</v>
      </c>
      <c r="B92" s="126">
        <v>24.99</v>
      </c>
      <c r="C92" s="127">
        <v>35.057200000000002</v>
      </c>
      <c r="D92" s="126">
        <v>53.14</v>
      </c>
      <c r="E92" s="126">
        <v>23.43</v>
      </c>
      <c r="F92" s="126">
        <v>8.26</v>
      </c>
      <c r="G92" s="126">
        <v>-0.02</v>
      </c>
      <c r="H92" s="126">
        <v>0.02</v>
      </c>
      <c r="I92" s="126">
        <v>86.64</v>
      </c>
      <c r="J92" s="126">
        <v>5.85</v>
      </c>
      <c r="K92" s="129">
        <f t="shared" si="4"/>
        <v>5850</v>
      </c>
      <c r="L92" s="129">
        <f t="shared" si="5"/>
        <v>365.63871145167946</v>
      </c>
      <c r="N92" s="137">
        <v>7</v>
      </c>
      <c r="O92" s="137">
        <v>25.03</v>
      </c>
      <c r="P92" s="136">
        <v>35.0807</v>
      </c>
      <c r="Q92" s="137">
        <v>53.21</v>
      </c>
      <c r="R92" s="137">
        <v>23.42</v>
      </c>
      <c r="S92" s="137">
        <v>8.26</v>
      </c>
      <c r="T92" s="137">
        <v>0.09</v>
      </c>
      <c r="U92" s="137">
        <v>0.05</v>
      </c>
      <c r="V92" s="137">
        <v>85.67</v>
      </c>
      <c r="W92" s="137">
        <v>5.78</v>
      </c>
      <c r="X92" s="134">
        <v>5780</v>
      </c>
      <c r="Y92" s="134">
        <v>361.26354738302689</v>
      </c>
      <c r="AA92" s="141">
        <v>6.16</v>
      </c>
      <c r="AB92" s="141">
        <v>25.07</v>
      </c>
      <c r="AC92" s="140">
        <v>35.1021</v>
      </c>
      <c r="AD92" s="141">
        <v>53.29</v>
      </c>
      <c r="AE92" s="141">
        <v>23.42</v>
      </c>
      <c r="AF92" s="141">
        <v>8.26</v>
      </c>
      <c r="AG92" s="141">
        <v>0.21</v>
      </c>
      <c r="AH92" s="141">
        <v>0.06</v>
      </c>
      <c r="AI92" s="141">
        <v>87.14</v>
      </c>
      <c r="AJ92" s="141">
        <v>5.87</v>
      </c>
      <c r="AK92" s="138">
        <v>5870</v>
      </c>
      <c r="AL92" s="138">
        <v>366.88875832843735</v>
      </c>
      <c r="AN92" s="145">
        <v>7.72</v>
      </c>
      <c r="AO92" s="145">
        <v>25.15</v>
      </c>
      <c r="AP92" s="144">
        <v>35.117400000000004</v>
      </c>
      <c r="AQ92" s="145">
        <v>53.39</v>
      </c>
      <c r="AR92" s="145">
        <v>23.42</v>
      </c>
      <c r="AS92" s="145">
        <v>8.25</v>
      </c>
      <c r="AT92" s="145">
        <v>0.33</v>
      </c>
      <c r="AU92" s="145">
        <v>7.0000000000000007E-2</v>
      </c>
      <c r="AV92" s="145">
        <v>85.78</v>
      </c>
      <c r="AW92" s="145">
        <v>5.77</v>
      </c>
      <c r="AX92" s="142">
        <v>5770</v>
      </c>
      <c r="AY92" s="142">
        <v>360.63852394464794</v>
      </c>
      <c r="BA92" s="126">
        <v>7.27</v>
      </c>
      <c r="BB92" s="126">
        <v>25.18</v>
      </c>
      <c r="BC92" s="127">
        <v>35.136600000000001</v>
      </c>
      <c r="BD92" s="126">
        <v>53.45</v>
      </c>
      <c r="BE92" s="126">
        <v>23.42</v>
      </c>
      <c r="BF92" s="126">
        <v>8.26</v>
      </c>
      <c r="BG92" s="126">
        <v>0.28000000000000003</v>
      </c>
      <c r="BH92" s="126">
        <v>0.1</v>
      </c>
      <c r="BI92" s="126">
        <v>83.41</v>
      </c>
      <c r="BJ92" s="126">
        <v>5.61</v>
      </c>
      <c r="BK92">
        <f t="shared" si="6"/>
        <v>5610</v>
      </c>
      <c r="BL92">
        <f t="shared" si="7"/>
        <v>350.63814893058492</v>
      </c>
      <c r="BN92" s="149">
        <v>5.57</v>
      </c>
      <c r="BO92" s="149">
        <v>25.14</v>
      </c>
      <c r="BP92" s="150">
        <v>35.177</v>
      </c>
      <c r="BQ92" s="149">
        <v>53.46</v>
      </c>
      <c r="BR92" s="149">
        <v>23.46</v>
      </c>
      <c r="BS92" s="149">
        <v>8.26</v>
      </c>
      <c r="BT92" s="149">
        <v>0.16</v>
      </c>
      <c r="BU92" s="149">
        <v>0.15</v>
      </c>
      <c r="BV92" s="149">
        <v>85.19</v>
      </c>
      <c r="BW92" s="149">
        <v>5.73</v>
      </c>
      <c r="BX92" s="148">
        <v>629.42999999999995</v>
      </c>
      <c r="BY92" s="146">
        <v>5730</v>
      </c>
      <c r="BZ92" s="146">
        <v>358.13843019113216</v>
      </c>
    </row>
    <row r="93" spans="1:78" x14ac:dyDescent="0.2">
      <c r="A93" s="126">
        <v>9.58</v>
      </c>
      <c r="B93" s="126">
        <v>24.99</v>
      </c>
      <c r="C93" s="127">
        <v>35.0535</v>
      </c>
      <c r="D93" s="126">
        <v>53.14</v>
      </c>
      <c r="E93" s="126">
        <v>23.43</v>
      </c>
      <c r="F93" s="126">
        <v>8.26</v>
      </c>
      <c r="G93" s="126">
        <v>-0.02</v>
      </c>
      <c r="H93" s="126">
        <v>0.03</v>
      </c>
      <c r="I93" s="126">
        <v>86.66</v>
      </c>
      <c r="J93" s="126">
        <v>5.85</v>
      </c>
      <c r="K93" s="129">
        <f t="shared" si="4"/>
        <v>5850</v>
      </c>
      <c r="L93" s="129">
        <f t="shared" si="5"/>
        <v>365.63871145167946</v>
      </c>
      <c r="N93" s="137">
        <v>7.1</v>
      </c>
      <c r="O93" s="137">
        <v>25.03</v>
      </c>
      <c r="P93" s="136">
        <v>35.076000000000001</v>
      </c>
      <c r="Q93" s="137">
        <v>53.21</v>
      </c>
      <c r="R93" s="137">
        <v>23.42</v>
      </c>
      <c r="S93" s="137">
        <v>8.26</v>
      </c>
      <c r="T93" s="137">
        <v>0.08</v>
      </c>
      <c r="U93" s="137">
        <v>0.04</v>
      </c>
      <c r="V93" s="137">
        <v>85.67</v>
      </c>
      <c r="W93" s="137">
        <v>5.78</v>
      </c>
      <c r="X93" s="134">
        <v>5780</v>
      </c>
      <c r="Y93" s="134">
        <v>361.26354738302689</v>
      </c>
      <c r="AA93" s="141">
        <v>6.22</v>
      </c>
      <c r="AB93" s="141">
        <v>25.08</v>
      </c>
      <c r="AC93" s="140">
        <v>35.102699999999999</v>
      </c>
      <c r="AD93" s="141">
        <v>53.29</v>
      </c>
      <c r="AE93" s="141">
        <v>23.42</v>
      </c>
      <c r="AF93" s="141">
        <v>8.26</v>
      </c>
      <c r="AG93" s="141">
        <v>0.22</v>
      </c>
      <c r="AH93" s="141">
        <v>0.06</v>
      </c>
      <c r="AI93" s="141">
        <v>87.17</v>
      </c>
      <c r="AJ93" s="141">
        <v>5.87</v>
      </c>
      <c r="AK93" s="138">
        <v>5870</v>
      </c>
      <c r="AL93" s="138">
        <v>366.88875832843735</v>
      </c>
      <c r="AN93" s="145">
        <v>7.81</v>
      </c>
      <c r="AO93" s="145">
        <v>25.15</v>
      </c>
      <c r="AP93" s="144">
        <v>35.117899999999999</v>
      </c>
      <c r="AQ93" s="145">
        <v>53.39</v>
      </c>
      <c r="AR93" s="145">
        <v>23.42</v>
      </c>
      <c r="AS93" s="145">
        <v>8.25</v>
      </c>
      <c r="AT93" s="145">
        <v>0.33</v>
      </c>
      <c r="AU93" s="145">
        <v>0.09</v>
      </c>
      <c r="AV93" s="145">
        <v>85.78</v>
      </c>
      <c r="AW93" s="145">
        <v>5.77</v>
      </c>
      <c r="AX93" s="142">
        <v>5770</v>
      </c>
      <c r="AY93" s="142">
        <v>360.63852394464794</v>
      </c>
      <c r="BA93" s="126">
        <v>7.37</v>
      </c>
      <c r="BB93" s="126">
        <v>25.18</v>
      </c>
      <c r="BC93" s="127">
        <v>35.133600000000001</v>
      </c>
      <c r="BD93" s="126">
        <v>53.44</v>
      </c>
      <c r="BE93" s="126">
        <v>23.42</v>
      </c>
      <c r="BF93" s="126">
        <v>8.26</v>
      </c>
      <c r="BG93" s="126">
        <v>0.27</v>
      </c>
      <c r="BH93" s="126">
        <v>0.11</v>
      </c>
      <c r="BI93" s="126">
        <v>83.44</v>
      </c>
      <c r="BJ93" s="126">
        <v>5.61</v>
      </c>
      <c r="BK93">
        <f t="shared" si="6"/>
        <v>5610</v>
      </c>
      <c r="BL93">
        <f t="shared" si="7"/>
        <v>350.63814893058492</v>
      </c>
      <c r="BN93" s="149">
        <v>5.59</v>
      </c>
      <c r="BO93" s="149">
        <v>25.14</v>
      </c>
      <c r="BP93" s="150">
        <v>35.174999999999997</v>
      </c>
      <c r="BQ93" s="149">
        <v>53.46</v>
      </c>
      <c r="BR93" s="149">
        <v>23.45</v>
      </c>
      <c r="BS93" s="149">
        <v>8.26</v>
      </c>
      <c r="BT93" s="149">
        <v>0.14000000000000001</v>
      </c>
      <c r="BU93" s="149">
        <v>0.15</v>
      </c>
      <c r="BV93" s="149">
        <v>85.19</v>
      </c>
      <c r="BW93" s="149">
        <v>5.73</v>
      </c>
      <c r="BX93" s="148">
        <v>603.52</v>
      </c>
      <c r="BY93" s="146">
        <v>5730</v>
      </c>
      <c r="BZ93" s="146">
        <v>358.13843019113216</v>
      </c>
    </row>
    <row r="94" spans="1:78" x14ac:dyDescent="0.2">
      <c r="A94" s="126">
        <v>9.65</v>
      </c>
      <c r="B94" s="126">
        <v>24.99</v>
      </c>
      <c r="C94" s="127">
        <v>35.057299999999998</v>
      </c>
      <c r="D94" s="126">
        <v>53.14</v>
      </c>
      <c r="E94" s="126">
        <v>23.43</v>
      </c>
      <c r="F94" s="126">
        <v>8.26</v>
      </c>
      <c r="G94" s="126">
        <v>-0.01</v>
      </c>
      <c r="H94" s="126">
        <v>0.03</v>
      </c>
      <c r="I94" s="126">
        <v>86.66</v>
      </c>
      <c r="J94" s="126">
        <v>5.85</v>
      </c>
      <c r="K94" s="129">
        <f t="shared" si="4"/>
        <v>5850</v>
      </c>
      <c r="L94" s="129">
        <f t="shared" si="5"/>
        <v>365.63871145167946</v>
      </c>
      <c r="N94" s="137">
        <v>7.19</v>
      </c>
      <c r="O94" s="137">
        <v>25.03</v>
      </c>
      <c r="P94" s="136">
        <v>35.0779</v>
      </c>
      <c r="Q94" s="137">
        <v>53.21</v>
      </c>
      <c r="R94" s="137">
        <v>23.42</v>
      </c>
      <c r="S94" s="137">
        <v>8.26</v>
      </c>
      <c r="T94" s="137">
        <v>0.08</v>
      </c>
      <c r="U94" s="137">
        <v>0.06</v>
      </c>
      <c r="V94" s="137">
        <v>85.67</v>
      </c>
      <c r="W94" s="137">
        <v>5.78</v>
      </c>
      <c r="X94" s="134">
        <v>5780</v>
      </c>
      <c r="Y94" s="134">
        <v>361.26354738302689</v>
      </c>
      <c r="AA94" s="141">
        <v>6.27</v>
      </c>
      <c r="AB94" s="141">
        <v>25.07</v>
      </c>
      <c r="AC94" s="140">
        <v>35.103099999999998</v>
      </c>
      <c r="AD94" s="141">
        <v>53.29</v>
      </c>
      <c r="AE94" s="141">
        <v>23.42</v>
      </c>
      <c r="AF94" s="141">
        <v>8.26</v>
      </c>
      <c r="AG94" s="141">
        <v>0.22</v>
      </c>
      <c r="AH94" s="141">
        <v>0.06</v>
      </c>
      <c r="AI94" s="141">
        <v>87.2</v>
      </c>
      <c r="AJ94" s="141">
        <v>5.87</v>
      </c>
      <c r="AK94" s="138">
        <v>5870</v>
      </c>
      <c r="AL94" s="138">
        <v>366.88875832843735</v>
      </c>
      <c r="AN94" s="145">
        <v>7.9</v>
      </c>
      <c r="AO94" s="145">
        <v>25.15</v>
      </c>
      <c r="AP94" s="144">
        <v>35.116900000000001</v>
      </c>
      <c r="AQ94" s="145">
        <v>53.39</v>
      </c>
      <c r="AR94" s="145">
        <v>23.42</v>
      </c>
      <c r="AS94" s="145">
        <v>8.25</v>
      </c>
      <c r="AT94" s="145">
        <v>0.31</v>
      </c>
      <c r="AU94" s="145">
        <v>0.08</v>
      </c>
      <c r="AV94" s="145">
        <v>85.79</v>
      </c>
      <c r="AW94" s="145">
        <v>5.77</v>
      </c>
      <c r="AX94" s="142">
        <v>5770</v>
      </c>
      <c r="AY94" s="142">
        <v>360.63852394464794</v>
      </c>
      <c r="BA94" s="126">
        <v>7.44</v>
      </c>
      <c r="BB94" s="126">
        <v>25.18</v>
      </c>
      <c r="BC94" s="127">
        <v>35.136299999999999</v>
      </c>
      <c r="BD94" s="126">
        <v>53.45</v>
      </c>
      <c r="BE94" s="126">
        <v>23.42</v>
      </c>
      <c r="BF94" s="126">
        <v>8.26</v>
      </c>
      <c r="BG94" s="126">
        <v>0.26</v>
      </c>
      <c r="BH94" s="126">
        <v>0.11</v>
      </c>
      <c r="BI94" s="126">
        <v>83.48</v>
      </c>
      <c r="BJ94" s="126">
        <v>5.61</v>
      </c>
      <c r="BK94">
        <f t="shared" si="6"/>
        <v>5610</v>
      </c>
      <c r="BL94">
        <f t="shared" si="7"/>
        <v>350.63814893058492</v>
      </c>
      <c r="BN94" s="149">
        <v>5.64</v>
      </c>
      <c r="BO94" s="149">
        <v>25.14</v>
      </c>
      <c r="BP94" s="150">
        <v>35.170900000000003</v>
      </c>
      <c r="BQ94" s="149">
        <v>53.45</v>
      </c>
      <c r="BR94" s="149">
        <v>23.45</v>
      </c>
      <c r="BS94" s="149">
        <v>8.26</v>
      </c>
      <c r="BT94" s="149">
        <v>0.15</v>
      </c>
      <c r="BU94" s="149">
        <v>0.16</v>
      </c>
      <c r="BV94" s="149">
        <v>85.17</v>
      </c>
      <c r="BW94" s="149">
        <v>5.73</v>
      </c>
      <c r="BX94" s="148">
        <v>601.49</v>
      </c>
      <c r="BY94" s="146">
        <v>5730</v>
      </c>
      <c r="BZ94" s="146">
        <v>358.13843019113216</v>
      </c>
    </row>
    <row r="95" spans="1:78" x14ac:dyDescent="0.2">
      <c r="A95" s="126">
        <v>9.6999999999999993</v>
      </c>
      <c r="B95" s="126">
        <v>24.99</v>
      </c>
      <c r="C95" s="127">
        <v>35.058199999999999</v>
      </c>
      <c r="D95" s="126">
        <v>53.14</v>
      </c>
      <c r="E95" s="126">
        <v>23.43</v>
      </c>
      <c r="F95" s="126">
        <v>8.26</v>
      </c>
      <c r="G95" s="126">
        <v>-0.01</v>
      </c>
      <c r="H95" s="126">
        <v>0.03</v>
      </c>
      <c r="I95" s="126">
        <v>86.67</v>
      </c>
      <c r="J95" s="126">
        <v>5.85</v>
      </c>
      <c r="K95" s="129">
        <f t="shared" si="4"/>
        <v>5850</v>
      </c>
      <c r="L95" s="129">
        <f t="shared" si="5"/>
        <v>365.63871145167946</v>
      </c>
      <c r="N95" s="137">
        <v>7.28</v>
      </c>
      <c r="O95" s="137">
        <v>25.03</v>
      </c>
      <c r="P95" s="136">
        <v>35.080399999999997</v>
      </c>
      <c r="Q95" s="137">
        <v>53.22</v>
      </c>
      <c r="R95" s="137">
        <v>23.42</v>
      </c>
      <c r="S95" s="137">
        <v>8.26</v>
      </c>
      <c r="T95" s="137">
        <v>0.06</v>
      </c>
      <c r="U95" s="137">
        <v>0.03</v>
      </c>
      <c r="V95" s="137">
        <v>85.69</v>
      </c>
      <c r="W95" s="137">
        <v>5.78</v>
      </c>
      <c r="X95" s="134">
        <v>5780</v>
      </c>
      <c r="Y95" s="134">
        <v>361.26354738302689</v>
      </c>
      <c r="AA95" s="141">
        <v>6.33</v>
      </c>
      <c r="AB95" s="141">
        <v>25.07</v>
      </c>
      <c r="AC95" s="140">
        <v>35.101599999999998</v>
      </c>
      <c r="AD95" s="141">
        <v>53.29</v>
      </c>
      <c r="AE95" s="141">
        <v>23.42</v>
      </c>
      <c r="AF95" s="141">
        <v>8.26</v>
      </c>
      <c r="AG95" s="141">
        <v>0.22</v>
      </c>
      <c r="AH95" s="141">
        <v>0.06</v>
      </c>
      <c r="AI95" s="141">
        <v>87.22</v>
      </c>
      <c r="AJ95" s="141">
        <v>5.88</v>
      </c>
      <c r="AK95" s="138">
        <v>5880</v>
      </c>
      <c r="AL95" s="138">
        <v>367.51378176681624</v>
      </c>
      <c r="AN95" s="145">
        <v>7.98</v>
      </c>
      <c r="AO95" s="145">
        <v>25.15</v>
      </c>
      <c r="AP95" s="144">
        <v>35.120100000000001</v>
      </c>
      <c r="AQ95" s="145">
        <v>53.39</v>
      </c>
      <c r="AR95" s="145">
        <v>23.42</v>
      </c>
      <c r="AS95" s="145">
        <v>8.25</v>
      </c>
      <c r="AT95" s="145">
        <v>0.3</v>
      </c>
      <c r="AU95" s="145">
        <v>0.06</v>
      </c>
      <c r="AV95" s="145">
        <v>85.83</v>
      </c>
      <c r="AW95" s="145">
        <v>5.77</v>
      </c>
      <c r="AX95" s="142">
        <v>5770</v>
      </c>
      <c r="AY95" s="142">
        <v>360.63852394464794</v>
      </c>
      <c r="BA95" s="126">
        <v>7.51</v>
      </c>
      <c r="BB95" s="126">
        <v>25.18</v>
      </c>
      <c r="BC95" s="127">
        <v>35.138199999999998</v>
      </c>
      <c r="BD95" s="126">
        <v>53.45</v>
      </c>
      <c r="BE95" s="126">
        <v>23.42</v>
      </c>
      <c r="BF95" s="126">
        <v>8.26</v>
      </c>
      <c r="BG95" s="126">
        <v>0.24</v>
      </c>
      <c r="BH95" s="126">
        <v>0.12</v>
      </c>
      <c r="BI95" s="126">
        <v>83.51</v>
      </c>
      <c r="BJ95" s="126">
        <v>5.62</v>
      </c>
      <c r="BK95">
        <f t="shared" si="6"/>
        <v>5620</v>
      </c>
      <c r="BL95">
        <f t="shared" si="7"/>
        <v>351.26317236896386</v>
      </c>
      <c r="BN95" s="149">
        <v>5.69</v>
      </c>
      <c r="BO95" s="149">
        <v>25.14</v>
      </c>
      <c r="BP95" s="150">
        <v>35.173900000000003</v>
      </c>
      <c r="BQ95" s="149">
        <v>53.46</v>
      </c>
      <c r="BR95" s="149">
        <v>23.45</v>
      </c>
      <c r="BS95" s="149">
        <v>8.26</v>
      </c>
      <c r="BT95" s="149">
        <v>0.16</v>
      </c>
      <c r="BU95" s="149">
        <v>0.15</v>
      </c>
      <c r="BV95" s="149">
        <v>85.13</v>
      </c>
      <c r="BW95" s="149">
        <v>5.73</v>
      </c>
      <c r="BX95" s="148">
        <v>542.79</v>
      </c>
      <c r="BY95" s="146">
        <v>5730</v>
      </c>
      <c r="BZ95" s="146">
        <v>358.13843019113216</v>
      </c>
    </row>
    <row r="96" spans="1:78" x14ac:dyDescent="0.2">
      <c r="A96" s="126">
        <v>9.77</v>
      </c>
      <c r="B96" s="126">
        <v>24.99</v>
      </c>
      <c r="C96" s="127">
        <v>35.056600000000003</v>
      </c>
      <c r="D96" s="126">
        <v>53.14</v>
      </c>
      <c r="E96" s="126">
        <v>23.43</v>
      </c>
      <c r="F96" s="126">
        <v>8.26</v>
      </c>
      <c r="G96" s="126">
        <v>-0.01</v>
      </c>
      <c r="H96" s="126">
        <v>0.03</v>
      </c>
      <c r="I96" s="126">
        <v>86.66</v>
      </c>
      <c r="J96" s="126">
        <v>5.85</v>
      </c>
      <c r="K96" s="129">
        <f t="shared" si="4"/>
        <v>5850</v>
      </c>
      <c r="L96" s="129">
        <f t="shared" si="5"/>
        <v>365.63871145167946</v>
      </c>
      <c r="N96" s="137">
        <v>7.35</v>
      </c>
      <c r="O96" s="137">
        <v>25.03</v>
      </c>
      <c r="P96" s="136">
        <v>35.076599999999999</v>
      </c>
      <c r="Q96" s="137">
        <v>53.21</v>
      </c>
      <c r="R96" s="137">
        <v>23.42</v>
      </c>
      <c r="S96" s="137">
        <v>8.26</v>
      </c>
      <c r="T96" s="137">
        <v>0.05</v>
      </c>
      <c r="U96" s="137">
        <v>0.04</v>
      </c>
      <c r="V96" s="137">
        <v>85.7</v>
      </c>
      <c r="W96" s="137">
        <v>5.78</v>
      </c>
      <c r="X96" s="134">
        <v>5780</v>
      </c>
      <c r="Y96" s="134">
        <v>361.26354738302689</v>
      </c>
      <c r="AA96" s="141">
        <v>6.4</v>
      </c>
      <c r="AB96" s="141">
        <v>25.08</v>
      </c>
      <c r="AC96" s="140">
        <v>35.100700000000003</v>
      </c>
      <c r="AD96" s="141">
        <v>53.29</v>
      </c>
      <c r="AE96" s="141">
        <v>23.42</v>
      </c>
      <c r="AF96" s="141">
        <v>8.26</v>
      </c>
      <c r="AG96" s="141">
        <v>0.21</v>
      </c>
      <c r="AH96" s="141">
        <v>0.06</v>
      </c>
      <c r="AI96" s="141">
        <v>87.23</v>
      </c>
      <c r="AJ96" s="141">
        <v>5.88</v>
      </c>
      <c r="AK96" s="138">
        <v>5880</v>
      </c>
      <c r="AL96" s="138">
        <v>367.51378176681624</v>
      </c>
      <c r="AN96" s="145">
        <v>8.07</v>
      </c>
      <c r="AO96" s="145">
        <v>25.15</v>
      </c>
      <c r="AP96" s="144">
        <v>35.119199999999999</v>
      </c>
      <c r="AQ96" s="145">
        <v>53.39</v>
      </c>
      <c r="AR96" s="145">
        <v>23.42</v>
      </c>
      <c r="AS96" s="145">
        <v>8.25</v>
      </c>
      <c r="AT96" s="145">
        <v>0.28999999999999998</v>
      </c>
      <c r="AU96" s="145">
        <v>7.0000000000000007E-2</v>
      </c>
      <c r="AV96" s="145">
        <v>85.86</v>
      </c>
      <c r="AW96" s="145">
        <v>5.78</v>
      </c>
      <c r="AX96" s="142">
        <v>5780</v>
      </c>
      <c r="AY96" s="142">
        <v>361.26354738302689</v>
      </c>
      <c r="BA96" s="126">
        <v>7.57</v>
      </c>
      <c r="BB96" s="126">
        <v>25.18</v>
      </c>
      <c r="BC96" s="127">
        <v>35.137500000000003</v>
      </c>
      <c r="BD96" s="126">
        <v>53.45</v>
      </c>
      <c r="BE96" s="126">
        <v>23.42</v>
      </c>
      <c r="BF96" s="126">
        <v>8.26</v>
      </c>
      <c r="BG96" s="126">
        <v>0.24</v>
      </c>
      <c r="BH96" s="126">
        <v>0.12</v>
      </c>
      <c r="BI96" s="126">
        <v>83.54</v>
      </c>
      <c r="BJ96" s="126">
        <v>5.62</v>
      </c>
      <c r="BK96">
        <f t="shared" si="6"/>
        <v>5620</v>
      </c>
      <c r="BL96">
        <f t="shared" si="7"/>
        <v>351.26317236896386</v>
      </c>
      <c r="BN96" s="149">
        <v>5.75</v>
      </c>
      <c r="BO96" s="149">
        <v>25.14</v>
      </c>
      <c r="BP96" s="150">
        <v>35.172499999999999</v>
      </c>
      <c r="BQ96" s="149">
        <v>53.46</v>
      </c>
      <c r="BR96" s="149">
        <v>23.45</v>
      </c>
      <c r="BS96" s="149">
        <v>8.26</v>
      </c>
      <c r="BT96" s="149">
        <v>0.17</v>
      </c>
      <c r="BU96" s="149">
        <v>0.16</v>
      </c>
      <c r="BV96" s="149">
        <v>85.1</v>
      </c>
      <c r="BW96" s="149">
        <v>5.72</v>
      </c>
      <c r="BX96" s="148">
        <v>551.33000000000004</v>
      </c>
      <c r="BY96" s="146">
        <v>5720</v>
      </c>
      <c r="BZ96" s="146">
        <v>357.51340675275321</v>
      </c>
    </row>
    <row r="97" spans="1:78" x14ac:dyDescent="0.2">
      <c r="A97" s="126">
        <v>9.84</v>
      </c>
      <c r="B97" s="126">
        <v>24.99</v>
      </c>
      <c r="C97" s="127">
        <v>35.053400000000003</v>
      </c>
      <c r="D97" s="126">
        <v>53.14</v>
      </c>
      <c r="E97" s="126">
        <v>23.43</v>
      </c>
      <c r="F97" s="126">
        <v>8.26</v>
      </c>
      <c r="G97" s="126">
        <v>-0.02</v>
      </c>
      <c r="H97" s="126">
        <v>0.02</v>
      </c>
      <c r="I97" s="126">
        <v>86.64</v>
      </c>
      <c r="J97" s="126">
        <v>5.85</v>
      </c>
      <c r="K97" s="129">
        <f t="shared" si="4"/>
        <v>5850</v>
      </c>
      <c r="L97" s="129">
        <f t="shared" si="5"/>
        <v>365.63871145167946</v>
      </c>
      <c r="N97" s="137">
        <v>7.45</v>
      </c>
      <c r="O97" s="137">
        <v>25.03</v>
      </c>
      <c r="P97" s="136">
        <v>35.0807</v>
      </c>
      <c r="Q97" s="137">
        <v>53.21</v>
      </c>
      <c r="R97" s="137">
        <v>23.43</v>
      </c>
      <c r="S97" s="137">
        <v>8.26</v>
      </c>
      <c r="T97" s="137">
        <v>0.05</v>
      </c>
      <c r="U97" s="137">
        <v>0.05</v>
      </c>
      <c r="V97" s="137">
        <v>85.73</v>
      </c>
      <c r="W97" s="137">
        <v>5.78</v>
      </c>
      <c r="X97" s="134">
        <v>5780</v>
      </c>
      <c r="Y97" s="134">
        <v>361.26354738302689</v>
      </c>
      <c r="AA97" s="141">
        <v>6.47</v>
      </c>
      <c r="AB97" s="141">
        <v>25.08</v>
      </c>
      <c r="AC97" s="140">
        <v>35.101100000000002</v>
      </c>
      <c r="AD97" s="141">
        <v>53.29</v>
      </c>
      <c r="AE97" s="141">
        <v>23.42</v>
      </c>
      <c r="AF97" s="141">
        <v>8.26</v>
      </c>
      <c r="AG97" s="141">
        <v>0.21</v>
      </c>
      <c r="AH97" s="141">
        <v>0.06</v>
      </c>
      <c r="AI97" s="141">
        <v>87.24</v>
      </c>
      <c r="AJ97" s="141">
        <v>5.88</v>
      </c>
      <c r="AK97" s="138">
        <v>5880</v>
      </c>
      <c r="AL97" s="138">
        <v>367.51378176681624</v>
      </c>
      <c r="AN97" s="145">
        <v>8.16</v>
      </c>
      <c r="AO97" s="145">
        <v>25.15</v>
      </c>
      <c r="AP97" s="144">
        <v>35.119500000000002</v>
      </c>
      <c r="AQ97" s="145">
        <v>53.39</v>
      </c>
      <c r="AR97" s="145">
        <v>23.42</v>
      </c>
      <c r="AS97" s="145">
        <v>8.25</v>
      </c>
      <c r="AT97" s="145">
        <v>0.28999999999999998</v>
      </c>
      <c r="AU97" s="145">
        <v>0.1</v>
      </c>
      <c r="AV97" s="145">
        <v>85.89</v>
      </c>
      <c r="AW97" s="145">
        <v>5.78</v>
      </c>
      <c r="AX97" s="142">
        <v>5780</v>
      </c>
      <c r="AY97" s="142">
        <v>361.26354738302689</v>
      </c>
      <c r="BA97" s="126">
        <v>7.63</v>
      </c>
      <c r="BB97" s="126">
        <v>25.18</v>
      </c>
      <c r="BC97" s="127">
        <v>35.14</v>
      </c>
      <c r="BD97" s="126">
        <v>53.45</v>
      </c>
      <c r="BE97" s="126">
        <v>23.42</v>
      </c>
      <c r="BF97" s="126">
        <v>8.26</v>
      </c>
      <c r="BG97" s="126">
        <v>0.25</v>
      </c>
      <c r="BH97" s="126">
        <v>0.14000000000000001</v>
      </c>
      <c r="BI97" s="126">
        <v>83.56</v>
      </c>
      <c r="BJ97" s="126">
        <v>5.62</v>
      </c>
      <c r="BK97">
        <f t="shared" si="6"/>
        <v>5620</v>
      </c>
      <c r="BL97">
        <f t="shared" si="7"/>
        <v>351.26317236896386</v>
      </c>
      <c r="BN97" s="149">
        <v>5.81</v>
      </c>
      <c r="BO97" s="149">
        <v>25.14</v>
      </c>
      <c r="BP97" s="150">
        <v>35.172499999999999</v>
      </c>
      <c r="BQ97" s="149">
        <v>53.46</v>
      </c>
      <c r="BR97" s="149">
        <v>23.45</v>
      </c>
      <c r="BS97" s="149">
        <v>8.26</v>
      </c>
      <c r="BT97" s="149">
        <v>0.16</v>
      </c>
      <c r="BU97" s="149">
        <v>0.16</v>
      </c>
      <c r="BV97" s="149">
        <v>85.06</v>
      </c>
      <c r="BW97" s="149">
        <v>5.72</v>
      </c>
      <c r="BX97" s="148">
        <v>566.24</v>
      </c>
      <c r="BY97" s="146">
        <v>5720</v>
      </c>
      <c r="BZ97" s="146">
        <v>357.51340675275321</v>
      </c>
    </row>
    <row r="98" spans="1:78" x14ac:dyDescent="0.2">
      <c r="A98" s="126">
        <v>9.9</v>
      </c>
      <c r="B98" s="126">
        <v>24.99</v>
      </c>
      <c r="C98" s="127">
        <v>35.057499999999997</v>
      </c>
      <c r="D98" s="126">
        <v>53.14</v>
      </c>
      <c r="E98" s="126">
        <v>23.43</v>
      </c>
      <c r="F98" s="126">
        <v>8.26</v>
      </c>
      <c r="G98" s="126">
        <v>-0.04</v>
      </c>
      <c r="H98" s="126">
        <v>0.02</v>
      </c>
      <c r="I98" s="126">
        <v>86.61</v>
      </c>
      <c r="J98" s="126">
        <v>5.84</v>
      </c>
      <c r="K98" s="129">
        <f t="shared" si="4"/>
        <v>5840</v>
      </c>
      <c r="L98" s="129">
        <f t="shared" si="5"/>
        <v>365.01368801330051</v>
      </c>
      <c r="N98" s="137">
        <v>7.58</v>
      </c>
      <c r="O98" s="137">
        <v>25.03</v>
      </c>
      <c r="P98" s="136">
        <v>35.077100000000002</v>
      </c>
      <c r="Q98" s="137">
        <v>53.21</v>
      </c>
      <c r="R98" s="137">
        <v>23.42</v>
      </c>
      <c r="S98" s="137">
        <v>8.26</v>
      </c>
      <c r="T98" s="137">
        <v>0.04</v>
      </c>
      <c r="U98" s="137">
        <v>0.04</v>
      </c>
      <c r="V98" s="137">
        <v>85.76</v>
      </c>
      <c r="W98" s="137">
        <v>5.78</v>
      </c>
      <c r="X98" s="134">
        <v>5780</v>
      </c>
      <c r="Y98" s="134">
        <v>361.26354738302689</v>
      </c>
      <c r="AA98" s="141">
        <v>6.55</v>
      </c>
      <c r="AB98" s="141">
        <v>25.07</v>
      </c>
      <c r="AC98" s="140">
        <v>35.0989</v>
      </c>
      <c r="AD98" s="141">
        <v>53.28</v>
      </c>
      <c r="AE98" s="141">
        <v>23.42</v>
      </c>
      <c r="AF98" s="141">
        <v>8.26</v>
      </c>
      <c r="AG98" s="141">
        <v>0.21</v>
      </c>
      <c r="AH98" s="141">
        <v>0.06</v>
      </c>
      <c r="AI98" s="141">
        <v>87.25</v>
      </c>
      <c r="AJ98" s="141">
        <v>5.88</v>
      </c>
      <c r="AK98" s="138">
        <v>5880</v>
      </c>
      <c r="AL98" s="138">
        <v>367.51378176681624</v>
      </c>
      <c r="AN98" s="145">
        <v>8.26</v>
      </c>
      <c r="AO98" s="145">
        <v>25.15</v>
      </c>
      <c r="AP98" s="144">
        <v>35.119399999999999</v>
      </c>
      <c r="AQ98" s="145">
        <v>53.39</v>
      </c>
      <c r="AR98" s="145">
        <v>23.42</v>
      </c>
      <c r="AS98" s="145">
        <v>8.25</v>
      </c>
      <c r="AT98" s="145">
        <v>0.28999999999999998</v>
      </c>
      <c r="AU98" s="145">
        <v>0.1</v>
      </c>
      <c r="AV98" s="145">
        <v>85.94</v>
      </c>
      <c r="AW98" s="145">
        <v>5.78</v>
      </c>
      <c r="AX98" s="142">
        <v>5780</v>
      </c>
      <c r="AY98" s="142">
        <v>361.26354738302689</v>
      </c>
      <c r="BA98" s="126">
        <v>7.68</v>
      </c>
      <c r="BB98" s="126">
        <v>25.18</v>
      </c>
      <c r="BC98" s="127">
        <v>35.134</v>
      </c>
      <c r="BD98" s="126">
        <v>53.44</v>
      </c>
      <c r="BE98" s="126">
        <v>23.42</v>
      </c>
      <c r="BF98" s="126">
        <v>8.26</v>
      </c>
      <c r="BG98" s="126">
        <v>0.25</v>
      </c>
      <c r="BH98" s="126">
        <v>0.12</v>
      </c>
      <c r="BI98" s="126">
        <v>83.57</v>
      </c>
      <c r="BJ98" s="126">
        <v>5.62</v>
      </c>
      <c r="BK98">
        <f t="shared" si="6"/>
        <v>5620</v>
      </c>
      <c r="BL98">
        <f t="shared" si="7"/>
        <v>351.26317236896386</v>
      </c>
      <c r="BN98" s="149">
        <v>5.86</v>
      </c>
      <c r="BO98" s="149">
        <v>25.14</v>
      </c>
      <c r="BP98" s="150">
        <v>35.1768</v>
      </c>
      <c r="BQ98" s="149">
        <v>53.46</v>
      </c>
      <c r="BR98" s="149">
        <v>23.46</v>
      </c>
      <c r="BS98" s="149">
        <v>8.26</v>
      </c>
      <c r="BT98" s="149">
        <v>0.16</v>
      </c>
      <c r="BU98" s="149">
        <v>0.16</v>
      </c>
      <c r="BV98" s="149">
        <v>85.04</v>
      </c>
      <c r="BW98" s="149">
        <v>5.72</v>
      </c>
      <c r="BX98" s="148">
        <v>579.41999999999996</v>
      </c>
      <c r="BY98" s="146">
        <v>5720</v>
      </c>
      <c r="BZ98" s="146">
        <v>357.51340675275321</v>
      </c>
    </row>
    <row r="99" spans="1:78" x14ac:dyDescent="0.2">
      <c r="A99" s="126">
        <v>9.9499999999999993</v>
      </c>
      <c r="B99" s="126">
        <v>24.99</v>
      </c>
      <c r="C99" s="127">
        <v>35.052399999999999</v>
      </c>
      <c r="D99" s="126">
        <v>53.14</v>
      </c>
      <c r="E99" s="126">
        <v>23.43</v>
      </c>
      <c r="F99" s="126">
        <v>8.26</v>
      </c>
      <c r="G99" s="126">
        <v>-0.05</v>
      </c>
      <c r="H99" s="126">
        <v>0.03</v>
      </c>
      <c r="I99" s="126">
        <v>86.59</v>
      </c>
      <c r="J99" s="126">
        <v>5.84</v>
      </c>
      <c r="K99" s="129">
        <f t="shared" si="4"/>
        <v>5840</v>
      </c>
      <c r="L99" s="129">
        <f t="shared" si="5"/>
        <v>365.01368801330051</v>
      </c>
      <c r="N99" s="137">
        <v>7.71</v>
      </c>
      <c r="O99" s="137">
        <v>25.03</v>
      </c>
      <c r="P99" s="136">
        <v>35.078499999999998</v>
      </c>
      <c r="Q99" s="137">
        <v>53.21</v>
      </c>
      <c r="R99" s="137">
        <v>23.42</v>
      </c>
      <c r="S99" s="137">
        <v>8.26</v>
      </c>
      <c r="T99" s="137">
        <v>0.04</v>
      </c>
      <c r="U99" s="137">
        <v>0.05</v>
      </c>
      <c r="V99" s="137">
        <v>85.78</v>
      </c>
      <c r="W99" s="137">
        <v>5.78</v>
      </c>
      <c r="X99" s="134">
        <v>5780</v>
      </c>
      <c r="Y99" s="134">
        <v>361.26354738302689</v>
      </c>
      <c r="AA99" s="141">
        <v>6.63</v>
      </c>
      <c r="AB99" s="141">
        <v>25.07</v>
      </c>
      <c r="AC99" s="140">
        <v>35.102699999999999</v>
      </c>
      <c r="AD99" s="141">
        <v>53.29</v>
      </c>
      <c r="AE99" s="141">
        <v>23.42</v>
      </c>
      <c r="AF99" s="141">
        <v>8.26</v>
      </c>
      <c r="AG99" s="141">
        <v>0.2</v>
      </c>
      <c r="AH99" s="141">
        <v>0.06</v>
      </c>
      <c r="AI99" s="141">
        <v>87.25</v>
      </c>
      <c r="AJ99" s="141">
        <v>5.88</v>
      </c>
      <c r="AK99" s="138">
        <v>5880</v>
      </c>
      <c r="AL99" s="138">
        <v>367.51378176681624</v>
      </c>
      <c r="AN99" s="145">
        <v>8.39</v>
      </c>
      <c r="AO99" s="145">
        <v>25.15</v>
      </c>
      <c r="AP99" s="144">
        <v>35.120399999999997</v>
      </c>
      <c r="AQ99" s="145">
        <v>53.39</v>
      </c>
      <c r="AR99" s="145">
        <v>23.42</v>
      </c>
      <c r="AS99" s="145">
        <v>8.25</v>
      </c>
      <c r="AT99" s="145">
        <v>0.28999999999999998</v>
      </c>
      <c r="AU99" s="145">
        <v>0.08</v>
      </c>
      <c r="AV99" s="145">
        <v>85.97</v>
      </c>
      <c r="AW99" s="145">
        <v>5.78</v>
      </c>
      <c r="AX99" s="142">
        <v>5780</v>
      </c>
      <c r="AY99" s="142">
        <v>361.26354738302689</v>
      </c>
      <c r="BA99" s="126">
        <v>7.75</v>
      </c>
      <c r="BB99" s="126">
        <v>25.18</v>
      </c>
      <c r="BC99" s="127">
        <v>35.136099999999999</v>
      </c>
      <c r="BD99" s="126">
        <v>53.45</v>
      </c>
      <c r="BE99" s="126">
        <v>23.42</v>
      </c>
      <c r="BF99" s="126">
        <v>8.26</v>
      </c>
      <c r="BG99" s="126">
        <v>0.26</v>
      </c>
      <c r="BH99" s="126">
        <v>0.11</v>
      </c>
      <c r="BI99" s="126">
        <v>83.56</v>
      </c>
      <c r="BJ99" s="126">
        <v>5.62</v>
      </c>
      <c r="BK99">
        <f t="shared" si="6"/>
        <v>5620</v>
      </c>
      <c r="BL99">
        <f t="shared" si="7"/>
        <v>351.26317236896386</v>
      </c>
      <c r="BN99" s="149">
        <v>5.91</v>
      </c>
      <c r="BO99" s="149">
        <v>25.14</v>
      </c>
      <c r="BP99" s="150">
        <v>35.171300000000002</v>
      </c>
      <c r="BQ99" s="149">
        <v>53.45</v>
      </c>
      <c r="BR99" s="149">
        <v>23.45</v>
      </c>
      <c r="BS99" s="149">
        <v>8.26</v>
      </c>
      <c r="BT99" s="149">
        <v>0.15</v>
      </c>
      <c r="BU99" s="149">
        <v>0.15</v>
      </c>
      <c r="BV99" s="149">
        <v>85.02</v>
      </c>
      <c r="BW99" s="149">
        <v>5.72</v>
      </c>
      <c r="BX99" s="148">
        <v>639.85</v>
      </c>
      <c r="BY99" s="146">
        <v>5720</v>
      </c>
      <c r="BZ99" s="146">
        <v>357.51340675275321</v>
      </c>
    </row>
    <row r="100" spans="1:78" x14ac:dyDescent="0.2">
      <c r="A100" s="126">
        <v>10.02</v>
      </c>
      <c r="B100" s="126">
        <v>24.99</v>
      </c>
      <c r="C100" s="127">
        <v>35.057000000000002</v>
      </c>
      <c r="D100" s="126">
        <v>53.14</v>
      </c>
      <c r="E100" s="126">
        <v>23.43</v>
      </c>
      <c r="F100" s="126">
        <v>8.26</v>
      </c>
      <c r="G100" s="126">
        <v>-0.05</v>
      </c>
      <c r="H100" s="126">
        <v>0.02</v>
      </c>
      <c r="I100" s="126">
        <v>86.56</v>
      </c>
      <c r="J100" s="126">
        <v>5.84</v>
      </c>
      <c r="K100" s="129">
        <f t="shared" si="4"/>
        <v>5840</v>
      </c>
      <c r="L100" s="129">
        <f t="shared" si="5"/>
        <v>365.01368801330051</v>
      </c>
      <c r="N100" s="137">
        <v>7.84</v>
      </c>
      <c r="O100" s="137">
        <v>25.03</v>
      </c>
      <c r="P100" s="136">
        <v>35.079000000000001</v>
      </c>
      <c r="Q100" s="137">
        <v>53.21</v>
      </c>
      <c r="R100" s="137">
        <v>23.43</v>
      </c>
      <c r="S100" s="137">
        <v>8.26</v>
      </c>
      <c r="T100" s="137">
        <v>0.04</v>
      </c>
      <c r="U100" s="137">
        <v>0.04</v>
      </c>
      <c r="V100" s="137">
        <v>85.81</v>
      </c>
      <c r="W100" s="137">
        <v>5.79</v>
      </c>
      <c r="X100" s="134">
        <v>5790</v>
      </c>
      <c r="Y100" s="134">
        <v>361.88857082140584</v>
      </c>
      <c r="AA100" s="141">
        <v>6.72</v>
      </c>
      <c r="AB100" s="141">
        <v>25.08</v>
      </c>
      <c r="AC100" s="140">
        <v>35.101300000000002</v>
      </c>
      <c r="AD100" s="141">
        <v>53.29</v>
      </c>
      <c r="AE100" s="141">
        <v>23.42</v>
      </c>
      <c r="AF100" s="141">
        <v>8.26</v>
      </c>
      <c r="AG100" s="141">
        <v>0.2</v>
      </c>
      <c r="AH100" s="141">
        <v>0.06</v>
      </c>
      <c r="AI100" s="141">
        <v>87.26</v>
      </c>
      <c r="AJ100" s="141">
        <v>5.88</v>
      </c>
      <c r="AK100" s="138">
        <v>5880</v>
      </c>
      <c r="AL100" s="138">
        <v>367.51378176681624</v>
      </c>
      <c r="AN100" s="145">
        <v>8.51</v>
      </c>
      <c r="AO100" s="145">
        <v>25.15</v>
      </c>
      <c r="AP100" s="144">
        <v>35.120399999999997</v>
      </c>
      <c r="AQ100" s="145">
        <v>53.39</v>
      </c>
      <c r="AR100" s="145">
        <v>23.42</v>
      </c>
      <c r="AS100" s="145">
        <v>8.25</v>
      </c>
      <c r="AT100" s="145">
        <v>0.28000000000000003</v>
      </c>
      <c r="AU100" s="145">
        <v>0.06</v>
      </c>
      <c r="AV100" s="145">
        <v>86.01</v>
      </c>
      <c r="AW100" s="145">
        <v>5.79</v>
      </c>
      <c r="AX100" s="142">
        <v>5790</v>
      </c>
      <c r="AY100" s="142">
        <v>361.88857082140584</v>
      </c>
      <c r="BA100" s="126">
        <v>7.82</v>
      </c>
      <c r="BB100" s="126">
        <v>25.18</v>
      </c>
      <c r="BC100" s="127">
        <v>35.134700000000002</v>
      </c>
      <c r="BD100" s="126">
        <v>53.44</v>
      </c>
      <c r="BE100" s="126">
        <v>23.42</v>
      </c>
      <c r="BF100" s="126">
        <v>8.26</v>
      </c>
      <c r="BG100" s="126">
        <v>0.27</v>
      </c>
      <c r="BH100" s="126">
        <v>0.11</v>
      </c>
      <c r="BI100" s="126">
        <v>83.54</v>
      </c>
      <c r="BJ100" s="126">
        <v>5.62</v>
      </c>
      <c r="BK100">
        <f t="shared" si="6"/>
        <v>5620</v>
      </c>
      <c r="BL100">
        <f t="shared" si="7"/>
        <v>351.26317236896386</v>
      </c>
      <c r="BN100" s="149">
        <v>5.96</v>
      </c>
      <c r="BO100" s="149">
        <v>25.14</v>
      </c>
      <c r="BP100" s="150">
        <v>35.176000000000002</v>
      </c>
      <c r="BQ100" s="149">
        <v>53.46</v>
      </c>
      <c r="BR100" s="149">
        <v>23.46</v>
      </c>
      <c r="BS100" s="149">
        <v>8.26</v>
      </c>
      <c r="BT100" s="149">
        <v>0.17</v>
      </c>
      <c r="BU100" s="149">
        <v>0.15</v>
      </c>
      <c r="BV100" s="149">
        <v>85.01</v>
      </c>
      <c r="BW100" s="149">
        <v>5.72</v>
      </c>
      <c r="BX100" s="148">
        <v>609.6</v>
      </c>
      <c r="BY100" s="146">
        <v>5720</v>
      </c>
      <c r="BZ100" s="146">
        <v>357.51340675275321</v>
      </c>
    </row>
    <row r="101" spans="1:78" x14ac:dyDescent="0.2">
      <c r="A101" s="126">
        <v>10.1</v>
      </c>
      <c r="B101" s="126">
        <v>24.99</v>
      </c>
      <c r="C101" s="127">
        <v>35.056699999999999</v>
      </c>
      <c r="D101" s="126">
        <v>53.14</v>
      </c>
      <c r="E101" s="126">
        <v>23.43</v>
      </c>
      <c r="F101" s="126">
        <v>8.26</v>
      </c>
      <c r="G101" s="126">
        <v>-0.05</v>
      </c>
      <c r="H101" s="126">
        <v>0.03</v>
      </c>
      <c r="I101" s="126">
        <v>86.53</v>
      </c>
      <c r="J101" s="126">
        <v>5.84</v>
      </c>
      <c r="K101" s="129">
        <f t="shared" si="4"/>
        <v>5840</v>
      </c>
      <c r="L101" s="129">
        <f t="shared" si="5"/>
        <v>365.01368801330051</v>
      </c>
      <c r="N101" s="137">
        <v>7.97</v>
      </c>
      <c r="O101" s="137">
        <v>25.03</v>
      </c>
      <c r="P101" s="136">
        <v>35.078800000000001</v>
      </c>
      <c r="Q101" s="137">
        <v>53.21</v>
      </c>
      <c r="R101" s="137">
        <v>23.43</v>
      </c>
      <c r="S101" s="137">
        <v>8.26</v>
      </c>
      <c r="T101" s="137">
        <v>0.05</v>
      </c>
      <c r="U101" s="137">
        <v>0.06</v>
      </c>
      <c r="V101" s="137">
        <v>85.86</v>
      </c>
      <c r="W101" s="137">
        <v>5.79</v>
      </c>
      <c r="X101" s="134">
        <v>5790</v>
      </c>
      <c r="Y101" s="134">
        <v>361.88857082140584</v>
      </c>
      <c r="AA101" s="141">
        <v>6.82</v>
      </c>
      <c r="AB101" s="141">
        <v>25.08</v>
      </c>
      <c r="AC101" s="140">
        <v>35.101700000000001</v>
      </c>
      <c r="AD101" s="141">
        <v>53.29</v>
      </c>
      <c r="AE101" s="141">
        <v>23.42</v>
      </c>
      <c r="AF101" s="141">
        <v>8.26</v>
      </c>
      <c r="AG101" s="141">
        <v>0.2</v>
      </c>
      <c r="AH101" s="141">
        <v>0.06</v>
      </c>
      <c r="AI101" s="141">
        <v>87.26</v>
      </c>
      <c r="AJ101" s="141">
        <v>5.88</v>
      </c>
      <c r="AK101" s="138">
        <v>5880</v>
      </c>
      <c r="AL101" s="138">
        <v>367.51378176681624</v>
      </c>
      <c r="AN101" s="145">
        <v>8.6199999999999992</v>
      </c>
      <c r="AO101" s="145">
        <v>25.15</v>
      </c>
      <c r="AP101" s="144">
        <v>35.121000000000002</v>
      </c>
      <c r="AQ101" s="145">
        <v>53.39</v>
      </c>
      <c r="AR101" s="145">
        <v>23.43</v>
      </c>
      <c r="AS101" s="145">
        <v>8.25</v>
      </c>
      <c r="AT101" s="145">
        <v>0.28999999999999998</v>
      </c>
      <c r="AU101" s="145">
        <v>-0.02</v>
      </c>
      <c r="AV101" s="145">
        <v>86.04</v>
      </c>
      <c r="AW101" s="145">
        <v>5.79</v>
      </c>
      <c r="AX101" s="142">
        <v>5790</v>
      </c>
      <c r="AY101" s="142">
        <v>361.88857082140584</v>
      </c>
      <c r="BA101" s="126">
        <v>7.89</v>
      </c>
      <c r="BB101" s="126">
        <v>25.18</v>
      </c>
      <c r="BC101" s="127">
        <v>35.135899999999999</v>
      </c>
      <c r="BD101" s="126">
        <v>53.45</v>
      </c>
      <c r="BE101" s="126">
        <v>23.42</v>
      </c>
      <c r="BF101" s="126">
        <v>8.26</v>
      </c>
      <c r="BG101" s="126">
        <v>0.25</v>
      </c>
      <c r="BH101" s="126">
        <v>0.11</v>
      </c>
      <c r="BI101" s="126">
        <v>83.51</v>
      </c>
      <c r="BJ101" s="126">
        <v>5.61</v>
      </c>
      <c r="BK101">
        <f t="shared" si="6"/>
        <v>5610</v>
      </c>
      <c r="BL101">
        <f t="shared" si="7"/>
        <v>350.63814893058492</v>
      </c>
      <c r="BN101" s="149">
        <v>6.01</v>
      </c>
      <c r="BO101" s="149">
        <v>25.14</v>
      </c>
      <c r="BP101" s="150">
        <v>35.175199999999997</v>
      </c>
      <c r="BQ101" s="149">
        <v>53.46</v>
      </c>
      <c r="BR101" s="149">
        <v>23.46</v>
      </c>
      <c r="BS101" s="149">
        <v>8.26</v>
      </c>
      <c r="BT101" s="149">
        <v>0.19</v>
      </c>
      <c r="BU101" s="149">
        <v>0.15</v>
      </c>
      <c r="BV101" s="149">
        <v>85</v>
      </c>
      <c r="BW101" s="149">
        <v>5.72</v>
      </c>
      <c r="BX101" s="148">
        <v>561.39</v>
      </c>
      <c r="BY101" s="146">
        <v>5720</v>
      </c>
      <c r="BZ101" s="146">
        <v>357.51340675275321</v>
      </c>
    </row>
    <row r="102" spans="1:78" x14ac:dyDescent="0.2">
      <c r="A102" s="126">
        <v>10.199999999999999</v>
      </c>
      <c r="B102" s="126">
        <v>24.99</v>
      </c>
      <c r="C102" s="127">
        <v>35.054400000000001</v>
      </c>
      <c r="D102" s="126">
        <v>53.14</v>
      </c>
      <c r="E102" s="126">
        <v>23.43</v>
      </c>
      <c r="F102" s="126">
        <v>8.26</v>
      </c>
      <c r="G102" s="126">
        <v>-0.04</v>
      </c>
      <c r="H102" s="126">
        <v>0.02</v>
      </c>
      <c r="I102" s="126">
        <v>86.51</v>
      </c>
      <c r="J102" s="126">
        <v>5.84</v>
      </c>
      <c r="K102" s="129">
        <f t="shared" si="4"/>
        <v>5840</v>
      </c>
      <c r="L102" s="129">
        <f t="shared" si="5"/>
        <v>365.01368801330051</v>
      </c>
      <c r="N102" s="137">
        <v>8.07</v>
      </c>
      <c r="O102" s="137">
        <v>25.03</v>
      </c>
      <c r="P102" s="136">
        <v>35.080300000000001</v>
      </c>
      <c r="Q102" s="137">
        <v>53.21</v>
      </c>
      <c r="R102" s="137">
        <v>23.43</v>
      </c>
      <c r="S102" s="137">
        <v>8.26</v>
      </c>
      <c r="T102" s="137">
        <v>0.06</v>
      </c>
      <c r="U102" s="137">
        <v>0.05</v>
      </c>
      <c r="V102" s="137">
        <v>85.92</v>
      </c>
      <c r="W102" s="137">
        <v>5.79</v>
      </c>
      <c r="X102" s="134">
        <v>5790</v>
      </c>
      <c r="Y102" s="134">
        <v>361.88857082140584</v>
      </c>
      <c r="AA102" s="141">
        <v>6.91</v>
      </c>
      <c r="AB102" s="141">
        <v>25.07</v>
      </c>
      <c r="AC102" s="140">
        <v>35.098300000000002</v>
      </c>
      <c r="AD102" s="141">
        <v>53.28</v>
      </c>
      <c r="AE102" s="141">
        <v>23.42</v>
      </c>
      <c r="AF102" s="141">
        <v>8.26</v>
      </c>
      <c r="AG102" s="141">
        <v>0.21</v>
      </c>
      <c r="AH102" s="141">
        <v>0.06</v>
      </c>
      <c r="AI102" s="141">
        <v>87.27</v>
      </c>
      <c r="AJ102" s="141">
        <v>5.88</v>
      </c>
      <c r="AK102" s="138">
        <v>5880</v>
      </c>
      <c r="AL102" s="138">
        <v>367.51378176681624</v>
      </c>
      <c r="AN102" s="145">
        <v>8.6999999999999993</v>
      </c>
      <c r="AO102" s="145">
        <v>25.15</v>
      </c>
      <c r="AP102" s="144">
        <v>35.117899999999999</v>
      </c>
      <c r="AQ102" s="145">
        <v>53.39</v>
      </c>
      <c r="AR102" s="145">
        <v>23.42</v>
      </c>
      <c r="AS102" s="145">
        <v>8.25</v>
      </c>
      <c r="AT102" s="145">
        <v>0.3</v>
      </c>
      <c r="AU102" s="145">
        <v>0.04</v>
      </c>
      <c r="AV102" s="145">
        <v>86.07</v>
      </c>
      <c r="AW102" s="145">
        <v>5.79</v>
      </c>
      <c r="AX102" s="142">
        <v>5790</v>
      </c>
      <c r="AY102" s="142">
        <v>361.88857082140584</v>
      </c>
      <c r="BA102" s="126">
        <v>7.96</v>
      </c>
      <c r="BB102" s="126">
        <v>25.18</v>
      </c>
      <c r="BC102" s="127">
        <v>35.134900000000002</v>
      </c>
      <c r="BD102" s="126">
        <v>53.45</v>
      </c>
      <c r="BE102" s="126">
        <v>23.42</v>
      </c>
      <c r="BF102" s="126">
        <v>8.26</v>
      </c>
      <c r="BG102" s="126">
        <v>0.24</v>
      </c>
      <c r="BH102" s="126">
        <v>0.11</v>
      </c>
      <c r="BI102" s="126">
        <v>83.48</v>
      </c>
      <c r="BJ102" s="126">
        <v>5.61</v>
      </c>
      <c r="BK102">
        <f t="shared" si="6"/>
        <v>5610</v>
      </c>
      <c r="BL102">
        <f t="shared" si="7"/>
        <v>350.63814893058492</v>
      </c>
      <c r="BN102" s="149">
        <v>6.07</v>
      </c>
      <c r="BO102" s="149">
        <v>25.14</v>
      </c>
      <c r="BP102" s="150">
        <v>35.174900000000001</v>
      </c>
      <c r="BQ102" s="149">
        <v>53.46</v>
      </c>
      <c r="BR102" s="149">
        <v>23.46</v>
      </c>
      <c r="BS102" s="149">
        <v>8.26</v>
      </c>
      <c r="BT102" s="149">
        <v>0.2</v>
      </c>
      <c r="BU102" s="149">
        <v>0.15</v>
      </c>
      <c r="BV102" s="149">
        <v>84.99</v>
      </c>
      <c r="BW102" s="149">
        <v>5.72</v>
      </c>
      <c r="BX102" s="148">
        <v>553.36</v>
      </c>
      <c r="BY102" s="146">
        <v>5720</v>
      </c>
      <c r="BZ102" s="146">
        <v>357.51340675275321</v>
      </c>
    </row>
    <row r="103" spans="1:78" x14ac:dyDescent="0.2">
      <c r="A103" s="126">
        <v>10.36</v>
      </c>
      <c r="B103" s="126">
        <v>24.99</v>
      </c>
      <c r="C103" s="127">
        <v>35.056199999999997</v>
      </c>
      <c r="D103" s="126">
        <v>53.14</v>
      </c>
      <c r="E103" s="126">
        <v>23.43</v>
      </c>
      <c r="F103" s="126">
        <v>8.26</v>
      </c>
      <c r="G103" s="126">
        <v>-0.04</v>
      </c>
      <c r="H103" s="126">
        <v>0.05</v>
      </c>
      <c r="I103" s="126">
        <v>86.5</v>
      </c>
      <c r="J103" s="126">
        <v>5.84</v>
      </c>
      <c r="K103" s="129">
        <f t="shared" si="4"/>
        <v>5840</v>
      </c>
      <c r="L103" s="129">
        <f t="shared" si="5"/>
        <v>365.01368801330051</v>
      </c>
      <c r="N103" s="137">
        <v>8.16</v>
      </c>
      <c r="O103" s="137">
        <v>25.03</v>
      </c>
      <c r="P103" s="136">
        <v>35.0749</v>
      </c>
      <c r="Q103" s="137">
        <v>53.21</v>
      </c>
      <c r="R103" s="137">
        <v>23.42</v>
      </c>
      <c r="S103" s="137">
        <v>8.26</v>
      </c>
      <c r="T103" s="137">
        <v>0.06</v>
      </c>
      <c r="U103" s="137">
        <v>0.05</v>
      </c>
      <c r="V103" s="137">
        <v>85.99</v>
      </c>
      <c r="W103" s="137">
        <v>5.8</v>
      </c>
      <c r="X103" s="134">
        <v>5800</v>
      </c>
      <c r="Y103" s="134">
        <v>362.51359425978472</v>
      </c>
      <c r="AA103" s="141">
        <v>7</v>
      </c>
      <c r="AB103" s="141">
        <v>25.08</v>
      </c>
      <c r="AC103" s="140">
        <v>35.101199999999999</v>
      </c>
      <c r="AD103" s="141">
        <v>53.29</v>
      </c>
      <c r="AE103" s="141">
        <v>23.42</v>
      </c>
      <c r="AF103" s="141">
        <v>8.26</v>
      </c>
      <c r="AG103" s="141">
        <v>0.2</v>
      </c>
      <c r="AH103" s="141">
        <v>7.0000000000000007E-2</v>
      </c>
      <c r="AI103" s="141">
        <v>87.28</v>
      </c>
      <c r="AJ103" s="141">
        <v>5.88</v>
      </c>
      <c r="AK103" s="138">
        <v>5880</v>
      </c>
      <c r="AL103" s="138">
        <v>367.51378176681624</v>
      </c>
      <c r="AN103" s="145">
        <v>8.76</v>
      </c>
      <c r="AO103" s="145">
        <v>25.15</v>
      </c>
      <c r="AP103" s="144">
        <v>35.120199999999997</v>
      </c>
      <c r="AQ103" s="145">
        <v>53.39</v>
      </c>
      <c r="AR103" s="145">
        <v>23.43</v>
      </c>
      <c r="AS103" s="145">
        <v>8.25</v>
      </c>
      <c r="AT103" s="145">
        <v>0.31</v>
      </c>
      <c r="AU103" s="145">
        <v>7.0000000000000007E-2</v>
      </c>
      <c r="AV103" s="145">
        <v>86.1</v>
      </c>
      <c r="AW103" s="145">
        <v>5.79</v>
      </c>
      <c r="AX103" s="142">
        <v>5790</v>
      </c>
      <c r="AY103" s="142">
        <v>361.88857082140584</v>
      </c>
      <c r="BA103" s="126">
        <v>8.0299999999999994</v>
      </c>
      <c r="BB103" s="126">
        <v>25.18</v>
      </c>
      <c r="BC103" s="127">
        <v>35.136899999999997</v>
      </c>
      <c r="BD103" s="126">
        <v>53.45</v>
      </c>
      <c r="BE103" s="126">
        <v>23.42</v>
      </c>
      <c r="BF103" s="126">
        <v>8.26</v>
      </c>
      <c r="BG103" s="126">
        <v>0.24</v>
      </c>
      <c r="BH103" s="126">
        <v>0.11</v>
      </c>
      <c r="BI103" s="126">
        <v>83.46</v>
      </c>
      <c r="BJ103" s="126">
        <v>5.61</v>
      </c>
      <c r="BK103">
        <f t="shared" si="6"/>
        <v>5610</v>
      </c>
      <c r="BL103">
        <f t="shared" si="7"/>
        <v>350.63814893058492</v>
      </c>
      <c r="BN103" s="149">
        <v>6.13</v>
      </c>
      <c r="BO103" s="149">
        <v>25.14</v>
      </c>
      <c r="BP103" s="150">
        <v>35.172600000000003</v>
      </c>
      <c r="BQ103" s="149">
        <v>53.45</v>
      </c>
      <c r="BR103" s="149">
        <v>23.45</v>
      </c>
      <c r="BS103" s="149">
        <v>8.26</v>
      </c>
      <c r="BT103" s="149">
        <v>0.25</v>
      </c>
      <c r="BU103" s="149">
        <v>0.15</v>
      </c>
      <c r="BV103" s="149">
        <v>85</v>
      </c>
      <c r="BW103" s="149">
        <v>5.72</v>
      </c>
      <c r="BX103" s="148">
        <v>622.84</v>
      </c>
      <c r="BY103" s="146">
        <v>5720</v>
      </c>
      <c r="BZ103" s="146">
        <v>357.51340675275321</v>
      </c>
    </row>
    <row r="104" spans="1:78" x14ac:dyDescent="0.2">
      <c r="A104" s="126">
        <v>10.51</v>
      </c>
      <c r="B104" s="126">
        <v>24.99</v>
      </c>
      <c r="C104" s="127">
        <v>35.055999999999997</v>
      </c>
      <c r="D104" s="126">
        <v>53.14</v>
      </c>
      <c r="E104" s="126">
        <v>23.43</v>
      </c>
      <c r="F104" s="126">
        <v>8.26</v>
      </c>
      <c r="G104" s="126">
        <v>-0.05</v>
      </c>
      <c r="H104" s="126">
        <v>0.03</v>
      </c>
      <c r="I104" s="126">
        <v>86.5</v>
      </c>
      <c r="J104" s="126">
        <v>5.84</v>
      </c>
      <c r="K104" s="129">
        <f t="shared" si="4"/>
        <v>5840</v>
      </c>
      <c r="L104" s="129">
        <f t="shared" si="5"/>
        <v>365.01368801330051</v>
      </c>
      <c r="N104" s="137">
        <v>8.24</v>
      </c>
      <c r="O104" s="137">
        <v>25.03</v>
      </c>
      <c r="P104" s="136">
        <v>35.0777</v>
      </c>
      <c r="Q104" s="137">
        <v>53.21</v>
      </c>
      <c r="R104" s="137">
        <v>23.43</v>
      </c>
      <c r="S104" s="137">
        <v>8.26</v>
      </c>
      <c r="T104" s="137">
        <v>0.05</v>
      </c>
      <c r="U104" s="137">
        <v>0.06</v>
      </c>
      <c r="V104" s="137">
        <v>86.05</v>
      </c>
      <c r="W104" s="137">
        <v>5.8</v>
      </c>
      <c r="X104" s="134">
        <v>5800</v>
      </c>
      <c r="Y104" s="134">
        <v>362.51359425978472</v>
      </c>
      <c r="AA104" s="141">
        <v>7.09</v>
      </c>
      <c r="AB104" s="141">
        <v>25.07</v>
      </c>
      <c r="AC104" s="140">
        <v>35.101500000000001</v>
      </c>
      <c r="AD104" s="141">
        <v>53.29</v>
      </c>
      <c r="AE104" s="141">
        <v>23.43</v>
      </c>
      <c r="AF104" s="141">
        <v>8.26</v>
      </c>
      <c r="AG104" s="141">
        <v>0.2</v>
      </c>
      <c r="AH104" s="141">
        <v>7.0000000000000007E-2</v>
      </c>
      <c r="AI104" s="141">
        <v>87.3</v>
      </c>
      <c r="AJ104" s="141">
        <v>5.88</v>
      </c>
      <c r="AK104" s="138">
        <v>5880</v>
      </c>
      <c r="AL104" s="138">
        <v>367.51378176681624</v>
      </c>
      <c r="AN104" s="145">
        <v>8.81</v>
      </c>
      <c r="AO104" s="145">
        <v>25.15</v>
      </c>
      <c r="AP104" s="144">
        <v>35.120800000000003</v>
      </c>
      <c r="AQ104" s="145">
        <v>53.39</v>
      </c>
      <c r="AR104" s="145">
        <v>23.43</v>
      </c>
      <c r="AS104" s="145">
        <v>8.25</v>
      </c>
      <c r="AT104" s="145">
        <v>0.31</v>
      </c>
      <c r="AU104" s="145">
        <v>0.06</v>
      </c>
      <c r="AV104" s="145">
        <v>86.13</v>
      </c>
      <c r="AW104" s="145">
        <v>5.79</v>
      </c>
      <c r="AX104" s="142">
        <v>5790</v>
      </c>
      <c r="AY104" s="142">
        <v>361.88857082140584</v>
      </c>
      <c r="BA104" s="126">
        <v>8.11</v>
      </c>
      <c r="BB104" s="126">
        <v>25.18</v>
      </c>
      <c r="BC104" s="127">
        <v>35.133099999999999</v>
      </c>
      <c r="BD104" s="126">
        <v>53.44</v>
      </c>
      <c r="BE104" s="126">
        <v>23.42</v>
      </c>
      <c r="BF104" s="126">
        <v>8.26</v>
      </c>
      <c r="BG104" s="126">
        <v>0.24</v>
      </c>
      <c r="BH104" s="126">
        <v>0.11</v>
      </c>
      <c r="BI104" s="126">
        <v>83.45</v>
      </c>
      <c r="BJ104" s="126">
        <v>5.61</v>
      </c>
      <c r="BK104">
        <f t="shared" si="6"/>
        <v>5610</v>
      </c>
      <c r="BL104">
        <f t="shared" si="7"/>
        <v>350.63814893058492</v>
      </c>
      <c r="BN104" s="149">
        <v>6.22</v>
      </c>
      <c r="BO104" s="149">
        <v>25.14</v>
      </c>
      <c r="BP104" s="150">
        <v>35.173699999999997</v>
      </c>
      <c r="BQ104" s="149">
        <v>53.46</v>
      </c>
      <c r="BR104" s="149">
        <v>23.46</v>
      </c>
      <c r="BS104" s="149">
        <v>8.26</v>
      </c>
      <c r="BT104" s="149">
        <v>0.28000000000000003</v>
      </c>
      <c r="BU104" s="149">
        <v>0.16</v>
      </c>
      <c r="BV104" s="149">
        <v>85</v>
      </c>
      <c r="BW104" s="149">
        <v>5.72</v>
      </c>
      <c r="BX104" s="148">
        <v>638.84</v>
      </c>
      <c r="BY104" s="146">
        <v>5720</v>
      </c>
      <c r="BZ104" s="146">
        <v>357.51340675275321</v>
      </c>
    </row>
    <row r="105" spans="1:78" x14ac:dyDescent="0.2">
      <c r="A105" s="126">
        <v>10.64</v>
      </c>
      <c r="B105" s="126">
        <v>24.99</v>
      </c>
      <c r="C105" s="127">
        <v>35.055900000000001</v>
      </c>
      <c r="D105" s="126">
        <v>53.14</v>
      </c>
      <c r="E105" s="126">
        <v>23.43</v>
      </c>
      <c r="F105" s="126">
        <v>8.26</v>
      </c>
      <c r="G105" s="126">
        <v>-0.05</v>
      </c>
      <c r="H105" s="126">
        <v>0.02</v>
      </c>
      <c r="I105" s="126">
        <v>86.5</v>
      </c>
      <c r="J105" s="126">
        <v>5.84</v>
      </c>
      <c r="K105" s="129">
        <f t="shared" si="4"/>
        <v>5840</v>
      </c>
      <c r="L105" s="129">
        <f t="shared" si="5"/>
        <v>365.01368801330051</v>
      </c>
      <c r="N105" s="137">
        <v>8.32</v>
      </c>
      <c r="O105" s="137">
        <v>25.03</v>
      </c>
      <c r="P105" s="136">
        <v>35.079900000000002</v>
      </c>
      <c r="Q105" s="137">
        <v>53.21</v>
      </c>
      <c r="R105" s="137">
        <v>23.43</v>
      </c>
      <c r="S105" s="137">
        <v>8.26</v>
      </c>
      <c r="T105" s="137">
        <v>0.05</v>
      </c>
      <c r="U105" s="137">
        <v>0.04</v>
      </c>
      <c r="V105" s="137">
        <v>86.09</v>
      </c>
      <c r="W105" s="137">
        <v>5.81</v>
      </c>
      <c r="X105" s="134">
        <v>5810</v>
      </c>
      <c r="Y105" s="134">
        <v>363.13861769816367</v>
      </c>
      <c r="AA105" s="141">
        <v>7.17</v>
      </c>
      <c r="AB105" s="141">
        <v>25.08</v>
      </c>
      <c r="AC105" s="140">
        <v>35.098599999999998</v>
      </c>
      <c r="AD105" s="141">
        <v>53.29</v>
      </c>
      <c r="AE105" s="141">
        <v>23.42</v>
      </c>
      <c r="AF105" s="141">
        <v>8.26</v>
      </c>
      <c r="AG105" s="141">
        <v>0.2</v>
      </c>
      <c r="AH105" s="141">
        <v>0.06</v>
      </c>
      <c r="AI105" s="141">
        <v>87.32</v>
      </c>
      <c r="AJ105" s="141">
        <v>5.88</v>
      </c>
      <c r="AK105" s="138">
        <v>5880</v>
      </c>
      <c r="AL105" s="138">
        <v>367.51378176681624</v>
      </c>
      <c r="AN105" s="145">
        <v>8.86</v>
      </c>
      <c r="AO105" s="145">
        <v>25.15</v>
      </c>
      <c r="AP105" s="144">
        <v>35.1203</v>
      </c>
      <c r="AQ105" s="145">
        <v>53.39</v>
      </c>
      <c r="AR105" s="145">
        <v>23.43</v>
      </c>
      <c r="AS105" s="145">
        <v>8.25</v>
      </c>
      <c r="AT105" s="145">
        <v>0.31</v>
      </c>
      <c r="AU105" s="145">
        <v>0.08</v>
      </c>
      <c r="AV105" s="145">
        <v>86.15</v>
      </c>
      <c r="AW105" s="145">
        <v>5.8</v>
      </c>
      <c r="AX105" s="142">
        <v>5800</v>
      </c>
      <c r="AY105" s="142">
        <v>362.51359425978472</v>
      </c>
      <c r="BA105" s="126">
        <v>8.19</v>
      </c>
      <c r="BB105" s="126">
        <v>25.18</v>
      </c>
      <c r="BC105" s="127">
        <v>35.137500000000003</v>
      </c>
      <c r="BD105" s="126">
        <v>53.45</v>
      </c>
      <c r="BE105" s="126">
        <v>23.43</v>
      </c>
      <c r="BF105" s="126">
        <v>8.26</v>
      </c>
      <c r="BG105" s="126">
        <v>0.26</v>
      </c>
      <c r="BH105" s="126">
        <v>0.13</v>
      </c>
      <c r="BI105" s="126">
        <v>83.45</v>
      </c>
      <c r="BJ105" s="126">
        <v>5.61</v>
      </c>
      <c r="BK105">
        <f t="shared" si="6"/>
        <v>5610</v>
      </c>
      <c r="BL105">
        <f t="shared" si="7"/>
        <v>350.63814893058492</v>
      </c>
      <c r="BN105" s="149">
        <v>6.31</v>
      </c>
      <c r="BO105" s="149">
        <v>25.14</v>
      </c>
      <c r="BP105" s="150">
        <v>35.172600000000003</v>
      </c>
      <c r="BQ105" s="149">
        <v>53.45</v>
      </c>
      <c r="BR105" s="149">
        <v>23.46</v>
      </c>
      <c r="BS105" s="149">
        <v>8.26</v>
      </c>
      <c r="BT105" s="149">
        <v>0.27</v>
      </c>
      <c r="BU105" s="149">
        <v>0.17</v>
      </c>
      <c r="BV105" s="149">
        <v>85</v>
      </c>
      <c r="BW105" s="149">
        <v>5.72</v>
      </c>
      <c r="BX105" s="148">
        <v>566.16999999999996</v>
      </c>
      <c r="BY105" s="146">
        <v>5720</v>
      </c>
      <c r="BZ105" s="146">
        <v>357.51340675275321</v>
      </c>
    </row>
    <row r="106" spans="1:78" x14ac:dyDescent="0.2">
      <c r="A106" s="126">
        <v>10.76</v>
      </c>
      <c r="B106" s="126">
        <v>24.99</v>
      </c>
      <c r="C106" s="127">
        <v>35.055100000000003</v>
      </c>
      <c r="D106" s="126">
        <v>53.14</v>
      </c>
      <c r="E106" s="126">
        <v>23.43</v>
      </c>
      <c r="F106" s="126">
        <v>8.26</v>
      </c>
      <c r="G106" s="126">
        <v>-0.05</v>
      </c>
      <c r="H106" s="126">
        <v>0.03</v>
      </c>
      <c r="I106" s="126">
        <v>86.52</v>
      </c>
      <c r="J106" s="126">
        <v>5.84</v>
      </c>
      <c r="K106" s="129">
        <f t="shared" si="4"/>
        <v>5840</v>
      </c>
      <c r="L106" s="129">
        <f t="shared" si="5"/>
        <v>365.01368801330051</v>
      </c>
      <c r="N106" s="137">
        <v>8.41</v>
      </c>
      <c r="O106" s="137">
        <v>25.03</v>
      </c>
      <c r="P106" s="136">
        <v>35.0762</v>
      </c>
      <c r="Q106" s="137">
        <v>53.21</v>
      </c>
      <c r="R106" s="137">
        <v>23.43</v>
      </c>
      <c r="S106" s="137">
        <v>8.26</v>
      </c>
      <c r="T106" s="137">
        <v>0.05</v>
      </c>
      <c r="U106" s="137">
        <v>0.05</v>
      </c>
      <c r="V106" s="137">
        <v>86.11</v>
      </c>
      <c r="W106" s="137">
        <v>5.81</v>
      </c>
      <c r="X106" s="134">
        <v>5810</v>
      </c>
      <c r="Y106" s="134">
        <v>363.13861769816367</v>
      </c>
      <c r="AA106" s="141">
        <v>7.25</v>
      </c>
      <c r="AB106" s="141">
        <v>25.07</v>
      </c>
      <c r="AC106" s="140">
        <v>35.102499999999999</v>
      </c>
      <c r="AD106" s="141">
        <v>53.29</v>
      </c>
      <c r="AE106" s="141">
        <v>23.43</v>
      </c>
      <c r="AF106" s="141">
        <v>8.26</v>
      </c>
      <c r="AG106" s="141">
        <v>0.2</v>
      </c>
      <c r="AH106" s="141">
        <v>0.05</v>
      </c>
      <c r="AI106" s="141">
        <v>87.33</v>
      </c>
      <c r="AJ106" s="141">
        <v>5.88</v>
      </c>
      <c r="AK106" s="138">
        <v>5880</v>
      </c>
      <c r="AL106" s="138">
        <v>367.51378176681624</v>
      </c>
      <c r="AN106" s="145">
        <v>8.91</v>
      </c>
      <c r="AO106" s="145">
        <v>25.15</v>
      </c>
      <c r="AP106" s="144">
        <v>35.120699999999999</v>
      </c>
      <c r="AQ106" s="145">
        <v>53.39</v>
      </c>
      <c r="AR106" s="145">
        <v>23.43</v>
      </c>
      <c r="AS106" s="145">
        <v>8.25</v>
      </c>
      <c r="AT106" s="145">
        <v>0.3</v>
      </c>
      <c r="AU106" s="145">
        <v>0.09</v>
      </c>
      <c r="AV106" s="145">
        <v>86.16</v>
      </c>
      <c r="AW106" s="145">
        <v>5.8</v>
      </c>
      <c r="AX106" s="142">
        <v>5800</v>
      </c>
      <c r="AY106" s="142">
        <v>362.51359425978472</v>
      </c>
      <c r="BA106" s="126">
        <v>8.26</v>
      </c>
      <c r="BB106" s="126">
        <v>25.18</v>
      </c>
      <c r="BC106" s="127">
        <v>35.135100000000001</v>
      </c>
      <c r="BD106" s="126">
        <v>53.44</v>
      </c>
      <c r="BE106" s="126">
        <v>23.42</v>
      </c>
      <c r="BF106" s="126">
        <v>8.26</v>
      </c>
      <c r="BG106" s="126">
        <v>0.28000000000000003</v>
      </c>
      <c r="BH106" s="126">
        <v>0.1</v>
      </c>
      <c r="BI106" s="126">
        <v>83.45</v>
      </c>
      <c r="BJ106" s="126">
        <v>5.61</v>
      </c>
      <c r="BK106">
        <f t="shared" si="6"/>
        <v>5610</v>
      </c>
      <c r="BL106">
        <f t="shared" si="7"/>
        <v>350.63814893058492</v>
      </c>
      <c r="BN106" s="149">
        <v>6.4</v>
      </c>
      <c r="BO106" s="149">
        <v>25.14</v>
      </c>
      <c r="BP106" s="150">
        <v>35.176099999999998</v>
      </c>
      <c r="BQ106" s="149">
        <v>53.46</v>
      </c>
      <c r="BR106" s="149">
        <v>23.46</v>
      </c>
      <c r="BS106" s="149">
        <v>8.26</v>
      </c>
      <c r="BT106" s="149">
        <v>0.23</v>
      </c>
      <c r="BU106" s="149">
        <v>0.15</v>
      </c>
      <c r="BV106" s="149">
        <v>85.01</v>
      </c>
      <c r="BW106" s="149">
        <v>5.72</v>
      </c>
      <c r="BX106" s="148">
        <v>492.64</v>
      </c>
      <c r="BY106" s="146">
        <v>5720</v>
      </c>
      <c r="BZ106" s="146">
        <v>357.51340675275321</v>
      </c>
    </row>
    <row r="107" spans="1:78" x14ac:dyDescent="0.2">
      <c r="A107" s="126">
        <v>10.89</v>
      </c>
      <c r="B107" s="126">
        <v>24.99</v>
      </c>
      <c r="C107" s="127">
        <v>35.058900000000001</v>
      </c>
      <c r="D107" s="126">
        <v>53.15</v>
      </c>
      <c r="E107" s="126">
        <v>23.43</v>
      </c>
      <c r="F107" s="126">
        <v>8.26</v>
      </c>
      <c r="G107" s="126">
        <v>-0.05</v>
      </c>
      <c r="H107" s="126">
        <v>0.03</v>
      </c>
      <c r="I107" s="126">
        <v>86.54</v>
      </c>
      <c r="J107" s="126">
        <v>5.84</v>
      </c>
      <c r="K107" s="129">
        <f t="shared" si="4"/>
        <v>5840</v>
      </c>
      <c r="L107" s="129">
        <f t="shared" si="5"/>
        <v>365.01368801330051</v>
      </c>
      <c r="N107" s="137">
        <v>8.49</v>
      </c>
      <c r="O107" s="137">
        <v>25.03</v>
      </c>
      <c r="P107" s="136">
        <v>35.0794</v>
      </c>
      <c r="Q107" s="137">
        <v>53.21</v>
      </c>
      <c r="R107" s="137">
        <v>23.43</v>
      </c>
      <c r="S107" s="137">
        <v>8.26</v>
      </c>
      <c r="T107" s="137">
        <v>0.05</v>
      </c>
      <c r="U107" s="137">
        <v>0.04</v>
      </c>
      <c r="V107" s="137">
        <v>86.1</v>
      </c>
      <c r="W107" s="137">
        <v>5.81</v>
      </c>
      <c r="X107" s="134">
        <v>5810</v>
      </c>
      <c r="Y107" s="134">
        <v>363.13861769816367</v>
      </c>
      <c r="AA107" s="141">
        <v>7.33</v>
      </c>
      <c r="AB107" s="141">
        <v>25.07</v>
      </c>
      <c r="AC107" s="140">
        <v>35.1006</v>
      </c>
      <c r="AD107" s="141">
        <v>53.29</v>
      </c>
      <c r="AE107" s="141">
        <v>23.43</v>
      </c>
      <c r="AF107" s="141">
        <v>8.26</v>
      </c>
      <c r="AG107" s="141">
        <v>0.19</v>
      </c>
      <c r="AH107" s="141">
        <v>0.06</v>
      </c>
      <c r="AI107" s="141">
        <v>87.36</v>
      </c>
      <c r="AJ107" s="141">
        <v>5.89</v>
      </c>
      <c r="AK107" s="138">
        <v>5890</v>
      </c>
      <c r="AL107" s="138">
        <v>368.13880520519518</v>
      </c>
      <c r="AN107" s="145">
        <v>8.9700000000000006</v>
      </c>
      <c r="AO107" s="145">
        <v>25.15</v>
      </c>
      <c r="AP107" s="144">
        <v>35.116399999999999</v>
      </c>
      <c r="AQ107" s="145">
        <v>53.39</v>
      </c>
      <c r="AR107" s="145">
        <v>23.42</v>
      </c>
      <c r="AS107" s="145">
        <v>8.25</v>
      </c>
      <c r="AT107" s="145">
        <v>0.3</v>
      </c>
      <c r="AU107" s="145">
        <v>7.0000000000000007E-2</v>
      </c>
      <c r="AV107" s="145">
        <v>86.16</v>
      </c>
      <c r="AW107" s="145">
        <v>5.8</v>
      </c>
      <c r="AX107" s="142">
        <v>5800</v>
      </c>
      <c r="AY107" s="142">
        <v>362.51359425978472</v>
      </c>
      <c r="BA107" s="126">
        <v>8.35</v>
      </c>
      <c r="BB107" s="126">
        <v>25.18</v>
      </c>
      <c r="BC107" s="127">
        <v>35.136200000000002</v>
      </c>
      <c r="BD107" s="126">
        <v>53.45</v>
      </c>
      <c r="BE107" s="126">
        <v>23.43</v>
      </c>
      <c r="BF107" s="126">
        <v>8.26</v>
      </c>
      <c r="BG107" s="126">
        <v>0.28000000000000003</v>
      </c>
      <c r="BH107" s="126">
        <v>0.1</v>
      </c>
      <c r="BI107" s="126">
        <v>83.46</v>
      </c>
      <c r="BJ107" s="126">
        <v>5.61</v>
      </c>
      <c r="BK107">
        <f t="shared" si="6"/>
        <v>5610</v>
      </c>
      <c r="BL107">
        <f t="shared" si="7"/>
        <v>350.63814893058492</v>
      </c>
      <c r="BN107" s="149">
        <v>6.48</v>
      </c>
      <c r="BO107" s="149">
        <v>25.14</v>
      </c>
      <c r="BP107" s="150">
        <v>35.171999999999997</v>
      </c>
      <c r="BQ107" s="149">
        <v>53.45</v>
      </c>
      <c r="BR107" s="149">
        <v>23.46</v>
      </c>
      <c r="BS107" s="149">
        <v>8.26</v>
      </c>
      <c r="BT107" s="149">
        <v>0.19</v>
      </c>
      <c r="BU107" s="149">
        <v>0.16</v>
      </c>
      <c r="BV107" s="149">
        <v>85.03</v>
      </c>
      <c r="BW107" s="149">
        <v>5.72</v>
      </c>
      <c r="BX107" s="148">
        <v>456.31</v>
      </c>
      <c r="BY107" s="146">
        <v>5720</v>
      </c>
      <c r="BZ107" s="146">
        <v>357.51340675275321</v>
      </c>
    </row>
    <row r="108" spans="1:78" x14ac:dyDescent="0.2">
      <c r="A108" s="126">
        <v>11.02</v>
      </c>
      <c r="B108" s="126">
        <v>24.99</v>
      </c>
      <c r="C108" s="127">
        <v>35.060299999999998</v>
      </c>
      <c r="D108" s="126">
        <v>53.15</v>
      </c>
      <c r="E108" s="126">
        <v>23.44</v>
      </c>
      <c r="F108" s="126">
        <v>8.26</v>
      </c>
      <c r="G108" s="126">
        <v>-0.04</v>
      </c>
      <c r="H108" s="126">
        <v>0.03</v>
      </c>
      <c r="I108" s="126">
        <v>86.56</v>
      </c>
      <c r="J108" s="126">
        <v>5.84</v>
      </c>
      <c r="K108" s="129">
        <f t="shared" si="4"/>
        <v>5840</v>
      </c>
      <c r="L108" s="129">
        <f t="shared" si="5"/>
        <v>365.01368801330051</v>
      </c>
      <c r="N108" s="137">
        <v>8.58</v>
      </c>
      <c r="O108" s="137">
        <v>25.03</v>
      </c>
      <c r="P108" s="136">
        <v>35.078299999999999</v>
      </c>
      <c r="Q108" s="137">
        <v>53.21</v>
      </c>
      <c r="R108" s="137">
        <v>23.43</v>
      </c>
      <c r="S108" s="137">
        <v>8.26</v>
      </c>
      <c r="T108" s="137">
        <v>0.05</v>
      </c>
      <c r="U108" s="137">
        <v>0.05</v>
      </c>
      <c r="V108" s="137">
        <v>86.08</v>
      </c>
      <c r="W108" s="137">
        <v>5.8</v>
      </c>
      <c r="X108" s="134">
        <v>5800</v>
      </c>
      <c r="Y108" s="134">
        <v>362.51359425978472</v>
      </c>
      <c r="AA108" s="141">
        <v>7.42</v>
      </c>
      <c r="AB108" s="141">
        <v>25.07</v>
      </c>
      <c r="AC108" s="140">
        <v>35.102899999999998</v>
      </c>
      <c r="AD108" s="141">
        <v>53.29</v>
      </c>
      <c r="AE108" s="141">
        <v>23.43</v>
      </c>
      <c r="AF108" s="141">
        <v>8.26</v>
      </c>
      <c r="AG108" s="141">
        <v>0.2</v>
      </c>
      <c r="AH108" s="141">
        <v>0.06</v>
      </c>
      <c r="AI108" s="141">
        <v>87.37</v>
      </c>
      <c r="AJ108" s="141">
        <v>5.89</v>
      </c>
      <c r="AK108" s="138">
        <v>5890</v>
      </c>
      <c r="AL108" s="138">
        <v>368.13880520519518</v>
      </c>
      <c r="AN108" s="145">
        <v>9.0500000000000007</v>
      </c>
      <c r="AO108" s="145">
        <v>25.15</v>
      </c>
      <c r="AP108" s="144">
        <v>35.116700000000002</v>
      </c>
      <c r="AQ108" s="145">
        <v>53.39</v>
      </c>
      <c r="AR108" s="145">
        <v>23.42</v>
      </c>
      <c r="AS108" s="145">
        <v>8.25</v>
      </c>
      <c r="AT108" s="145">
        <v>0.28999999999999998</v>
      </c>
      <c r="AU108" s="145">
        <v>0.08</v>
      </c>
      <c r="AV108" s="145">
        <v>86.15</v>
      </c>
      <c r="AW108" s="145">
        <v>5.8</v>
      </c>
      <c r="AX108" s="142">
        <v>5800</v>
      </c>
      <c r="AY108" s="142">
        <v>362.51359425978472</v>
      </c>
      <c r="BA108" s="126">
        <v>8.43</v>
      </c>
      <c r="BB108" s="126">
        <v>25.18</v>
      </c>
      <c r="BC108" s="127">
        <v>35.134599999999999</v>
      </c>
      <c r="BD108" s="126">
        <v>53.44</v>
      </c>
      <c r="BE108" s="126">
        <v>23.42</v>
      </c>
      <c r="BF108" s="126">
        <v>8.26</v>
      </c>
      <c r="BG108" s="126">
        <v>0.28000000000000003</v>
      </c>
      <c r="BH108" s="126">
        <v>0.12</v>
      </c>
      <c r="BI108" s="126">
        <v>83.47</v>
      </c>
      <c r="BJ108" s="126">
        <v>5.61</v>
      </c>
      <c r="BK108">
        <f t="shared" si="6"/>
        <v>5610</v>
      </c>
      <c r="BL108">
        <f t="shared" si="7"/>
        <v>350.63814893058492</v>
      </c>
      <c r="BN108" s="149">
        <v>6.56</v>
      </c>
      <c r="BO108" s="149">
        <v>25.14</v>
      </c>
      <c r="BP108" s="150">
        <v>35.174100000000003</v>
      </c>
      <c r="BQ108" s="149">
        <v>53.45</v>
      </c>
      <c r="BR108" s="149">
        <v>23.46</v>
      </c>
      <c r="BS108" s="149">
        <v>8.26</v>
      </c>
      <c r="BT108" s="149">
        <v>0.16</v>
      </c>
      <c r="BU108" s="149">
        <v>0.15</v>
      </c>
      <c r="BV108" s="149">
        <v>85.05</v>
      </c>
      <c r="BW108" s="149">
        <v>5.72</v>
      </c>
      <c r="BX108" s="148">
        <v>492.64</v>
      </c>
      <c r="BY108" s="146">
        <v>5720</v>
      </c>
      <c r="BZ108" s="146">
        <v>357.51340675275321</v>
      </c>
    </row>
    <row r="109" spans="1:78" x14ac:dyDescent="0.2">
      <c r="A109" s="126">
        <v>11.13</v>
      </c>
      <c r="B109" s="126">
        <v>25</v>
      </c>
      <c r="C109" s="127">
        <v>35.0563</v>
      </c>
      <c r="D109" s="126">
        <v>53.15</v>
      </c>
      <c r="E109" s="126">
        <v>23.43</v>
      </c>
      <c r="F109" s="126">
        <v>8.26</v>
      </c>
      <c r="G109" s="126">
        <v>-0.05</v>
      </c>
      <c r="H109" s="126">
        <v>0.03</v>
      </c>
      <c r="I109" s="126">
        <v>86.58</v>
      </c>
      <c r="J109" s="126">
        <v>5.84</v>
      </c>
      <c r="K109" s="129">
        <f t="shared" si="4"/>
        <v>5840</v>
      </c>
      <c r="L109" s="129">
        <f t="shared" si="5"/>
        <v>365.01368801330051</v>
      </c>
      <c r="N109" s="137">
        <v>8.66</v>
      </c>
      <c r="O109" s="137">
        <v>25.03</v>
      </c>
      <c r="P109" s="136">
        <v>35.079500000000003</v>
      </c>
      <c r="Q109" s="137">
        <v>53.21</v>
      </c>
      <c r="R109" s="137">
        <v>23.43</v>
      </c>
      <c r="S109" s="137">
        <v>8.26</v>
      </c>
      <c r="T109" s="137">
        <v>7.0000000000000007E-2</v>
      </c>
      <c r="U109" s="137">
        <v>0.04</v>
      </c>
      <c r="V109" s="137">
        <v>86.06</v>
      </c>
      <c r="W109" s="137">
        <v>5.8</v>
      </c>
      <c r="X109" s="134">
        <v>5800</v>
      </c>
      <c r="Y109" s="134">
        <v>362.51359425978472</v>
      </c>
      <c r="AA109" s="141">
        <v>7.52</v>
      </c>
      <c r="AB109" s="141">
        <v>25.08</v>
      </c>
      <c r="AC109" s="140">
        <v>35.099499999999999</v>
      </c>
      <c r="AD109" s="141">
        <v>53.29</v>
      </c>
      <c r="AE109" s="141">
        <v>23.43</v>
      </c>
      <c r="AF109" s="141">
        <v>8.26</v>
      </c>
      <c r="AG109" s="141">
        <v>0.19</v>
      </c>
      <c r="AH109" s="141">
        <v>0.05</v>
      </c>
      <c r="AI109" s="141">
        <v>87.39</v>
      </c>
      <c r="AJ109" s="141">
        <v>5.89</v>
      </c>
      <c r="AK109" s="138">
        <v>5890</v>
      </c>
      <c r="AL109" s="138">
        <v>368.13880520519518</v>
      </c>
      <c r="AN109" s="145">
        <v>9.14</v>
      </c>
      <c r="AO109" s="145">
        <v>25.15</v>
      </c>
      <c r="AP109" s="144">
        <v>35.119399999999999</v>
      </c>
      <c r="AQ109" s="145">
        <v>53.39</v>
      </c>
      <c r="AR109" s="145">
        <v>23.43</v>
      </c>
      <c r="AS109" s="145">
        <v>8.25</v>
      </c>
      <c r="AT109" s="145">
        <v>0.28999999999999998</v>
      </c>
      <c r="AU109" s="145">
        <v>0.13</v>
      </c>
      <c r="AV109" s="145">
        <v>86.15</v>
      </c>
      <c r="AW109" s="145">
        <v>5.8</v>
      </c>
      <c r="AX109" s="142">
        <v>5800</v>
      </c>
      <c r="AY109" s="142">
        <v>362.51359425978472</v>
      </c>
      <c r="BA109" s="126">
        <v>8.5299999999999994</v>
      </c>
      <c r="BB109" s="126">
        <v>25.18</v>
      </c>
      <c r="BC109" s="127">
        <v>35.136000000000003</v>
      </c>
      <c r="BD109" s="126">
        <v>53.45</v>
      </c>
      <c r="BE109" s="126">
        <v>23.43</v>
      </c>
      <c r="BF109" s="126">
        <v>8.26</v>
      </c>
      <c r="BG109" s="126">
        <v>0.28000000000000003</v>
      </c>
      <c r="BH109" s="126">
        <v>0.11</v>
      </c>
      <c r="BI109" s="126">
        <v>83.47</v>
      </c>
      <c r="BJ109" s="126">
        <v>5.61</v>
      </c>
      <c r="BK109">
        <f t="shared" si="6"/>
        <v>5610</v>
      </c>
      <c r="BL109">
        <f t="shared" si="7"/>
        <v>350.63814893058492</v>
      </c>
      <c r="BN109" s="149">
        <v>6.63</v>
      </c>
      <c r="BO109" s="149">
        <v>25.14</v>
      </c>
      <c r="BP109" s="150">
        <v>35.175600000000003</v>
      </c>
      <c r="BQ109" s="149">
        <v>53.45</v>
      </c>
      <c r="BR109" s="149">
        <v>23.46</v>
      </c>
      <c r="BS109" s="149">
        <v>8.26</v>
      </c>
      <c r="BT109" s="149">
        <v>0.16</v>
      </c>
      <c r="BU109" s="149">
        <v>0.15</v>
      </c>
      <c r="BV109" s="149">
        <v>85.07</v>
      </c>
      <c r="BW109" s="149">
        <v>5.72</v>
      </c>
      <c r="BX109" s="148">
        <v>514.5</v>
      </c>
      <c r="BY109" s="146">
        <v>5720</v>
      </c>
      <c r="BZ109" s="146">
        <v>357.51340675275321</v>
      </c>
    </row>
    <row r="110" spans="1:78" x14ac:dyDescent="0.2">
      <c r="A110" s="126">
        <v>11.24</v>
      </c>
      <c r="B110" s="126">
        <v>25</v>
      </c>
      <c r="C110" s="127">
        <v>35.054200000000002</v>
      </c>
      <c r="D110" s="126">
        <v>53.14</v>
      </c>
      <c r="E110" s="126">
        <v>23.43</v>
      </c>
      <c r="F110" s="126">
        <v>8.26</v>
      </c>
      <c r="G110" s="126">
        <v>-0.04</v>
      </c>
      <c r="H110" s="126">
        <v>0.03</v>
      </c>
      <c r="I110" s="126">
        <v>86.61</v>
      </c>
      <c r="J110" s="126">
        <v>5.84</v>
      </c>
      <c r="K110" s="129">
        <f t="shared" si="4"/>
        <v>5840</v>
      </c>
      <c r="L110" s="129">
        <f t="shared" si="5"/>
        <v>365.01368801330051</v>
      </c>
      <c r="N110" s="137">
        <v>8.7200000000000006</v>
      </c>
      <c r="O110" s="137">
        <v>25.03</v>
      </c>
      <c r="P110" s="136">
        <v>35.078299999999999</v>
      </c>
      <c r="Q110" s="137">
        <v>53.21</v>
      </c>
      <c r="R110" s="137">
        <v>23.43</v>
      </c>
      <c r="S110" s="137">
        <v>8.26</v>
      </c>
      <c r="T110" s="137">
        <v>7.0000000000000007E-2</v>
      </c>
      <c r="U110" s="137">
        <v>0.05</v>
      </c>
      <c r="V110" s="137">
        <v>86.05</v>
      </c>
      <c r="W110" s="137">
        <v>5.8</v>
      </c>
      <c r="X110" s="134">
        <v>5800</v>
      </c>
      <c r="Y110" s="134">
        <v>362.51359425978472</v>
      </c>
      <c r="AA110" s="141">
        <v>7.62</v>
      </c>
      <c r="AB110" s="141">
        <v>25.07</v>
      </c>
      <c r="AC110" s="140">
        <v>35.102699999999999</v>
      </c>
      <c r="AD110" s="141">
        <v>53.29</v>
      </c>
      <c r="AE110" s="141">
        <v>23.43</v>
      </c>
      <c r="AF110" s="141">
        <v>8.26</v>
      </c>
      <c r="AG110" s="141">
        <v>0.19</v>
      </c>
      <c r="AH110" s="141">
        <v>0.05</v>
      </c>
      <c r="AI110" s="141">
        <v>87.4</v>
      </c>
      <c r="AJ110" s="141">
        <v>5.89</v>
      </c>
      <c r="AK110" s="138">
        <v>5890</v>
      </c>
      <c r="AL110" s="138">
        <v>368.13880520519518</v>
      </c>
      <c r="AN110" s="145">
        <v>9.23</v>
      </c>
      <c r="AO110" s="145">
        <v>25.15</v>
      </c>
      <c r="AP110" s="144">
        <v>35.118899999999996</v>
      </c>
      <c r="AQ110" s="145">
        <v>53.39</v>
      </c>
      <c r="AR110" s="145">
        <v>23.43</v>
      </c>
      <c r="AS110" s="145">
        <v>8.25</v>
      </c>
      <c r="AT110" s="145">
        <v>0.3</v>
      </c>
      <c r="AU110" s="145">
        <v>0.09</v>
      </c>
      <c r="AV110" s="145">
        <v>86.14</v>
      </c>
      <c r="AW110" s="145">
        <v>5.8</v>
      </c>
      <c r="AX110" s="142">
        <v>5800</v>
      </c>
      <c r="AY110" s="142">
        <v>362.51359425978472</v>
      </c>
      <c r="BA110" s="126">
        <v>8.65</v>
      </c>
      <c r="BB110" s="126">
        <v>25.18</v>
      </c>
      <c r="BC110" s="127">
        <v>35.137599999999999</v>
      </c>
      <c r="BD110" s="126">
        <v>53.45</v>
      </c>
      <c r="BE110" s="126">
        <v>23.43</v>
      </c>
      <c r="BF110" s="126">
        <v>8.26</v>
      </c>
      <c r="BG110" s="126">
        <v>0.28000000000000003</v>
      </c>
      <c r="BH110" s="126">
        <v>0.11</v>
      </c>
      <c r="BI110" s="126">
        <v>83.49</v>
      </c>
      <c r="BJ110" s="126">
        <v>5.61</v>
      </c>
      <c r="BK110">
        <f t="shared" si="6"/>
        <v>5610</v>
      </c>
      <c r="BL110">
        <f t="shared" si="7"/>
        <v>350.63814893058492</v>
      </c>
      <c r="BN110" s="149">
        <v>6.69</v>
      </c>
      <c r="BO110" s="149">
        <v>25.14</v>
      </c>
      <c r="BP110" s="150">
        <v>35.176299999999998</v>
      </c>
      <c r="BQ110" s="149">
        <v>53.46</v>
      </c>
      <c r="BR110" s="149">
        <v>23.46</v>
      </c>
      <c r="BS110" s="149">
        <v>8.26</v>
      </c>
      <c r="BT110" s="149">
        <v>0.15</v>
      </c>
      <c r="BU110" s="149">
        <v>0.16</v>
      </c>
      <c r="BV110" s="149">
        <v>85.09</v>
      </c>
      <c r="BW110" s="149">
        <v>5.72</v>
      </c>
      <c r="BX110" s="148">
        <v>493.44</v>
      </c>
      <c r="BY110" s="146">
        <v>5720</v>
      </c>
      <c r="BZ110" s="146">
        <v>357.51340675275321</v>
      </c>
    </row>
    <row r="111" spans="1:78" x14ac:dyDescent="0.2">
      <c r="A111" s="126">
        <v>11.33</v>
      </c>
      <c r="B111" s="126">
        <v>24.99</v>
      </c>
      <c r="C111" s="127">
        <v>35.057099999999998</v>
      </c>
      <c r="D111" s="126">
        <v>53.15</v>
      </c>
      <c r="E111" s="126">
        <v>23.43</v>
      </c>
      <c r="F111" s="126">
        <v>8.26</v>
      </c>
      <c r="G111" s="126">
        <v>-0.04</v>
      </c>
      <c r="H111" s="126">
        <v>0.02</v>
      </c>
      <c r="I111" s="126">
        <v>86.63</v>
      </c>
      <c r="J111" s="126">
        <v>5.85</v>
      </c>
      <c r="K111" s="129">
        <f t="shared" si="4"/>
        <v>5850</v>
      </c>
      <c r="L111" s="129">
        <f t="shared" si="5"/>
        <v>365.63871145167946</v>
      </c>
      <c r="N111" s="137">
        <v>8.8000000000000007</v>
      </c>
      <c r="O111" s="137">
        <v>25.03</v>
      </c>
      <c r="P111" s="136">
        <v>35.078600000000002</v>
      </c>
      <c r="Q111" s="137">
        <v>53.21</v>
      </c>
      <c r="R111" s="137">
        <v>23.43</v>
      </c>
      <c r="S111" s="137">
        <v>8.26</v>
      </c>
      <c r="T111" s="137">
        <v>0.06</v>
      </c>
      <c r="U111" s="137">
        <v>0.04</v>
      </c>
      <c r="V111" s="137">
        <v>86.04</v>
      </c>
      <c r="W111" s="137">
        <v>5.8</v>
      </c>
      <c r="X111" s="134">
        <v>5800</v>
      </c>
      <c r="Y111" s="134">
        <v>362.51359425978472</v>
      </c>
      <c r="AA111" s="141">
        <v>7.71</v>
      </c>
      <c r="AB111" s="141">
        <v>25.07</v>
      </c>
      <c r="AC111" s="140">
        <v>35.100499999999997</v>
      </c>
      <c r="AD111" s="141">
        <v>53.29</v>
      </c>
      <c r="AE111" s="141">
        <v>23.43</v>
      </c>
      <c r="AF111" s="141">
        <v>8.26</v>
      </c>
      <c r="AG111" s="141">
        <v>0.19</v>
      </c>
      <c r="AH111" s="141">
        <v>0.06</v>
      </c>
      <c r="AI111" s="141">
        <v>87.42</v>
      </c>
      <c r="AJ111" s="141">
        <v>5.89</v>
      </c>
      <c r="AK111" s="138">
        <v>5890</v>
      </c>
      <c r="AL111" s="138">
        <v>368.13880520519518</v>
      </c>
      <c r="AN111" s="145">
        <v>9.31</v>
      </c>
      <c r="AO111" s="145">
        <v>25.15</v>
      </c>
      <c r="AP111" s="144">
        <v>35.117699999999999</v>
      </c>
      <c r="AQ111" s="145">
        <v>53.39</v>
      </c>
      <c r="AR111" s="145">
        <v>23.42</v>
      </c>
      <c r="AS111" s="145">
        <v>8.25</v>
      </c>
      <c r="AT111" s="145">
        <v>0.3</v>
      </c>
      <c r="AU111" s="145">
        <v>0.09</v>
      </c>
      <c r="AV111" s="145">
        <v>86.13</v>
      </c>
      <c r="AW111" s="145">
        <v>5.79</v>
      </c>
      <c r="AX111" s="142">
        <v>5790</v>
      </c>
      <c r="AY111" s="142">
        <v>361.88857082140584</v>
      </c>
      <c r="BA111" s="126">
        <v>8.76</v>
      </c>
      <c r="BB111" s="126">
        <v>25.18</v>
      </c>
      <c r="BC111" s="127">
        <v>35.135899999999999</v>
      </c>
      <c r="BD111" s="126">
        <v>53.45</v>
      </c>
      <c r="BE111" s="126">
        <v>23.43</v>
      </c>
      <c r="BF111" s="126">
        <v>8.26</v>
      </c>
      <c r="BG111" s="126">
        <v>0.28999999999999998</v>
      </c>
      <c r="BH111" s="126">
        <v>0.1</v>
      </c>
      <c r="BI111" s="126">
        <v>83.5</v>
      </c>
      <c r="BJ111" s="126">
        <v>5.61</v>
      </c>
      <c r="BK111">
        <f t="shared" si="6"/>
        <v>5610</v>
      </c>
      <c r="BL111">
        <f t="shared" si="7"/>
        <v>350.63814893058492</v>
      </c>
      <c r="BN111" s="149">
        <v>6.74</v>
      </c>
      <c r="BO111" s="149">
        <v>25.14</v>
      </c>
      <c r="BP111" s="150">
        <v>35.1736</v>
      </c>
      <c r="BQ111" s="149">
        <v>53.45</v>
      </c>
      <c r="BR111" s="149">
        <v>23.46</v>
      </c>
      <c r="BS111" s="149">
        <v>8.26</v>
      </c>
      <c r="BT111" s="149">
        <v>0.14000000000000001</v>
      </c>
      <c r="BU111" s="149">
        <v>0.17</v>
      </c>
      <c r="BV111" s="149">
        <v>85.12</v>
      </c>
      <c r="BW111" s="149">
        <v>5.73</v>
      </c>
      <c r="BX111" s="148">
        <v>527.30999999999995</v>
      </c>
      <c r="BY111" s="146">
        <v>5730</v>
      </c>
      <c r="BZ111" s="146">
        <v>358.13843019113216</v>
      </c>
    </row>
    <row r="112" spans="1:78" x14ac:dyDescent="0.2">
      <c r="A112" s="126">
        <v>11.39</v>
      </c>
      <c r="B112" s="126">
        <v>24.99</v>
      </c>
      <c r="C112" s="127">
        <v>35.058900000000001</v>
      </c>
      <c r="D112" s="126">
        <v>53.15</v>
      </c>
      <c r="E112" s="126">
        <v>23.44</v>
      </c>
      <c r="F112" s="126">
        <v>8.26</v>
      </c>
      <c r="G112" s="126">
        <v>-0.04</v>
      </c>
      <c r="H112" s="126">
        <v>0.03</v>
      </c>
      <c r="I112" s="126">
        <v>86.65</v>
      </c>
      <c r="J112" s="126">
        <v>5.85</v>
      </c>
      <c r="K112" s="129">
        <f t="shared" si="4"/>
        <v>5850</v>
      </c>
      <c r="L112" s="129">
        <f t="shared" si="5"/>
        <v>365.63871145167946</v>
      </c>
      <c r="N112" s="137">
        <v>8.8800000000000008</v>
      </c>
      <c r="O112" s="137">
        <v>25.03</v>
      </c>
      <c r="P112" s="136">
        <v>35.0779</v>
      </c>
      <c r="Q112" s="137">
        <v>53.21</v>
      </c>
      <c r="R112" s="137">
        <v>23.43</v>
      </c>
      <c r="S112" s="137">
        <v>8.26</v>
      </c>
      <c r="T112" s="137">
        <v>0.05</v>
      </c>
      <c r="U112" s="137">
        <v>0.05</v>
      </c>
      <c r="V112" s="137">
        <v>86.03</v>
      </c>
      <c r="W112" s="137">
        <v>5.8</v>
      </c>
      <c r="X112" s="134">
        <v>5800</v>
      </c>
      <c r="Y112" s="134">
        <v>362.51359425978472</v>
      </c>
      <c r="AA112" s="141">
        <v>7.8</v>
      </c>
      <c r="AB112" s="141">
        <v>25.07</v>
      </c>
      <c r="AC112" s="140">
        <v>35.1</v>
      </c>
      <c r="AD112" s="141">
        <v>53.29</v>
      </c>
      <c r="AE112" s="141">
        <v>23.43</v>
      </c>
      <c r="AF112" s="141">
        <v>8.26</v>
      </c>
      <c r="AG112" s="141">
        <v>0.2</v>
      </c>
      <c r="AH112" s="141">
        <v>0.06</v>
      </c>
      <c r="AI112" s="141">
        <v>87.44</v>
      </c>
      <c r="AJ112" s="141">
        <v>5.89</v>
      </c>
      <c r="AK112" s="138">
        <v>5890</v>
      </c>
      <c r="AL112" s="138">
        <v>368.13880520519518</v>
      </c>
      <c r="AN112" s="145">
        <v>9.3800000000000008</v>
      </c>
      <c r="AO112" s="145">
        <v>25.15</v>
      </c>
      <c r="AP112" s="144">
        <v>35.119199999999999</v>
      </c>
      <c r="AQ112" s="145">
        <v>53.39</v>
      </c>
      <c r="AR112" s="145">
        <v>23.43</v>
      </c>
      <c r="AS112" s="145">
        <v>8.25</v>
      </c>
      <c r="AT112" s="145">
        <v>0.28999999999999998</v>
      </c>
      <c r="AU112" s="145">
        <v>0.09</v>
      </c>
      <c r="AV112" s="145">
        <v>86.13</v>
      </c>
      <c r="AW112" s="145">
        <v>5.79</v>
      </c>
      <c r="AX112" s="142">
        <v>5790</v>
      </c>
      <c r="AY112" s="142">
        <v>361.88857082140584</v>
      </c>
      <c r="BA112" s="126">
        <v>8.8699999999999992</v>
      </c>
      <c r="BB112" s="126">
        <v>25.18</v>
      </c>
      <c r="BC112" s="127">
        <v>35.139400000000002</v>
      </c>
      <c r="BD112" s="126">
        <v>53.45</v>
      </c>
      <c r="BE112" s="126">
        <v>23.43</v>
      </c>
      <c r="BF112" s="126">
        <v>8.26</v>
      </c>
      <c r="BG112" s="126">
        <v>0.3</v>
      </c>
      <c r="BH112" s="126">
        <v>0.12</v>
      </c>
      <c r="BI112" s="126">
        <v>83.51</v>
      </c>
      <c r="BJ112" s="126">
        <v>5.62</v>
      </c>
      <c r="BK112">
        <f t="shared" si="6"/>
        <v>5620</v>
      </c>
      <c r="BL112">
        <f t="shared" si="7"/>
        <v>351.26317236896386</v>
      </c>
      <c r="BN112" s="149">
        <v>6.77</v>
      </c>
      <c r="BO112" s="149">
        <v>25.14</v>
      </c>
      <c r="BP112" s="150">
        <v>35.172199999999997</v>
      </c>
      <c r="BQ112" s="149">
        <v>53.45</v>
      </c>
      <c r="BR112" s="149">
        <v>23.46</v>
      </c>
      <c r="BS112" s="149">
        <v>8.26</v>
      </c>
      <c r="BT112" s="149">
        <v>0.14000000000000001</v>
      </c>
      <c r="BU112" s="149">
        <v>0.17</v>
      </c>
      <c r="BV112" s="149">
        <v>85.14</v>
      </c>
      <c r="BW112" s="149">
        <v>5.73</v>
      </c>
      <c r="BX112" s="148">
        <v>570.59</v>
      </c>
      <c r="BY112" s="146">
        <v>5730</v>
      </c>
      <c r="BZ112" s="146">
        <v>358.13843019113216</v>
      </c>
    </row>
    <row r="113" spans="1:78" x14ac:dyDescent="0.2">
      <c r="A113" s="126">
        <v>11.46</v>
      </c>
      <c r="B113" s="126">
        <v>25</v>
      </c>
      <c r="C113" s="127">
        <v>35.055999999999997</v>
      </c>
      <c r="D113" s="126">
        <v>53.15</v>
      </c>
      <c r="E113" s="126">
        <v>23.43</v>
      </c>
      <c r="F113" s="126">
        <v>8.26</v>
      </c>
      <c r="G113" s="126">
        <v>-0.03</v>
      </c>
      <c r="H113" s="126">
        <v>0.03</v>
      </c>
      <c r="I113" s="126">
        <v>86.66</v>
      </c>
      <c r="J113" s="126">
        <v>5.85</v>
      </c>
      <c r="K113" s="129">
        <f t="shared" si="4"/>
        <v>5850</v>
      </c>
      <c r="L113" s="129">
        <f t="shared" si="5"/>
        <v>365.63871145167946</v>
      </c>
      <c r="N113" s="137">
        <v>8.94</v>
      </c>
      <c r="O113" s="137">
        <v>25.03</v>
      </c>
      <c r="P113" s="136">
        <v>35.075000000000003</v>
      </c>
      <c r="Q113" s="137">
        <v>53.21</v>
      </c>
      <c r="R113" s="137">
        <v>23.43</v>
      </c>
      <c r="S113" s="137">
        <v>8.26</v>
      </c>
      <c r="T113" s="137">
        <v>0.05</v>
      </c>
      <c r="U113" s="137">
        <v>0.05</v>
      </c>
      <c r="V113" s="137">
        <v>85.99</v>
      </c>
      <c r="W113" s="137">
        <v>5.8</v>
      </c>
      <c r="X113" s="134">
        <v>5800</v>
      </c>
      <c r="Y113" s="134">
        <v>362.51359425978472</v>
      </c>
      <c r="AA113" s="141">
        <v>7.88</v>
      </c>
      <c r="AB113" s="141">
        <v>25.07</v>
      </c>
      <c r="AC113" s="140">
        <v>35.099400000000003</v>
      </c>
      <c r="AD113" s="141">
        <v>53.28</v>
      </c>
      <c r="AE113" s="141">
        <v>23.43</v>
      </c>
      <c r="AF113" s="141">
        <v>8.26</v>
      </c>
      <c r="AG113" s="141">
        <v>0.2</v>
      </c>
      <c r="AH113" s="141">
        <v>0.06</v>
      </c>
      <c r="AI113" s="141">
        <v>87.45</v>
      </c>
      <c r="AJ113" s="141">
        <v>5.89</v>
      </c>
      <c r="AK113" s="138">
        <v>5890</v>
      </c>
      <c r="AL113" s="138">
        <v>368.13880520519518</v>
      </c>
      <c r="AN113" s="145">
        <v>9.4600000000000009</v>
      </c>
      <c r="AO113" s="145">
        <v>25.15</v>
      </c>
      <c r="AP113" s="144">
        <v>35.119</v>
      </c>
      <c r="AQ113" s="145">
        <v>53.39</v>
      </c>
      <c r="AR113" s="145">
        <v>23.43</v>
      </c>
      <c r="AS113" s="145">
        <v>8.25</v>
      </c>
      <c r="AT113" s="145">
        <v>0.27</v>
      </c>
      <c r="AU113" s="145">
        <v>7.0000000000000007E-2</v>
      </c>
      <c r="AV113" s="145">
        <v>86.13</v>
      </c>
      <c r="AW113" s="145">
        <v>5.8</v>
      </c>
      <c r="AX113" s="142">
        <v>5800</v>
      </c>
      <c r="AY113" s="142">
        <v>362.51359425978472</v>
      </c>
      <c r="BA113" s="126">
        <v>8.9600000000000009</v>
      </c>
      <c r="BB113" s="126">
        <v>25.18</v>
      </c>
      <c r="BC113" s="127">
        <v>35.134300000000003</v>
      </c>
      <c r="BD113" s="126">
        <v>53.44</v>
      </c>
      <c r="BE113" s="126">
        <v>23.43</v>
      </c>
      <c r="BF113" s="126">
        <v>8.26</v>
      </c>
      <c r="BG113" s="126">
        <v>0.31</v>
      </c>
      <c r="BH113" s="126">
        <v>0.15</v>
      </c>
      <c r="BI113" s="126">
        <v>83.53</v>
      </c>
      <c r="BJ113" s="126">
        <v>5.62</v>
      </c>
      <c r="BK113">
        <f t="shared" si="6"/>
        <v>5620</v>
      </c>
      <c r="BL113">
        <f t="shared" si="7"/>
        <v>351.26317236896386</v>
      </c>
      <c r="BN113" s="149">
        <v>6.81</v>
      </c>
      <c r="BO113" s="149">
        <v>25.14</v>
      </c>
      <c r="BP113" s="150">
        <v>35.173900000000003</v>
      </c>
      <c r="BQ113" s="149">
        <v>53.45</v>
      </c>
      <c r="BR113" s="149">
        <v>23.46</v>
      </c>
      <c r="BS113" s="149">
        <v>8.26</v>
      </c>
      <c r="BT113" s="149">
        <v>0.15</v>
      </c>
      <c r="BU113" s="149">
        <v>0.15</v>
      </c>
      <c r="BV113" s="149">
        <v>85.15</v>
      </c>
      <c r="BW113" s="149">
        <v>5.73</v>
      </c>
      <c r="BX113" s="148">
        <v>559.79999999999995</v>
      </c>
      <c r="BY113" s="146">
        <v>5730</v>
      </c>
      <c r="BZ113" s="146">
        <v>358.13843019113216</v>
      </c>
    </row>
    <row r="114" spans="1:78" x14ac:dyDescent="0.2">
      <c r="A114" s="126">
        <v>11.56</v>
      </c>
      <c r="B114" s="126">
        <v>25</v>
      </c>
      <c r="C114" s="127">
        <v>35.057099999999998</v>
      </c>
      <c r="D114" s="126">
        <v>53.15</v>
      </c>
      <c r="E114" s="126">
        <v>23.43</v>
      </c>
      <c r="F114" s="126">
        <v>8.26</v>
      </c>
      <c r="G114" s="126">
        <v>-0.02</v>
      </c>
      <c r="H114" s="126">
        <v>0.03</v>
      </c>
      <c r="I114" s="126">
        <v>86.67</v>
      </c>
      <c r="J114" s="126">
        <v>5.85</v>
      </c>
      <c r="K114" s="129">
        <f t="shared" si="4"/>
        <v>5850</v>
      </c>
      <c r="L114" s="129">
        <f t="shared" si="5"/>
        <v>365.63871145167946</v>
      </c>
      <c r="N114" s="137">
        <v>9.01</v>
      </c>
      <c r="O114" s="137">
        <v>25.03</v>
      </c>
      <c r="P114" s="136">
        <v>35.0779</v>
      </c>
      <c r="Q114" s="137">
        <v>53.21</v>
      </c>
      <c r="R114" s="137">
        <v>23.43</v>
      </c>
      <c r="S114" s="137">
        <v>8.26</v>
      </c>
      <c r="T114" s="137">
        <v>0.06</v>
      </c>
      <c r="U114" s="137">
        <v>0.05</v>
      </c>
      <c r="V114" s="137">
        <v>85.93</v>
      </c>
      <c r="W114" s="137">
        <v>5.79</v>
      </c>
      <c r="X114" s="134">
        <v>5790</v>
      </c>
      <c r="Y114" s="134">
        <v>361.88857082140584</v>
      </c>
      <c r="AA114" s="141">
        <v>7.96</v>
      </c>
      <c r="AB114" s="141">
        <v>25.07</v>
      </c>
      <c r="AC114" s="140">
        <v>35.099699999999999</v>
      </c>
      <c r="AD114" s="141">
        <v>53.29</v>
      </c>
      <c r="AE114" s="141">
        <v>23.43</v>
      </c>
      <c r="AF114" s="141">
        <v>8.26</v>
      </c>
      <c r="AG114" s="141">
        <v>0.19</v>
      </c>
      <c r="AH114" s="141">
        <v>0.06</v>
      </c>
      <c r="AI114" s="141">
        <v>87.47</v>
      </c>
      <c r="AJ114" s="141">
        <v>5.89</v>
      </c>
      <c r="AK114" s="138">
        <v>5890</v>
      </c>
      <c r="AL114" s="138">
        <v>368.13880520519518</v>
      </c>
      <c r="AN114" s="145">
        <v>9.5500000000000007</v>
      </c>
      <c r="AO114" s="145">
        <v>25.15</v>
      </c>
      <c r="AP114" s="144">
        <v>35.116100000000003</v>
      </c>
      <c r="AQ114" s="145">
        <v>53.39</v>
      </c>
      <c r="AR114" s="145">
        <v>23.42</v>
      </c>
      <c r="AS114" s="145">
        <v>8.25</v>
      </c>
      <c r="AT114" s="145">
        <v>0.27</v>
      </c>
      <c r="AU114" s="145">
        <v>0.1</v>
      </c>
      <c r="AV114" s="145">
        <v>86.13</v>
      </c>
      <c r="AW114" s="145">
        <v>5.8</v>
      </c>
      <c r="AX114" s="142">
        <v>5800</v>
      </c>
      <c r="AY114" s="142">
        <v>362.51359425978472</v>
      </c>
      <c r="BA114" s="126">
        <v>9.02</v>
      </c>
      <c r="BB114" s="126">
        <v>25.18</v>
      </c>
      <c r="BC114" s="127">
        <v>35.137700000000002</v>
      </c>
      <c r="BD114" s="126">
        <v>53.45</v>
      </c>
      <c r="BE114" s="126">
        <v>23.43</v>
      </c>
      <c r="BF114" s="126">
        <v>8.26</v>
      </c>
      <c r="BG114" s="126">
        <v>0.3</v>
      </c>
      <c r="BH114" s="126">
        <v>0.12</v>
      </c>
      <c r="BI114" s="126">
        <v>83.55</v>
      </c>
      <c r="BJ114" s="126">
        <v>5.62</v>
      </c>
      <c r="BK114">
        <f t="shared" si="6"/>
        <v>5620</v>
      </c>
      <c r="BL114">
        <f t="shared" si="7"/>
        <v>351.26317236896386</v>
      </c>
      <c r="BN114" s="149">
        <v>6.86</v>
      </c>
      <c r="BO114" s="149">
        <v>25.14</v>
      </c>
      <c r="BP114" s="150">
        <v>35.172899999999998</v>
      </c>
      <c r="BQ114" s="149">
        <v>53.45</v>
      </c>
      <c r="BR114" s="149">
        <v>23.46</v>
      </c>
      <c r="BS114" s="149">
        <v>8.26</v>
      </c>
      <c r="BT114" s="149">
        <v>0.16</v>
      </c>
      <c r="BU114" s="149">
        <v>0.17</v>
      </c>
      <c r="BV114" s="149">
        <v>85.16</v>
      </c>
      <c r="BW114" s="149">
        <v>5.73</v>
      </c>
      <c r="BX114" s="148">
        <v>531.94000000000005</v>
      </c>
      <c r="BY114" s="146">
        <v>5730</v>
      </c>
      <c r="BZ114" s="146">
        <v>358.13843019113216</v>
      </c>
    </row>
    <row r="115" spans="1:78" x14ac:dyDescent="0.2">
      <c r="A115" s="126">
        <v>11.68</v>
      </c>
      <c r="B115" s="126">
        <v>25</v>
      </c>
      <c r="C115" s="127">
        <v>35.058</v>
      </c>
      <c r="D115" s="126">
        <v>53.16</v>
      </c>
      <c r="E115" s="126">
        <v>23.43</v>
      </c>
      <c r="F115" s="126">
        <v>8.26</v>
      </c>
      <c r="G115" s="126">
        <v>-0.02</v>
      </c>
      <c r="H115" s="126">
        <v>0.03</v>
      </c>
      <c r="I115" s="126">
        <v>86.66</v>
      </c>
      <c r="J115" s="126">
        <v>5.85</v>
      </c>
      <c r="K115" s="129">
        <f t="shared" si="4"/>
        <v>5850</v>
      </c>
      <c r="L115" s="129">
        <f t="shared" si="5"/>
        <v>365.63871145167946</v>
      </c>
      <c r="N115" s="137">
        <v>9.1</v>
      </c>
      <c r="O115" s="137">
        <v>25.03</v>
      </c>
      <c r="P115" s="136">
        <v>35.077100000000002</v>
      </c>
      <c r="Q115" s="137">
        <v>53.21</v>
      </c>
      <c r="R115" s="137">
        <v>23.43</v>
      </c>
      <c r="S115" s="137">
        <v>8.26</v>
      </c>
      <c r="T115" s="137">
        <v>0.05</v>
      </c>
      <c r="U115" s="137">
        <v>0.04</v>
      </c>
      <c r="V115" s="137">
        <v>85.87</v>
      </c>
      <c r="W115" s="137">
        <v>5.79</v>
      </c>
      <c r="X115" s="134">
        <v>5790</v>
      </c>
      <c r="Y115" s="134">
        <v>361.88857082140584</v>
      </c>
      <c r="AA115" s="141">
        <v>8.01</v>
      </c>
      <c r="AB115" s="141">
        <v>25.07</v>
      </c>
      <c r="AC115" s="140">
        <v>35.100900000000003</v>
      </c>
      <c r="AD115" s="141">
        <v>53.29</v>
      </c>
      <c r="AE115" s="141">
        <v>23.43</v>
      </c>
      <c r="AF115" s="141">
        <v>8.26</v>
      </c>
      <c r="AG115" s="141">
        <v>0.19</v>
      </c>
      <c r="AH115" s="141">
        <v>0.06</v>
      </c>
      <c r="AI115" s="141">
        <v>87.48</v>
      </c>
      <c r="AJ115" s="141">
        <v>5.89</v>
      </c>
      <c r="AK115" s="138">
        <v>5890</v>
      </c>
      <c r="AL115" s="138">
        <v>368.13880520519518</v>
      </c>
      <c r="AN115" s="145">
        <v>9.65</v>
      </c>
      <c r="AO115" s="145">
        <v>25.15</v>
      </c>
      <c r="AP115" s="144">
        <v>35.119</v>
      </c>
      <c r="AQ115" s="145">
        <v>53.39</v>
      </c>
      <c r="AR115" s="145">
        <v>23.43</v>
      </c>
      <c r="AS115" s="145">
        <v>8.25</v>
      </c>
      <c r="AT115" s="145">
        <v>0.26</v>
      </c>
      <c r="AU115" s="145">
        <v>0.08</v>
      </c>
      <c r="AV115" s="145">
        <v>86.15</v>
      </c>
      <c r="AW115" s="145">
        <v>5.8</v>
      </c>
      <c r="AX115" s="142">
        <v>5800</v>
      </c>
      <c r="AY115" s="142">
        <v>362.51359425978472</v>
      </c>
      <c r="BA115" s="126">
        <v>9.07</v>
      </c>
      <c r="BB115" s="126">
        <v>25.18</v>
      </c>
      <c r="BC115" s="127">
        <v>35.1372</v>
      </c>
      <c r="BD115" s="126">
        <v>53.45</v>
      </c>
      <c r="BE115" s="126">
        <v>23.43</v>
      </c>
      <c r="BF115" s="126">
        <v>8.26</v>
      </c>
      <c r="BG115" s="126">
        <v>0.3</v>
      </c>
      <c r="BH115" s="126">
        <v>0.1</v>
      </c>
      <c r="BI115" s="126">
        <v>83.56</v>
      </c>
      <c r="BJ115" s="126">
        <v>5.62</v>
      </c>
      <c r="BK115">
        <f t="shared" si="6"/>
        <v>5620</v>
      </c>
      <c r="BL115">
        <f t="shared" si="7"/>
        <v>351.26317236896386</v>
      </c>
      <c r="BN115" s="149">
        <v>6.93</v>
      </c>
      <c r="BO115" s="149">
        <v>25.14</v>
      </c>
      <c r="BP115" s="150">
        <v>35.174100000000003</v>
      </c>
      <c r="BQ115" s="149">
        <v>53.45</v>
      </c>
      <c r="BR115" s="149">
        <v>23.46</v>
      </c>
      <c r="BS115" s="149">
        <v>8.26</v>
      </c>
      <c r="BT115" s="149">
        <v>0.15</v>
      </c>
      <c r="BU115" s="149">
        <v>0.14000000000000001</v>
      </c>
      <c r="BV115" s="149">
        <v>85.15</v>
      </c>
      <c r="BW115" s="149">
        <v>5.73</v>
      </c>
      <c r="BX115" s="148">
        <v>473.17</v>
      </c>
      <c r="BY115" s="146">
        <v>5730</v>
      </c>
      <c r="BZ115" s="146">
        <v>358.13843019113216</v>
      </c>
    </row>
    <row r="116" spans="1:78" x14ac:dyDescent="0.2">
      <c r="A116" s="126">
        <v>11.83</v>
      </c>
      <c r="B116" s="126">
        <v>25</v>
      </c>
      <c r="C116" s="127">
        <v>35.058599999999998</v>
      </c>
      <c r="D116" s="126">
        <v>53.16</v>
      </c>
      <c r="E116" s="126">
        <v>23.44</v>
      </c>
      <c r="F116" s="126">
        <v>8.26</v>
      </c>
      <c r="G116" s="126">
        <v>-0.02</v>
      </c>
      <c r="H116" s="126">
        <v>0.03</v>
      </c>
      <c r="I116" s="126">
        <v>86.65</v>
      </c>
      <c r="J116" s="126">
        <v>5.85</v>
      </c>
      <c r="K116" s="129">
        <f t="shared" si="4"/>
        <v>5850</v>
      </c>
      <c r="L116" s="129">
        <f t="shared" si="5"/>
        <v>365.63871145167946</v>
      </c>
      <c r="N116" s="137">
        <v>9.17</v>
      </c>
      <c r="O116" s="137">
        <v>25.03</v>
      </c>
      <c r="P116" s="136">
        <v>35.078099999999999</v>
      </c>
      <c r="Q116" s="137">
        <v>53.21</v>
      </c>
      <c r="R116" s="137">
        <v>23.43</v>
      </c>
      <c r="S116" s="137">
        <v>8.26</v>
      </c>
      <c r="T116" s="137">
        <v>0.06</v>
      </c>
      <c r="U116" s="137">
        <v>0.05</v>
      </c>
      <c r="V116" s="137">
        <v>85.82</v>
      </c>
      <c r="W116" s="137">
        <v>5.79</v>
      </c>
      <c r="X116" s="134">
        <v>5790</v>
      </c>
      <c r="Y116" s="134">
        <v>361.88857082140584</v>
      </c>
      <c r="AA116" s="141">
        <v>8.0299999999999994</v>
      </c>
      <c r="AB116" s="141">
        <v>25.07</v>
      </c>
      <c r="AC116" s="140">
        <v>35.099499999999999</v>
      </c>
      <c r="AD116" s="141">
        <v>53.29</v>
      </c>
      <c r="AE116" s="141">
        <v>23.43</v>
      </c>
      <c r="AF116" s="141">
        <v>8.26</v>
      </c>
      <c r="AG116" s="141">
        <v>0.18</v>
      </c>
      <c r="AH116" s="141">
        <v>0.06</v>
      </c>
      <c r="AI116" s="141">
        <v>87.47</v>
      </c>
      <c r="AJ116" s="141">
        <v>5.89</v>
      </c>
      <c r="AK116" s="138">
        <v>5890</v>
      </c>
      <c r="AL116" s="138">
        <v>368.13880520519518</v>
      </c>
      <c r="AN116" s="145">
        <v>9.75</v>
      </c>
      <c r="AO116" s="145">
        <v>25.15</v>
      </c>
      <c r="AP116" s="144">
        <v>35.117699999999999</v>
      </c>
      <c r="AQ116" s="145">
        <v>53.39</v>
      </c>
      <c r="AR116" s="145">
        <v>23.43</v>
      </c>
      <c r="AS116" s="145">
        <v>8.25</v>
      </c>
      <c r="AT116" s="145">
        <v>0.26</v>
      </c>
      <c r="AU116" s="145">
        <v>0.09</v>
      </c>
      <c r="AV116" s="145">
        <v>86.15</v>
      </c>
      <c r="AW116" s="145">
        <v>5.8</v>
      </c>
      <c r="AX116" s="142">
        <v>5800</v>
      </c>
      <c r="AY116" s="142">
        <v>362.51359425978472</v>
      </c>
      <c r="BA116" s="126">
        <v>9.1</v>
      </c>
      <c r="BB116" s="126">
        <v>25.18</v>
      </c>
      <c r="BC116" s="127">
        <v>35.132899999999999</v>
      </c>
      <c r="BD116" s="126">
        <v>53.44</v>
      </c>
      <c r="BE116" s="126">
        <v>23.43</v>
      </c>
      <c r="BF116" s="126">
        <v>8.26</v>
      </c>
      <c r="BG116" s="126">
        <v>0.3</v>
      </c>
      <c r="BH116" s="126">
        <v>0.11</v>
      </c>
      <c r="BI116" s="126">
        <v>83.57</v>
      </c>
      <c r="BJ116" s="126">
        <v>5.62</v>
      </c>
      <c r="BK116">
        <f t="shared" si="6"/>
        <v>5620</v>
      </c>
      <c r="BL116">
        <f t="shared" si="7"/>
        <v>351.26317236896386</v>
      </c>
      <c r="BN116" s="149">
        <v>6.99</v>
      </c>
      <c r="BO116" s="149">
        <v>25.14</v>
      </c>
      <c r="BP116" s="150">
        <v>35.174900000000001</v>
      </c>
      <c r="BQ116" s="149">
        <v>53.46</v>
      </c>
      <c r="BR116" s="149">
        <v>23.46</v>
      </c>
      <c r="BS116" s="149">
        <v>8.26</v>
      </c>
      <c r="BT116" s="149">
        <v>0.14000000000000001</v>
      </c>
      <c r="BU116" s="149">
        <v>0.15</v>
      </c>
      <c r="BV116" s="149">
        <v>85.14</v>
      </c>
      <c r="BW116" s="149">
        <v>5.73</v>
      </c>
      <c r="BX116" s="148">
        <v>494.38</v>
      </c>
      <c r="BY116" s="146">
        <v>5730</v>
      </c>
      <c r="BZ116" s="146">
        <v>358.13843019113216</v>
      </c>
    </row>
    <row r="117" spans="1:78" x14ac:dyDescent="0.2">
      <c r="A117" s="126">
        <v>12</v>
      </c>
      <c r="B117" s="126">
        <v>25</v>
      </c>
      <c r="C117" s="127">
        <v>35.0565</v>
      </c>
      <c r="D117" s="126">
        <v>53.16</v>
      </c>
      <c r="E117" s="126">
        <v>23.43</v>
      </c>
      <c r="F117" s="126">
        <v>8.26</v>
      </c>
      <c r="G117" s="126">
        <v>-0.03</v>
      </c>
      <c r="H117" s="126">
        <v>0.03</v>
      </c>
      <c r="I117" s="126">
        <v>86.65</v>
      </c>
      <c r="J117" s="126">
        <v>5.85</v>
      </c>
      <c r="K117" s="129">
        <f t="shared" si="4"/>
        <v>5850</v>
      </c>
      <c r="L117" s="129">
        <f t="shared" si="5"/>
        <v>365.63871145167946</v>
      </c>
      <c r="N117" s="137">
        <v>9.26</v>
      </c>
      <c r="O117" s="137">
        <v>25.03</v>
      </c>
      <c r="P117" s="136">
        <v>35.0777</v>
      </c>
      <c r="Q117" s="137">
        <v>53.21</v>
      </c>
      <c r="R117" s="137">
        <v>23.43</v>
      </c>
      <c r="S117" s="137">
        <v>8.26</v>
      </c>
      <c r="T117" s="137">
        <v>0.06</v>
      </c>
      <c r="U117" s="137">
        <v>0.04</v>
      </c>
      <c r="V117" s="137">
        <v>85.78</v>
      </c>
      <c r="W117" s="137">
        <v>5.78</v>
      </c>
      <c r="X117" s="134">
        <v>5780</v>
      </c>
      <c r="Y117" s="134">
        <v>361.26354738302689</v>
      </c>
      <c r="AA117" s="141">
        <v>8.0399999999999991</v>
      </c>
      <c r="AB117" s="141">
        <v>25.08</v>
      </c>
      <c r="AC117" s="140">
        <v>35.0991</v>
      </c>
      <c r="AD117" s="141">
        <v>53.29</v>
      </c>
      <c r="AE117" s="141">
        <v>23.43</v>
      </c>
      <c r="AF117" s="141">
        <v>8.26</v>
      </c>
      <c r="AG117" s="141">
        <v>0.17</v>
      </c>
      <c r="AH117" s="141">
        <v>0.06</v>
      </c>
      <c r="AI117" s="141">
        <v>87.46</v>
      </c>
      <c r="AJ117" s="141">
        <v>5.89</v>
      </c>
      <c r="AK117" s="138">
        <v>5890</v>
      </c>
      <c r="AL117" s="138">
        <v>368.13880520519518</v>
      </c>
      <c r="AN117" s="145">
        <v>9.86</v>
      </c>
      <c r="AO117" s="145">
        <v>25.15</v>
      </c>
      <c r="AP117" s="144">
        <v>35.122599999999998</v>
      </c>
      <c r="AQ117" s="145">
        <v>53.39</v>
      </c>
      <c r="AR117" s="145">
        <v>23.43</v>
      </c>
      <c r="AS117" s="145">
        <v>8.25</v>
      </c>
      <c r="AT117" s="145">
        <v>0.25</v>
      </c>
      <c r="AU117" s="145">
        <v>0.08</v>
      </c>
      <c r="AV117" s="145">
        <v>86.16</v>
      </c>
      <c r="AW117" s="145">
        <v>5.8</v>
      </c>
      <c r="AX117" s="142">
        <v>5800</v>
      </c>
      <c r="AY117" s="142">
        <v>362.51359425978472</v>
      </c>
      <c r="BA117" s="126">
        <v>9.1300000000000008</v>
      </c>
      <c r="BB117" s="126">
        <v>25.18</v>
      </c>
      <c r="BC117" s="127">
        <v>35.134300000000003</v>
      </c>
      <c r="BD117" s="126">
        <v>53.44</v>
      </c>
      <c r="BE117" s="126">
        <v>23.43</v>
      </c>
      <c r="BF117" s="126">
        <v>8.26</v>
      </c>
      <c r="BG117" s="126">
        <v>0.28999999999999998</v>
      </c>
      <c r="BH117" s="126">
        <v>0.11</v>
      </c>
      <c r="BI117" s="126">
        <v>83.55</v>
      </c>
      <c r="BJ117" s="126">
        <v>5.62</v>
      </c>
      <c r="BK117">
        <f t="shared" si="6"/>
        <v>5620</v>
      </c>
      <c r="BL117">
        <f t="shared" si="7"/>
        <v>351.26317236896386</v>
      </c>
      <c r="BN117" s="149">
        <v>7.07</v>
      </c>
      <c r="BO117" s="149">
        <v>25.14</v>
      </c>
      <c r="BP117" s="150">
        <v>35.173000000000002</v>
      </c>
      <c r="BQ117" s="149">
        <v>53.45</v>
      </c>
      <c r="BR117" s="149">
        <v>23.46</v>
      </c>
      <c r="BS117" s="149">
        <v>8.26</v>
      </c>
      <c r="BT117" s="149">
        <v>0.13</v>
      </c>
      <c r="BU117" s="149">
        <v>0.16</v>
      </c>
      <c r="BV117" s="149">
        <v>85.13</v>
      </c>
      <c r="BW117" s="149">
        <v>5.73</v>
      </c>
      <c r="BX117" s="148">
        <v>570.88</v>
      </c>
      <c r="BY117" s="146">
        <v>5730</v>
      </c>
      <c r="BZ117" s="146">
        <v>358.13843019113216</v>
      </c>
    </row>
    <row r="118" spans="1:78" x14ac:dyDescent="0.2">
      <c r="A118" s="126">
        <v>12.12</v>
      </c>
      <c r="B118" s="126">
        <v>25</v>
      </c>
      <c r="C118" s="127">
        <v>35.054000000000002</v>
      </c>
      <c r="D118" s="126">
        <v>53.15</v>
      </c>
      <c r="E118" s="126">
        <v>23.43</v>
      </c>
      <c r="F118" s="126">
        <v>8.26</v>
      </c>
      <c r="G118" s="126">
        <v>-0.03</v>
      </c>
      <c r="H118" s="126">
        <v>0.03</v>
      </c>
      <c r="I118" s="126">
        <v>86.65</v>
      </c>
      <c r="J118" s="126">
        <v>5.85</v>
      </c>
      <c r="K118" s="129">
        <f t="shared" si="4"/>
        <v>5850</v>
      </c>
      <c r="L118" s="129">
        <f t="shared" si="5"/>
        <v>365.63871145167946</v>
      </c>
      <c r="N118" s="137">
        <v>9.36</v>
      </c>
      <c r="O118" s="137">
        <v>25.03</v>
      </c>
      <c r="P118" s="136">
        <v>35.077800000000003</v>
      </c>
      <c r="Q118" s="137">
        <v>53.21</v>
      </c>
      <c r="R118" s="137">
        <v>23.43</v>
      </c>
      <c r="S118" s="137">
        <v>8.26</v>
      </c>
      <c r="T118" s="137">
        <v>0.05</v>
      </c>
      <c r="U118" s="137">
        <v>0.05</v>
      </c>
      <c r="V118" s="137">
        <v>85.76</v>
      </c>
      <c r="W118" s="137">
        <v>5.78</v>
      </c>
      <c r="X118" s="134">
        <v>5780</v>
      </c>
      <c r="Y118" s="134">
        <v>361.26354738302689</v>
      </c>
      <c r="AA118" s="141">
        <v>8.0399999999999991</v>
      </c>
      <c r="AB118" s="141">
        <v>25.07</v>
      </c>
      <c r="AC118" s="140">
        <v>35.101999999999997</v>
      </c>
      <c r="AD118" s="141">
        <v>53.29</v>
      </c>
      <c r="AE118" s="141">
        <v>23.43</v>
      </c>
      <c r="AF118" s="141">
        <v>8.26</v>
      </c>
      <c r="AG118" s="141">
        <v>0.17</v>
      </c>
      <c r="AH118" s="141">
        <v>0.06</v>
      </c>
      <c r="AI118" s="141">
        <v>87.43</v>
      </c>
      <c r="AJ118" s="141">
        <v>5.89</v>
      </c>
      <c r="AK118" s="138">
        <v>5890</v>
      </c>
      <c r="AL118" s="138">
        <v>368.13880520519518</v>
      </c>
      <c r="AN118" s="145">
        <v>9.98</v>
      </c>
      <c r="AO118" s="145">
        <v>25.15</v>
      </c>
      <c r="AP118" s="144">
        <v>35.120100000000001</v>
      </c>
      <c r="AQ118" s="145">
        <v>53.39</v>
      </c>
      <c r="AR118" s="145">
        <v>23.43</v>
      </c>
      <c r="AS118" s="145">
        <v>8.25</v>
      </c>
      <c r="AT118" s="145">
        <v>0.25</v>
      </c>
      <c r="AU118" s="145">
        <v>7.0000000000000007E-2</v>
      </c>
      <c r="AV118" s="145">
        <v>86.17</v>
      </c>
      <c r="AW118" s="145">
        <v>5.8</v>
      </c>
      <c r="AX118" s="142">
        <v>5800</v>
      </c>
      <c r="AY118" s="142">
        <v>362.51359425978472</v>
      </c>
      <c r="BA118" s="126">
        <v>9.18</v>
      </c>
      <c r="BB118" s="126">
        <v>25.18</v>
      </c>
      <c r="BC118" s="127">
        <v>35.133600000000001</v>
      </c>
      <c r="BD118" s="126">
        <v>53.45</v>
      </c>
      <c r="BE118" s="126">
        <v>23.43</v>
      </c>
      <c r="BF118" s="126">
        <v>8.26</v>
      </c>
      <c r="BG118" s="126">
        <v>0.28000000000000003</v>
      </c>
      <c r="BH118" s="126">
        <v>0.11</v>
      </c>
      <c r="BI118" s="126">
        <v>83.5</v>
      </c>
      <c r="BJ118" s="126">
        <v>5.61</v>
      </c>
      <c r="BK118">
        <f t="shared" si="6"/>
        <v>5610</v>
      </c>
      <c r="BL118">
        <f t="shared" si="7"/>
        <v>350.63814893058492</v>
      </c>
      <c r="BN118" s="149">
        <v>7.15</v>
      </c>
      <c r="BO118" s="149">
        <v>25.14</v>
      </c>
      <c r="BP118" s="150">
        <v>35.173299999999998</v>
      </c>
      <c r="BQ118" s="149">
        <v>53.45</v>
      </c>
      <c r="BR118" s="149">
        <v>23.46</v>
      </c>
      <c r="BS118" s="149">
        <v>8.26</v>
      </c>
      <c r="BT118" s="149">
        <v>0.12</v>
      </c>
      <c r="BU118" s="149">
        <v>0.16</v>
      </c>
      <c r="BV118" s="149">
        <v>85.12</v>
      </c>
      <c r="BW118" s="149">
        <v>5.73</v>
      </c>
      <c r="BX118" s="148">
        <v>594.47</v>
      </c>
      <c r="BY118" s="146">
        <v>5730</v>
      </c>
      <c r="BZ118" s="146">
        <v>358.13843019113216</v>
      </c>
    </row>
    <row r="119" spans="1:78" x14ac:dyDescent="0.2">
      <c r="A119" s="126">
        <v>12.2</v>
      </c>
      <c r="B119" s="126">
        <v>25</v>
      </c>
      <c r="C119" s="127">
        <v>35.055999999999997</v>
      </c>
      <c r="D119" s="126">
        <v>53.16</v>
      </c>
      <c r="E119" s="126">
        <v>23.43</v>
      </c>
      <c r="F119" s="126">
        <v>8.26</v>
      </c>
      <c r="G119" s="126">
        <v>-0.02</v>
      </c>
      <c r="H119" s="126">
        <v>0.03</v>
      </c>
      <c r="I119" s="126">
        <v>86.65</v>
      </c>
      <c r="J119" s="126">
        <v>5.85</v>
      </c>
      <c r="K119" s="129">
        <f t="shared" si="4"/>
        <v>5850</v>
      </c>
      <c r="L119" s="129">
        <f t="shared" si="5"/>
        <v>365.63871145167946</v>
      </c>
      <c r="N119" s="137">
        <v>9.4499999999999993</v>
      </c>
      <c r="O119" s="137">
        <v>25.03</v>
      </c>
      <c r="P119" s="136">
        <v>35.079700000000003</v>
      </c>
      <c r="Q119" s="137">
        <v>53.21</v>
      </c>
      <c r="R119" s="137">
        <v>23.43</v>
      </c>
      <c r="S119" s="137">
        <v>8.26</v>
      </c>
      <c r="T119" s="137">
        <v>0.04</v>
      </c>
      <c r="U119" s="137">
        <v>0.04</v>
      </c>
      <c r="V119" s="137">
        <v>85.75</v>
      </c>
      <c r="W119" s="137">
        <v>5.78</v>
      </c>
      <c r="X119" s="134">
        <v>5780</v>
      </c>
      <c r="Y119" s="134">
        <v>361.26354738302689</v>
      </c>
      <c r="AA119" s="141">
        <v>8.0500000000000007</v>
      </c>
      <c r="AB119" s="141">
        <v>25.07</v>
      </c>
      <c r="AC119" s="140">
        <v>35.099499999999999</v>
      </c>
      <c r="AD119" s="141">
        <v>53.29</v>
      </c>
      <c r="AE119" s="141">
        <v>23.43</v>
      </c>
      <c r="AF119" s="141">
        <v>8.26</v>
      </c>
      <c r="AG119" s="141">
        <v>0.17</v>
      </c>
      <c r="AH119" s="141">
        <v>0.05</v>
      </c>
      <c r="AI119" s="141">
        <v>87.38</v>
      </c>
      <c r="AJ119" s="141">
        <v>5.89</v>
      </c>
      <c r="AK119" s="138">
        <v>5890</v>
      </c>
      <c r="AL119" s="138">
        <v>368.13880520519518</v>
      </c>
      <c r="AN119" s="145">
        <v>10.08</v>
      </c>
      <c r="AO119" s="145">
        <v>25.15</v>
      </c>
      <c r="AP119" s="144">
        <v>35.122</v>
      </c>
      <c r="AQ119" s="145">
        <v>53.39</v>
      </c>
      <c r="AR119" s="145">
        <v>23.43</v>
      </c>
      <c r="AS119" s="145">
        <v>8.25</v>
      </c>
      <c r="AT119" s="145">
        <v>0.26</v>
      </c>
      <c r="AU119" s="145">
        <v>0.1</v>
      </c>
      <c r="AV119" s="145">
        <v>86.18</v>
      </c>
      <c r="AW119" s="145">
        <v>5.8</v>
      </c>
      <c r="AX119" s="142">
        <v>5800</v>
      </c>
      <c r="AY119" s="142">
        <v>362.51359425978472</v>
      </c>
      <c r="BA119" s="126">
        <v>9.25</v>
      </c>
      <c r="BB119" s="126">
        <v>25.18</v>
      </c>
      <c r="BC119" s="127">
        <v>35.1325</v>
      </c>
      <c r="BD119" s="126">
        <v>53.44</v>
      </c>
      <c r="BE119" s="126">
        <v>23.43</v>
      </c>
      <c r="BF119" s="126">
        <v>8.26</v>
      </c>
      <c r="BG119" s="126">
        <v>0.27</v>
      </c>
      <c r="BH119" s="126">
        <v>0.1</v>
      </c>
      <c r="BI119" s="126">
        <v>83.44</v>
      </c>
      <c r="BJ119" s="126">
        <v>5.61</v>
      </c>
      <c r="BK119">
        <f t="shared" si="6"/>
        <v>5610</v>
      </c>
      <c r="BL119">
        <f t="shared" si="7"/>
        <v>350.63814893058492</v>
      </c>
      <c r="BN119" s="149">
        <v>7.2</v>
      </c>
      <c r="BO119" s="149">
        <v>25.14</v>
      </c>
      <c r="BP119" s="150">
        <v>35.174999999999997</v>
      </c>
      <c r="BQ119" s="149">
        <v>53.45</v>
      </c>
      <c r="BR119" s="149">
        <v>23.46</v>
      </c>
      <c r="BS119" s="149">
        <v>8.26</v>
      </c>
      <c r="BT119" s="149">
        <v>0.1</v>
      </c>
      <c r="BU119" s="149">
        <v>0.26</v>
      </c>
      <c r="BV119" s="149">
        <v>85.12</v>
      </c>
      <c r="BW119" s="149">
        <v>5.73</v>
      </c>
      <c r="BX119" s="148">
        <v>543.88</v>
      </c>
      <c r="BY119" s="146">
        <v>5730</v>
      </c>
      <c r="BZ119" s="146">
        <v>358.13843019113216</v>
      </c>
    </row>
    <row r="120" spans="1:78" x14ac:dyDescent="0.2">
      <c r="A120" s="126">
        <v>12.26</v>
      </c>
      <c r="B120" s="126">
        <v>25</v>
      </c>
      <c r="C120" s="127">
        <v>35.055999999999997</v>
      </c>
      <c r="D120" s="126">
        <v>53.16</v>
      </c>
      <c r="E120" s="126">
        <v>23.44</v>
      </c>
      <c r="F120" s="126">
        <v>8.26</v>
      </c>
      <c r="G120" s="126">
        <v>-0.02</v>
      </c>
      <c r="H120" s="126">
        <v>0.02</v>
      </c>
      <c r="I120" s="126">
        <v>86.66</v>
      </c>
      <c r="J120" s="126">
        <v>5.85</v>
      </c>
      <c r="K120" s="129">
        <f t="shared" si="4"/>
        <v>5850</v>
      </c>
      <c r="L120" s="129">
        <f t="shared" si="5"/>
        <v>365.63871145167946</v>
      </c>
      <c r="N120" s="137">
        <v>9.5500000000000007</v>
      </c>
      <c r="O120" s="137">
        <v>25.03</v>
      </c>
      <c r="P120" s="136">
        <v>35.075699999999998</v>
      </c>
      <c r="Q120" s="137">
        <v>53.21</v>
      </c>
      <c r="R120" s="137">
        <v>23.43</v>
      </c>
      <c r="S120" s="137">
        <v>8.26</v>
      </c>
      <c r="T120" s="137">
        <v>0.04</v>
      </c>
      <c r="U120" s="137">
        <v>0.04</v>
      </c>
      <c r="V120" s="137">
        <v>85.74</v>
      </c>
      <c r="W120" s="137">
        <v>5.78</v>
      </c>
      <c r="X120" s="134">
        <v>5780</v>
      </c>
      <c r="Y120" s="134">
        <v>361.26354738302689</v>
      </c>
      <c r="AA120" s="141">
        <v>8.08</v>
      </c>
      <c r="AB120" s="141">
        <v>25.07</v>
      </c>
      <c r="AC120" s="140">
        <v>35.101500000000001</v>
      </c>
      <c r="AD120" s="141">
        <v>53.29</v>
      </c>
      <c r="AE120" s="141">
        <v>23.43</v>
      </c>
      <c r="AF120" s="141">
        <v>8.26</v>
      </c>
      <c r="AG120" s="141">
        <v>0.18</v>
      </c>
      <c r="AH120" s="141">
        <v>0.06</v>
      </c>
      <c r="AI120" s="141">
        <v>87.31</v>
      </c>
      <c r="AJ120" s="141">
        <v>5.88</v>
      </c>
      <c r="AK120" s="138">
        <v>5880</v>
      </c>
      <c r="AL120" s="138">
        <v>367.51378176681624</v>
      </c>
      <c r="AN120" s="145">
        <v>10.17</v>
      </c>
      <c r="AO120" s="145">
        <v>25.15</v>
      </c>
      <c r="AP120" s="144">
        <v>35.118299999999998</v>
      </c>
      <c r="AQ120" s="145">
        <v>53.39</v>
      </c>
      <c r="AR120" s="145">
        <v>23.43</v>
      </c>
      <c r="AS120" s="145">
        <v>8.25</v>
      </c>
      <c r="AT120" s="145">
        <v>0.26</v>
      </c>
      <c r="AU120" s="145">
        <v>0.15</v>
      </c>
      <c r="AV120" s="145">
        <v>86.19</v>
      </c>
      <c r="AW120" s="145">
        <v>5.8</v>
      </c>
      <c r="AX120" s="142">
        <v>5800</v>
      </c>
      <c r="AY120" s="142">
        <v>362.51359425978472</v>
      </c>
      <c r="BA120" s="126">
        <v>9.33</v>
      </c>
      <c r="BB120" s="126">
        <v>25.18</v>
      </c>
      <c r="BC120" s="127">
        <v>35.133600000000001</v>
      </c>
      <c r="BD120" s="126">
        <v>53.45</v>
      </c>
      <c r="BE120" s="126">
        <v>23.43</v>
      </c>
      <c r="BF120" s="126">
        <v>8.26</v>
      </c>
      <c r="BG120" s="126">
        <v>0.25</v>
      </c>
      <c r="BH120" s="126">
        <v>0.11</v>
      </c>
      <c r="BI120" s="126">
        <v>83.38</v>
      </c>
      <c r="BJ120" s="126">
        <v>5.61</v>
      </c>
      <c r="BK120">
        <f t="shared" si="6"/>
        <v>5610</v>
      </c>
      <c r="BL120">
        <f t="shared" si="7"/>
        <v>350.63814893058492</v>
      </c>
      <c r="BN120" s="149">
        <v>7.24</v>
      </c>
      <c r="BO120" s="149">
        <v>25.14</v>
      </c>
      <c r="BP120" s="150">
        <v>35.174199999999999</v>
      </c>
      <c r="BQ120" s="149">
        <v>53.45</v>
      </c>
      <c r="BR120" s="149">
        <v>23.46</v>
      </c>
      <c r="BS120" s="149">
        <v>8.26</v>
      </c>
      <c r="BT120" s="149">
        <v>0.11</v>
      </c>
      <c r="BU120" s="149">
        <v>0.24</v>
      </c>
      <c r="BV120" s="149">
        <v>85.12</v>
      </c>
      <c r="BW120" s="149">
        <v>5.73</v>
      </c>
      <c r="BX120" s="148">
        <v>507.69</v>
      </c>
      <c r="BY120" s="146">
        <v>5730</v>
      </c>
      <c r="BZ120" s="146">
        <v>358.13843019113216</v>
      </c>
    </row>
    <row r="121" spans="1:78" x14ac:dyDescent="0.2">
      <c r="A121" s="126">
        <v>12.31</v>
      </c>
      <c r="B121" s="126">
        <v>25.01</v>
      </c>
      <c r="C121" s="127">
        <v>35.053800000000003</v>
      </c>
      <c r="D121" s="126">
        <v>53.16</v>
      </c>
      <c r="E121" s="126">
        <v>23.43</v>
      </c>
      <c r="F121" s="126">
        <v>8.26</v>
      </c>
      <c r="G121" s="126">
        <v>-0.03</v>
      </c>
      <c r="H121" s="126">
        <v>0.03</v>
      </c>
      <c r="I121" s="126">
        <v>86.67</v>
      </c>
      <c r="J121" s="126">
        <v>5.85</v>
      </c>
      <c r="K121" s="129">
        <f t="shared" si="4"/>
        <v>5850</v>
      </c>
      <c r="L121" s="129">
        <f t="shared" si="5"/>
        <v>365.63871145167946</v>
      </c>
      <c r="N121" s="137">
        <v>9.65</v>
      </c>
      <c r="O121" s="137">
        <v>25.03</v>
      </c>
      <c r="P121" s="136">
        <v>35.078099999999999</v>
      </c>
      <c r="Q121" s="137">
        <v>53.21</v>
      </c>
      <c r="R121" s="137">
        <v>23.43</v>
      </c>
      <c r="S121" s="137">
        <v>8.26</v>
      </c>
      <c r="T121" s="137">
        <v>0.03</v>
      </c>
      <c r="U121" s="137">
        <v>0.04</v>
      </c>
      <c r="V121" s="137">
        <v>85.75</v>
      </c>
      <c r="W121" s="137">
        <v>5.78</v>
      </c>
      <c r="X121" s="134">
        <v>5780</v>
      </c>
      <c r="Y121" s="134">
        <v>361.26354738302689</v>
      </c>
      <c r="AA121" s="141">
        <v>8.15</v>
      </c>
      <c r="AB121" s="141">
        <v>25.07</v>
      </c>
      <c r="AC121" s="140">
        <v>35.099899999999998</v>
      </c>
      <c r="AD121" s="141">
        <v>53.29</v>
      </c>
      <c r="AE121" s="141">
        <v>23.43</v>
      </c>
      <c r="AF121" s="141">
        <v>8.26</v>
      </c>
      <c r="AG121" s="141">
        <v>0.18</v>
      </c>
      <c r="AH121" s="141">
        <v>7.0000000000000007E-2</v>
      </c>
      <c r="AI121" s="141">
        <v>87.24</v>
      </c>
      <c r="AJ121" s="141">
        <v>5.88</v>
      </c>
      <c r="AK121" s="138">
        <v>5880</v>
      </c>
      <c r="AL121" s="138">
        <v>367.51378176681624</v>
      </c>
      <c r="AN121" s="145">
        <v>10.23</v>
      </c>
      <c r="AO121" s="145">
        <v>25.15</v>
      </c>
      <c r="AP121" s="144">
        <v>35.117100000000001</v>
      </c>
      <c r="AQ121" s="145">
        <v>53.39</v>
      </c>
      <c r="AR121" s="145">
        <v>23.43</v>
      </c>
      <c r="AS121" s="145">
        <v>8.25</v>
      </c>
      <c r="AT121" s="145">
        <v>0.26</v>
      </c>
      <c r="AU121" s="145">
        <v>0.1</v>
      </c>
      <c r="AV121" s="145">
        <v>86.21</v>
      </c>
      <c r="AW121" s="145">
        <v>5.8</v>
      </c>
      <c r="AX121" s="142">
        <v>5800</v>
      </c>
      <c r="AY121" s="142">
        <v>362.51359425978472</v>
      </c>
      <c r="BA121" s="126">
        <v>9.4499999999999993</v>
      </c>
      <c r="BB121" s="126">
        <v>25.18</v>
      </c>
      <c r="BC121" s="127">
        <v>35.132899999999999</v>
      </c>
      <c r="BD121" s="126">
        <v>53.44</v>
      </c>
      <c r="BE121" s="126">
        <v>23.43</v>
      </c>
      <c r="BF121" s="126">
        <v>8.26</v>
      </c>
      <c r="BG121" s="126">
        <v>0.26</v>
      </c>
      <c r="BH121" s="126">
        <v>0.1</v>
      </c>
      <c r="BI121" s="126">
        <v>83.34</v>
      </c>
      <c r="BJ121" s="126">
        <v>5.6</v>
      </c>
      <c r="BK121">
        <f t="shared" si="6"/>
        <v>5600</v>
      </c>
      <c r="BL121">
        <f t="shared" si="7"/>
        <v>350.01312549220597</v>
      </c>
      <c r="BN121" s="149">
        <v>7.25</v>
      </c>
      <c r="BO121" s="149">
        <v>25.14</v>
      </c>
      <c r="BP121" s="150">
        <v>35.172499999999999</v>
      </c>
      <c r="BQ121" s="149">
        <v>53.45</v>
      </c>
      <c r="BR121" s="149">
        <v>23.46</v>
      </c>
      <c r="BS121" s="149">
        <v>8.26</v>
      </c>
      <c r="BT121" s="149">
        <v>0.13</v>
      </c>
      <c r="BU121" s="149">
        <v>0.15</v>
      </c>
      <c r="BV121" s="149">
        <v>85.12</v>
      </c>
      <c r="BW121" s="149">
        <v>5.73</v>
      </c>
      <c r="BX121" s="148">
        <v>495.68</v>
      </c>
      <c r="BY121" s="146">
        <v>5730</v>
      </c>
      <c r="BZ121" s="146">
        <v>358.13843019113216</v>
      </c>
    </row>
    <row r="122" spans="1:78" x14ac:dyDescent="0.2">
      <c r="A122" s="126">
        <v>12.34</v>
      </c>
      <c r="B122" s="126">
        <v>25.01</v>
      </c>
      <c r="C122" s="127">
        <v>35.051499999999997</v>
      </c>
      <c r="D122" s="126">
        <v>53.15</v>
      </c>
      <c r="E122" s="126">
        <v>23.43</v>
      </c>
      <c r="F122" s="126">
        <v>8.26</v>
      </c>
      <c r="G122" s="126">
        <v>-0.04</v>
      </c>
      <c r="H122" s="126">
        <v>0.03</v>
      </c>
      <c r="I122" s="126">
        <v>86.67</v>
      </c>
      <c r="J122" s="126">
        <v>5.85</v>
      </c>
      <c r="K122" s="129">
        <f t="shared" si="4"/>
        <v>5850</v>
      </c>
      <c r="L122" s="129">
        <f t="shared" si="5"/>
        <v>365.63871145167946</v>
      </c>
      <c r="N122" s="137">
        <v>9.74</v>
      </c>
      <c r="O122" s="137">
        <v>25.03</v>
      </c>
      <c r="P122" s="136">
        <v>35.079300000000003</v>
      </c>
      <c r="Q122" s="137">
        <v>53.21</v>
      </c>
      <c r="R122" s="137">
        <v>23.43</v>
      </c>
      <c r="S122" s="137">
        <v>8.26</v>
      </c>
      <c r="T122" s="137">
        <v>0.04</v>
      </c>
      <c r="U122" s="137">
        <v>0.05</v>
      </c>
      <c r="V122" s="137">
        <v>85.76</v>
      </c>
      <c r="W122" s="137">
        <v>5.78</v>
      </c>
      <c r="X122" s="134">
        <v>5780</v>
      </c>
      <c r="Y122" s="134">
        <v>361.26354738302689</v>
      </c>
      <c r="AA122" s="141">
        <v>8.2200000000000006</v>
      </c>
      <c r="AB122" s="141">
        <v>25.07</v>
      </c>
      <c r="AC122" s="140">
        <v>35.096499999999999</v>
      </c>
      <c r="AD122" s="141">
        <v>53.28</v>
      </c>
      <c r="AE122" s="141">
        <v>23.43</v>
      </c>
      <c r="AF122" s="141">
        <v>8.26</v>
      </c>
      <c r="AG122" s="141">
        <v>0.17</v>
      </c>
      <c r="AH122" s="141">
        <v>0.05</v>
      </c>
      <c r="AI122" s="141">
        <v>87.18</v>
      </c>
      <c r="AJ122" s="141">
        <v>5.87</v>
      </c>
      <c r="AK122" s="138">
        <v>5870</v>
      </c>
      <c r="AL122" s="138">
        <v>366.88875832843735</v>
      </c>
      <c r="AN122" s="145">
        <v>10.28</v>
      </c>
      <c r="AO122" s="145">
        <v>25.15</v>
      </c>
      <c r="AP122" s="144">
        <v>35.120100000000001</v>
      </c>
      <c r="AQ122" s="145">
        <v>53.39</v>
      </c>
      <c r="AR122" s="145">
        <v>23.43</v>
      </c>
      <c r="AS122" s="145">
        <v>8.25</v>
      </c>
      <c r="AT122" s="145">
        <v>0.28000000000000003</v>
      </c>
      <c r="AU122" s="145">
        <v>0.09</v>
      </c>
      <c r="AV122" s="145">
        <v>86.22</v>
      </c>
      <c r="AW122" s="145">
        <v>5.8</v>
      </c>
      <c r="AX122" s="142">
        <v>5800</v>
      </c>
      <c r="AY122" s="142">
        <v>362.51359425978472</v>
      </c>
      <c r="BA122" s="126">
        <v>9.57</v>
      </c>
      <c r="BB122" s="126">
        <v>25.18</v>
      </c>
      <c r="BC122" s="127">
        <v>35.135300000000001</v>
      </c>
      <c r="BD122" s="126">
        <v>53.45</v>
      </c>
      <c r="BE122" s="126">
        <v>23.43</v>
      </c>
      <c r="BF122" s="126">
        <v>8.26</v>
      </c>
      <c r="BG122" s="126">
        <v>0.26</v>
      </c>
      <c r="BH122" s="126">
        <v>0.11</v>
      </c>
      <c r="BI122" s="126">
        <v>83.31</v>
      </c>
      <c r="BJ122" s="126">
        <v>5.6</v>
      </c>
      <c r="BK122">
        <f t="shared" si="6"/>
        <v>5600</v>
      </c>
      <c r="BL122">
        <f t="shared" si="7"/>
        <v>350.01312549220597</v>
      </c>
      <c r="BN122" s="149">
        <v>7.25</v>
      </c>
      <c r="BO122" s="149">
        <v>25.14</v>
      </c>
      <c r="BP122" s="150">
        <v>35.173999999999999</v>
      </c>
      <c r="BQ122" s="149">
        <v>53.45</v>
      </c>
      <c r="BR122" s="149">
        <v>23.46</v>
      </c>
      <c r="BS122" s="149">
        <v>8.26</v>
      </c>
      <c r="BT122" s="149">
        <v>0.15</v>
      </c>
      <c r="BU122" s="149">
        <v>0.15</v>
      </c>
      <c r="BV122" s="149">
        <v>85.11</v>
      </c>
      <c r="BW122" s="149">
        <v>5.73</v>
      </c>
      <c r="BX122" s="148">
        <v>510.81</v>
      </c>
      <c r="BY122" s="146">
        <v>5730</v>
      </c>
      <c r="BZ122" s="146">
        <v>358.13843019113216</v>
      </c>
    </row>
    <row r="123" spans="1:78" x14ac:dyDescent="0.2">
      <c r="A123" s="126">
        <v>12.4</v>
      </c>
      <c r="B123" s="126">
        <v>25</v>
      </c>
      <c r="C123" s="127">
        <v>35.053899999999999</v>
      </c>
      <c r="D123" s="126">
        <v>53.15</v>
      </c>
      <c r="E123" s="126">
        <v>23.43</v>
      </c>
      <c r="F123" s="126">
        <v>8.26</v>
      </c>
      <c r="G123" s="126">
        <v>-0.04</v>
      </c>
      <c r="H123" s="126">
        <v>0.03</v>
      </c>
      <c r="I123" s="126">
        <v>86.66</v>
      </c>
      <c r="J123" s="126">
        <v>5.85</v>
      </c>
      <c r="K123" s="129">
        <f t="shared" si="4"/>
        <v>5850</v>
      </c>
      <c r="L123" s="129">
        <f t="shared" si="5"/>
        <v>365.63871145167946</v>
      </c>
      <c r="N123" s="137">
        <v>9.83</v>
      </c>
      <c r="O123" s="137">
        <v>25.03</v>
      </c>
      <c r="P123" s="136">
        <v>35.078400000000002</v>
      </c>
      <c r="Q123" s="137">
        <v>53.21</v>
      </c>
      <c r="R123" s="137">
        <v>23.43</v>
      </c>
      <c r="S123" s="137">
        <v>8.26</v>
      </c>
      <c r="T123" s="137">
        <v>0.04</v>
      </c>
      <c r="U123" s="137">
        <v>0.04</v>
      </c>
      <c r="V123" s="137">
        <v>85.77</v>
      </c>
      <c r="W123" s="137">
        <v>5.78</v>
      </c>
      <c r="X123" s="134">
        <v>5780</v>
      </c>
      <c r="Y123" s="134">
        <v>361.26354738302689</v>
      </c>
      <c r="AA123" s="141">
        <v>8.2799999999999994</v>
      </c>
      <c r="AB123" s="141">
        <v>25.07</v>
      </c>
      <c r="AC123" s="140">
        <v>35.102800000000002</v>
      </c>
      <c r="AD123" s="141">
        <v>53.29</v>
      </c>
      <c r="AE123" s="141">
        <v>23.43</v>
      </c>
      <c r="AF123" s="141">
        <v>8.26</v>
      </c>
      <c r="AG123" s="141">
        <v>0.17</v>
      </c>
      <c r="AH123" s="141">
        <v>7.0000000000000007E-2</v>
      </c>
      <c r="AI123" s="141">
        <v>87.13</v>
      </c>
      <c r="AJ123" s="141">
        <v>5.87</v>
      </c>
      <c r="AK123" s="138">
        <v>5870</v>
      </c>
      <c r="AL123" s="138">
        <v>366.88875832843735</v>
      </c>
      <c r="AN123" s="145">
        <v>10.33</v>
      </c>
      <c r="AO123" s="145">
        <v>25.15</v>
      </c>
      <c r="AP123" s="144">
        <v>35.119199999999999</v>
      </c>
      <c r="AQ123" s="145">
        <v>53.39</v>
      </c>
      <c r="AR123" s="145">
        <v>23.43</v>
      </c>
      <c r="AS123" s="145">
        <v>8.25</v>
      </c>
      <c r="AT123" s="145">
        <v>0.28999999999999998</v>
      </c>
      <c r="AU123" s="145">
        <v>0.09</v>
      </c>
      <c r="AV123" s="145">
        <v>86.22</v>
      </c>
      <c r="AW123" s="145">
        <v>5.8</v>
      </c>
      <c r="AX123" s="142">
        <v>5800</v>
      </c>
      <c r="AY123" s="142">
        <v>362.51359425978472</v>
      </c>
      <c r="BA123" s="126">
        <v>9.69</v>
      </c>
      <c r="BB123" s="126">
        <v>25.18</v>
      </c>
      <c r="BC123" s="127">
        <v>35.131500000000003</v>
      </c>
      <c r="BD123" s="126">
        <v>53.44</v>
      </c>
      <c r="BE123" s="126">
        <v>23.43</v>
      </c>
      <c r="BF123" s="126">
        <v>8.26</v>
      </c>
      <c r="BG123" s="126">
        <v>0.26</v>
      </c>
      <c r="BH123" s="126">
        <v>0.1</v>
      </c>
      <c r="BI123" s="126">
        <v>83.3</v>
      </c>
      <c r="BJ123" s="126">
        <v>5.6</v>
      </c>
      <c r="BK123">
        <f t="shared" si="6"/>
        <v>5600</v>
      </c>
      <c r="BL123">
        <f t="shared" si="7"/>
        <v>350.01312549220597</v>
      </c>
      <c r="BN123" s="149">
        <v>7.27</v>
      </c>
      <c r="BO123" s="149">
        <v>25.14</v>
      </c>
      <c r="BP123" s="150">
        <v>35.174599999999998</v>
      </c>
      <c r="BQ123" s="149">
        <v>53.46</v>
      </c>
      <c r="BR123" s="149">
        <v>23.46</v>
      </c>
      <c r="BS123" s="149">
        <v>8.26</v>
      </c>
      <c r="BT123" s="149">
        <v>0.16</v>
      </c>
      <c r="BU123" s="149">
        <v>0.22</v>
      </c>
      <c r="BV123" s="149">
        <v>85.07</v>
      </c>
      <c r="BW123" s="149">
        <v>5.72</v>
      </c>
      <c r="BX123" s="148">
        <v>539.61</v>
      </c>
      <c r="BY123" s="146">
        <v>5720</v>
      </c>
      <c r="BZ123" s="146">
        <v>357.51340675275321</v>
      </c>
    </row>
    <row r="124" spans="1:78" x14ac:dyDescent="0.2">
      <c r="A124" s="126">
        <v>12.49</v>
      </c>
      <c r="B124" s="126">
        <v>25</v>
      </c>
      <c r="C124" s="127">
        <v>35.055500000000002</v>
      </c>
      <c r="D124" s="126">
        <v>53.16</v>
      </c>
      <c r="E124" s="126">
        <v>23.44</v>
      </c>
      <c r="F124" s="126">
        <v>8.26</v>
      </c>
      <c r="G124" s="126">
        <v>-0.05</v>
      </c>
      <c r="H124" s="126">
        <v>0.03</v>
      </c>
      <c r="I124" s="126">
        <v>86.64</v>
      </c>
      <c r="J124" s="126">
        <v>5.85</v>
      </c>
      <c r="K124" s="129">
        <f t="shared" si="4"/>
        <v>5850</v>
      </c>
      <c r="L124" s="129">
        <f t="shared" si="5"/>
        <v>365.63871145167946</v>
      </c>
      <c r="N124" s="137">
        <v>9.93</v>
      </c>
      <c r="O124" s="137">
        <v>25.03</v>
      </c>
      <c r="P124" s="136">
        <v>35.078699999999998</v>
      </c>
      <c r="Q124" s="137">
        <v>53.21</v>
      </c>
      <c r="R124" s="137">
        <v>23.43</v>
      </c>
      <c r="S124" s="137">
        <v>8.26</v>
      </c>
      <c r="T124" s="137">
        <v>0.04</v>
      </c>
      <c r="U124" s="137">
        <v>0.04</v>
      </c>
      <c r="V124" s="137">
        <v>85.78</v>
      </c>
      <c r="W124" s="137">
        <v>5.78</v>
      </c>
      <c r="X124" s="134">
        <v>5780</v>
      </c>
      <c r="Y124" s="134">
        <v>361.26354738302689</v>
      </c>
      <c r="AA124" s="141">
        <v>8.35</v>
      </c>
      <c r="AB124" s="141">
        <v>25.07</v>
      </c>
      <c r="AC124" s="140">
        <v>35.101100000000002</v>
      </c>
      <c r="AD124" s="141">
        <v>53.29</v>
      </c>
      <c r="AE124" s="141">
        <v>23.43</v>
      </c>
      <c r="AF124" s="141">
        <v>8.26</v>
      </c>
      <c r="AG124" s="141">
        <v>0.17</v>
      </c>
      <c r="AH124" s="141">
        <v>0.06</v>
      </c>
      <c r="AI124" s="141">
        <v>87.1</v>
      </c>
      <c r="AJ124" s="141">
        <v>5.87</v>
      </c>
      <c r="AK124" s="138">
        <v>5870</v>
      </c>
      <c r="AL124" s="138">
        <v>366.88875832843735</v>
      </c>
      <c r="AN124" s="145">
        <v>10.4</v>
      </c>
      <c r="AO124" s="145">
        <v>25.15</v>
      </c>
      <c r="AP124" s="144">
        <v>35.118899999999996</v>
      </c>
      <c r="AQ124" s="145">
        <v>53.39</v>
      </c>
      <c r="AR124" s="145">
        <v>23.43</v>
      </c>
      <c r="AS124" s="145">
        <v>8.25</v>
      </c>
      <c r="AT124" s="145">
        <v>0.28999999999999998</v>
      </c>
      <c r="AU124" s="145">
        <v>0.09</v>
      </c>
      <c r="AV124" s="145">
        <v>86.22</v>
      </c>
      <c r="AW124" s="145">
        <v>5.8</v>
      </c>
      <c r="AX124" s="142">
        <v>5800</v>
      </c>
      <c r="AY124" s="142">
        <v>362.51359425978472</v>
      </c>
      <c r="BA124" s="126">
        <v>9.7799999999999994</v>
      </c>
      <c r="BB124" s="126">
        <v>25.18</v>
      </c>
      <c r="BC124" s="127">
        <v>35.136800000000001</v>
      </c>
      <c r="BD124" s="126">
        <v>53.45</v>
      </c>
      <c r="BE124" s="126">
        <v>23.43</v>
      </c>
      <c r="BF124" s="126">
        <v>8.26</v>
      </c>
      <c r="BG124" s="126">
        <v>0.26</v>
      </c>
      <c r="BH124" s="126">
        <v>0.1</v>
      </c>
      <c r="BI124" s="126">
        <v>83.31</v>
      </c>
      <c r="BJ124" s="126">
        <v>5.6</v>
      </c>
      <c r="BK124">
        <f t="shared" si="6"/>
        <v>5600</v>
      </c>
      <c r="BL124">
        <f t="shared" si="7"/>
        <v>350.01312549220597</v>
      </c>
      <c r="BN124" s="149">
        <v>7.32</v>
      </c>
      <c r="BO124" s="149">
        <v>25.14</v>
      </c>
      <c r="BP124" s="150">
        <v>35.166899999999998</v>
      </c>
      <c r="BQ124" s="149">
        <v>53.45</v>
      </c>
      <c r="BR124" s="149">
        <v>23.46</v>
      </c>
      <c r="BS124" s="149">
        <v>8.26</v>
      </c>
      <c r="BT124" s="149">
        <v>0.16</v>
      </c>
      <c r="BU124" s="149">
        <v>0.15</v>
      </c>
      <c r="BV124" s="149">
        <v>85.02</v>
      </c>
      <c r="BW124" s="149">
        <v>5.72</v>
      </c>
      <c r="BX124" s="148">
        <v>594.17999999999995</v>
      </c>
      <c r="BY124" s="146">
        <v>5720</v>
      </c>
      <c r="BZ124" s="146">
        <v>357.51340675275321</v>
      </c>
    </row>
    <row r="125" spans="1:78" x14ac:dyDescent="0.2">
      <c r="A125" s="126">
        <v>12.6</v>
      </c>
      <c r="B125" s="126">
        <v>25</v>
      </c>
      <c r="C125" s="127">
        <v>35.055100000000003</v>
      </c>
      <c r="D125" s="126">
        <v>53.16</v>
      </c>
      <c r="E125" s="126">
        <v>23.44</v>
      </c>
      <c r="F125" s="126">
        <v>8.26</v>
      </c>
      <c r="G125" s="126">
        <v>-0.05</v>
      </c>
      <c r="H125" s="126">
        <v>0.03</v>
      </c>
      <c r="I125" s="126">
        <v>86.61</v>
      </c>
      <c r="J125" s="126">
        <v>5.84</v>
      </c>
      <c r="K125" s="129">
        <f t="shared" si="4"/>
        <v>5840</v>
      </c>
      <c r="L125" s="129">
        <f t="shared" si="5"/>
        <v>365.01368801330051</v>
      </c>
      <c r="N125" s="137">
        <v>10.02</v>
      </c>
      <c r="O125" s="137">
        <v>25.03</v>
      </c>
      <c r="P125" s="136">
        <v>35.077300000000001</v>
      </c>
      <c r="Q125" s="137">
        <v>53.21</v>
      </c>
      <c r="R125" s="137">
        <v>23.43</v>
      </c>
      <c r="S125" s="137">
        <v>8.26</v>
      </c>
      <c r="T125" s="137">
        <v>0.03</v>
      </c>
      <c r="U125" s="137">
        <v>0.05</v>
      </c>
      <c r="V125" s="137">
        <v>85.79</v>
      </c>
      <c r="W125" s="137">
        <v>5.79</v>
      </c>
      <c r="X125" s="134">
        <v>5790</v>
      </c>
      <c r="Y125" s="134">
        <v>361.88857082140584</v>
      </c>
      <c r="AA125" s="141">
        <v>8.43</v>
      </c>
      <c r="AB125" s="141">
        <v>25.07</v>
      </c>
      <c r="AC125" s="140">
        <v>35.103499999999997</v>
      </c>
      <c r="AD125" s="141">
        <v>53.29</v>
      </c>
      <c r="AE125" s="141">
        <v>23.43</v>
      </c>
      <c r="AF125" s="141">
        <v>8.26</v>
      </c>
      <c r="AG125" s="141">
        <v>0.16</v>
      </c>
      <c r="AH125" s="141">
        <v>0.05</v>
      </c>
      <c r="AI125" s="141">
        <v>87.09</v>
      </c>
      <c r="AJ125" s="141">
        <v>5.87</v>
      </c>
      <c r="AK125" s="138">
        <v>5870</v>
      </c>
      <c r="AL125" s="138">
        <v>366.88875832843735</v>
      </c>
      <c r="AN125" s="145">
        <v>10.52</v>
      </c>
      <c r="AO125" s="145">
        <v>25.15</v>
      </c>
      <c r="AP125" s="144">
        <v>35.118200000000002</v>
      </c>
      <c r="AQ125" s="145">
        <v>53.39</v>
      </c>
      <c r="AR125" s="145">
        <v>23.43</v>
      </c>
      <c r="AS125" s="145">
        <v>8.25</v>
      </c>
      <c r="AT125" s="145">
        <v>0.28999999999999998</v>
      </c>
      <c r="AU125" s="145">
        <v>0.09</v>
      </c>
      <c r="AV125" s="145">
        <v>86.2</v>
      </c>
      <c r="AW125" s="145">
        <v>5.8</v>
      </c>
      <c r="AX125" s="142">
        <v>5800</v>
      </c>
      <c r="AY125" s="142">
        <v>362.51359425978472</v>
      </c>
      <c r="BA125" s="126">
        <v>9.85</v>
      </c>
      <c r="BB125" s="126">
        <v>25.18</v>
      </c>
      <c r="BC125" s="127">
        <v>35.135599999999997</v>
      </c>
      <c r="BD125" s="126">
        <v>53.45</v>
      </c>
      <c r="BE125" s="126">
        <v>23.43</v>
      </c>
      <c r="BF125" s="126">
        <v>8.26</v>
      </c>
      <c r="BG125" s="126">
        <v>0.26</v>
      </c>
      <c r="BH125" s="126">
        <v>0.11</v>
      </c>
      <c r="BI125" s="126">
        <v>83.33</v>
      </c>
      <c r="BJ125" s="126">
        <v>5.6</v>
      </c>
      <c r="BK125">
        <f t="shared" si="6"/>
        <v>5600</v>
      </c>
      <c r="BL125">
        <f t="shared" si="7"/>
        <v>350.01312549220597</v>
      </c>
      <c r="BN125" s="149">
        <v>7.4</v>
      </c>
      <c r="BO125" s="149">
        <v>25.14</v>
      </c>
      <c r="BP125" s="150">
        <v>35.168300000000002</v>
      </c>
      <c r="BQ125" s="149">
        <v>53.45</v>
      </c>
      <c r="BR125" s="149">
        <v>23.46</v>
      </c>
      <c r="BS125" s="149">
        <v>8.26</v>
      </c>
      <c r="BT125" s="149">
        <v>0.16</v>
      </c>
      <c r="BU125" s="149">
        <v>0.15</v>
      </c>
      <c r="BV125" s="149">
        <v>84.95</v>
      </c>
      <c r="BW125" s="149">
        <v>5.71</v>
      </c>
      <c r="BX125" s="148">
        <v>573.26</v>
      </c>
      <c r="BY125" s="146">
        <v>5710</v>
      </c>
      <c r="BZ125" s="146">
        <v>356.88838331437432</v>
      </c>
    </row>
    <row r="126" spans="1:78" x14ac:dyDescent="0.2">
      <c r="A126" s="126">
        <v>12.76</v>
      </c>
      <c r="B126" s="126">
        <v>25</v>
      </c>
      <c r="C126" s="127">
        <v>35.055500000000002</v>
      </c>
      <c r="D126" s="126">
        <v>53.16</v>
      </c>
      <c r="E126" s="126">
        <v>23.44</v>
      </c>
      <c r="F126" s="126">
        <v>8.26</v>
      </c>
      <c r="G126" s="126">
        <v>-0.06</v>
      </c>
      <c r="H126" s="126">
        <v>0.03</v>
      </c>
      <c r="I126" s="126">
        <v>86.59</v>
      </c>
      <c r="J126" s="126">
        <v>5.84</v>
      </c>
      <c r="K126" s="129">
        <f t="shared" si="4"/>
        <v>5840</v>
      </c>
      <c r="L126" s="129">
        <f t="shared" si="5"/>
        <v>365.01368801330051</v>
      </c>
      <c r="N126" s="137">
        <v>10.11</v>
      </c>
      <c r="O126" s="137">
        <v>25.03</v>
      </c>
      <c r="P126" s="136">
        <v>35.074399999999997</v>
      </c>
      <c r="Q126" s="137">
        <v>53.21</v>
      </c>
      <c r="R126" s="137">
        <v>23.43</v>
      </c>
      <c r="S126" s="137">
        <v>8.26</v>
      </c>
      <c r="T126" s="137">
        <v>0.04</v>
      </c>
      <c r="U126" s="137">
        <v>0.04</v>
      </c>
      <c r="V126" s="137">
        <v>85.79</v>
      </c>
      <c r="W126" s="137">
        <v>5.79</v>
      </c>
      <c r="X126" s="134">
        <v>5790</v>
      </c>
      <c r="Y126" s="134">
        <v>361.88857082140584</v>
      </c>
      <c r="AA126" s="141">
        <v>8.5</v>
      </c>
      <c r="AB126" s="141">
        <v>25.07</v>
      </c>
      <c r="AC126" s="140">
        <v>35.100999999999999</v>
      </c>
      <c r="AD126" s="141">
        <v>53.29</v>
      </c>
      <c r="AE126" s="141">
        <v>23.43</v>
      </c>
      <c r="AF126" s="141">
        <v>8.26</v>
      </c>
      <c r="AG126" s="141">
        <v>0.15</v>
      </c>
      <c r="AH126" s="141">
        <v>0.08</v>
      </c>
      <c r="AI126" s="141">
        <v>87.09</v>
      </c>
      <c r="AJ126" s="141">
        <v>5.87</v>
      </c>
      <c r="AK126" s="138">
        <v>5870</v>
      </c>
      <c r="AL126" s="138">
        <v>366.88875832843735</v>
      </c>
      <c r="AN126" s="145">
        <v>10.62</v>
      </c>
      <c r="AO126" s="145">
        <v>25.15</v>
      </c>
      <c r="AP126" s="144">
        <v>35.121099999999998</v>
      </c>
      <c r="AQ126" s="145">
        <v>53.39</v>
      </c>
      <c r="AR126" s="145">
        <v>23.43</v>
      </c>
      <c r="AS126" s="145">
        <v>8.25</v>
      </c>
      <c r="AT126" s="145">
        <v>0.28999999999999998</v>
      </c>
      <c r="AU126" s="145">
        <v>0.11</v>
      </c>
      <c r="AV126" s="145">
        <v>86.16</v>
      </c>
      <c r="AW126" s="145">
        <v>5.8</v>
      </c>
      <c r="AX126" s="142">
        <v>5800</v>
      </c>
      <c r="AY126" s="142">
        <v>362.51359425978472</v>
      </c>
      <c r="BA126" s="126">
        <v>9.92</v>
      </c>
      <c r="BB126" s="126">
        <v>25.18</v>
      </c>
      <c r="BC126" s="127">
        <v>35.1357</v>
      </c>
      <c r="BD126" s="126">
        <v>53.45</v>
      </c>
      <c r="BE126" s="126">
        <v>23.43</v>
      </c>
      <c r="BF126" s="126">
        <v>8.26</v>
      </c>
      <c r="BG126" s="126">
        <v>0.25</v>
      </c>
      <c r="BH126" s="126">
        <v>0.11</v>
      </c>
      <c r="BI126" s="126">
        <v>83.35</v>
      </c>
      <c r="BJ126" s="126">
        <v>5.6</v>
      </c>
      <c r="BK126">
        <f t="shared" si="6"/>
        <v>5600</v>
      </c>
      <c r="BL126">
        <f t="shared" si="7"/>
        <v>350.01312549220597</v>
      </c>
      <c r="BN126" s="149">
        <v>7.49</v>
      </c>
      <c r="BO126" s="149">
        <v>25.14</v>
      </c>
      <c r="BP126" s="150">
        <v>35.172699999999999</v>
      </c>
      <c r="BQ126" s="149">
        <v>53.45</v>
      </c>
      <c r="BR126" s="149">
        <v>23.46</v>
      </c>
      <c r="BS126" s="149">
        <v>8.26</v>
      </c>
      <c r="BT126" s="149">
        <v>0.15</v>
      </c>
      <c r="BU126" s="149">
        <v>0.14000000000000001</v>
      </c>
      <c r="BV126" s="149">
        <v>84.89</v>
      </c>
      <c r="BW126" s="149">
        <v>5.71</v>
      </c>
      <c r="BX126" s="148">
        <v>521.80999999999995</v>
      </c>
      <c r="BY126" s="146">
        <v>5710</v>
      </c>
      <c r="BZ126" s="146">
        <v>356.88838331437432</v>
      </c>
    </row>
    <row r="127" spans="1:78" x14ac:dyDescent="0.2">
      <c r="A127" s="126">
        <v>12.95</v>
      </c>
      <c r="B127" s="126">
        <v>25</v>
      </c>
      <c r="C127" s="127">
        <v>35.0548</v>
      </c>
      <c r="D127" s="126">
        <v>53.15</v>
      </c>
      <c r="E127" s="126">
        <v>23.44</v>
      </c>
      <c r="F127" s="126">
        <v>8.26</v>
      </c>
      <c r="G127" s="126">
        <v>-0.06</v>
      </c>
      <c r="H127" s="126">
        <v>0.04</v>
      </c>
      <c r="I127" s="126">
        <v>86.58</v>
      </c>
      <c r="J127" s="126">
        <v>5.84</v>
      </c>
      <c r="K127" s="129">
        <f t="shared" si="4"/>
        <v>5840</v>
      </c>
      <c r="L127" s="129">
        <f t="shared" si="5"/>
        <v>365.01368801330051</v>
      </c>
      <c r="N127" s="137">
        <v>10.19</v>
      </c>
      <c r="O127" s="137">
        <v>25.03</v>
      </c>
      <c r="P127" s="136">
        <v>35.077800000000003</v>
      </c>
      <c r="Q127" s="137">
        <v>53.21</v>
      </c>
      <c r="R127" s="137">
        <v>23.44</v>
      </c>
      <c r="S127" s="137">
        <v>8.26</v>
      </c>
      <c r="T127" s="137">
        <v>0.05</v>
      </c>
      <c r="U127" s="137">
        <v>0.05</v>
      </c>
      <c r="V127" s="137">
        <v>85.79</v>
      </c>
      <c r="W127" s="137">
        <v>5.78</v>
      </c>
      <c r="X127" s="134">
        <v>5780</v>
      </c>
      <c r="Y127" s="134">
        <v>361.26354738302689</v>
      </c>
      <c r="AA127" s="141">
        <v>8.56</v>
      </c>
      <c r="AB127" s="141">
        <v>25.07</v>
      </c>
      <c r="AC127" s="140">
        <v>35.102699999999999</v>
      </c>
      <c r="AD127" s="141">
        <v>53.29</v>
      </c>
      <c r="AE127" s="141">
        <v>23.43</v>
      </c>
      <c r="AF127" s="141">
        <v>8.26</v>
      </c>
      <c r="AG127" s="141">
        <v>0.16</v>
      </c>
      <c r="AH127" s="141">
        <v>0.05</v>
      </c>
      <c r="AI127" s="141">
        <v>87.11</v>
      </c>
      <c r="AJ127" s="141">
        <v>5.87</v>
      </c>
      <c r="AK127" s="138">
        <v>5870</v>
      </c>
      <c r="AL127" s="138">
        <v>366.88875832843735</v>
      </c>
      <c r="AN127" s="145">
        <v>10.7</v>
      </c>
      <c r="AO127" s="145">
        <v>25.15</v>
      </c>
      <c r="AP127" s="144">
        <v>35.119199999999999</v>
      </c>
      <c r="AQ127" s="145">
        <v>53.39</v>
      </c>
      <c r="AR127" s="145">
        <v>23.43</v>
      </c>
      <c r="AS127" s="145">
        <v>8.25</v>
      </c>
      <c r="AT127" s="145">
        <v>0.3</v>
      </c>
      <c r="AU127" s="145">
        <v>7.0000000000000007E-2</v>
      </c>
      <c r="AV127" s="145">
        <v>86.15</v>
      </c>
      <c r="AW127" s="145">
        <v>5.8</v>
      </c>
      <c r="AX127" s="142">
        <v>5800</v>
      </c>
      <c r="AY127" s="142">
        <v>362.51359425978472</v>
      </c>
      <c r="BA127" s="126">
        <v>9.99</v>
      </c>
      <c r="BB127" s="126">
        <v>25.18</v>
      </c>
      <c r="BC127" s="127">
        <v>35.132599999999996</v>
      </c>
      <c r="BD127" s="126">
        <v>53.44</v>
      </c>
      <c r="BE127" s="126">
        <v>23.43</v>
      </c>
      <c r="BF127" s="126">
        <v>8.26</v>
      </c>
      <c r="BG127" s="126">
        <v>0.24</v>
      </c>
      <c r="BH127" s="126">
        <v>0.11</v>
      </c>
      <c r="BI127" s="126">
        <v>83.38</v>
      </c>
      <c r="BJ127" s="126">
        <v>5.61</v>
      </c>
      <c r="BK127">
        <f t="shared" si="6"/>
        <v>5610</v>
      </c>
      <c r="BL127">
        <f t="shared" si="7"/>
        <v>350.63814893058492</v>
      </c>
      <c r="BN127" s="149">
        <v>7.56</v>
      </c>
      <c r="BO127" s="149">
        <v>25.14</v>
      </c>
      <c r="BP127" s="150">
        <v>35.173400000000001</v>
      </c>
      <c r="BQ127" s="149">
        <v>53.45</v>
      </c>
      <c r="BR127" s="149">
        <v>23.46</v>
      </c>
      <c r="BS127" s="149">
        <v>8.26</v>
      </c>
      <c r="BT127" s="149">
        <v>0.14000000000000001</v>
      </c>
      <c r="BU127" s="149">
        <v>0.15</v>
      </c>
      <c r="BV127" s="149">
        <v>84.85</v>
      </c>
      <c r="BW127" s="149">
        <v>5.71</v>
      </c>
      <c r="BX127" s="148">
        <v>526.66</v>
      </c>
      <c r="BY127" s="146">
        <v>5710</v>
      </c>
      <c r="BZ127" s="146">
        <v>356.88838331437432</v>
      </c>
    </row>
    <row r="128" spans="1:78" x14ac:dyDescent="0.2">
      <c r="A128" s="126">
        <v>13.1</v>
      </c>
      <c r="B128" s="126">
        <v>25</v>
      </c>
      <c r="C128" s="127">
        <v>35.056199999999997</v>
      </c>
      <c r="D128" s="126">
        <v>53.16</v>
      </c>
      <c r="E128" s="126">
        <v>23.44</v>
      </c>
      <c r="F128" s="126">
        <v>8.26</v>
      </c>
      <c r="G128" s="126">
        <v>-0.06</v>
      </c>
      <c r="H128" s="126">
        <v>0.05</v>
      </c>
      <c r="I128" s="126">
        <v>86.57</v>
      </c>
      <c r="J128" s="126">
        <v>5.84</v>
      </c>
      <c r="K128" s="129">
        <f t="shared" si="4"/>
        <v>5840</v>
      </c>
      <c r="L128" s="129">
        <f t="shared" si="5"/>
        <v>365.01368801330051</v>
      </c>
      <c r="N128" s="137">
        <v>10.28</v>
      </c>
      <c r="O128" s="137">
        <v>25.03</v>
      </c>
      <c r="P128" s="136">
        <v>35.078099999999999</v>
      </c>
      <c r="Q128" s="137">
        <v>53.21</v>
      </c>
      <c r="R128" s="137">
        <v>23.44</v>
      </c>
      <c r="S128" s="137">
        <v>8.26</v>
      </c>
      <c r="T128" s="137">
        <v>0.06</v>
      </c>
      <c r="U128" s="137">
        <v>0.04</v>
      </c>
      <c r="V128" s="137">
        <v>85.79</v>
      </c>
      <c r="W128" s="137">
        <v>5.78</v>
      </c>
      <c r="X128" s="134">
        <v>5780</v>
      </c>
      <c r="Y128" s="134">
        <v>361.26354738302689</v>
      </c>
      <c r="AA128" s="141">
        <v>8.6199999999999992</v>
      </c>
      <c r="AB128" s="141">
        <v>25.07</v>
      </c>
      <c r="AC128" s="140">
        <v>35.100700000000003</v>
      </c>
      <c r="AD128" s="141">
        <v>53.29</v>
      </c>
      <c r="AE128" s="141">
        <v>23.43</v>
      </c>
      <c r="AF128" s="141">
        <v>8.26</v>
      </c>
      <c r="AG128" s="141">
        <v>0.19</v>
      </c>
      <c r="AH128" s="141">
        <v>7.0000000000000007E-2</v>
      </c>
      <c r="AI128" s="141">
        <v>87.14</v>
      </c>
      <c r="AJ128" s="141">
        <v>5.87</v>
      </c>
      <c r="AK128" s="138">
        <v>5870</v>
      </c>
      <c r="AL128" s="138">
        <v>366.88875832843735</v>
      </c>
      <c r="AN128" s="145">
        <v>10.78</v>
      </c>
      <c r="AO128" s="145">
        <v>25.15</v>
      </c>
      <c r="AP128" s="144">
        <v>35.120600000000003</v>
      </c>
      <c r="AQ128" s="145">
        <v>53.39</v>
      </c>
      <c r="AR128" s="145">
        <v>23.43</v>
      </c>
      <c r="AS128" s="145">
        <v>8.25</v>
      </c>
      <c r="AT128" s="145">
        <v>0.3</v>
      </c>
      <c r="AU128" s="145">
        <v>7.0000000000000007E-2</v>
      </c>
      <c r="AV128" s="145">
        <v>86.13</v>
      </c>
      <c r="AW128" s="145">
        <v>5.79</v>
      </c>
      <c r="AX128" s="142">
        <v>5790</v>
      </c>
      <c r="AY128" s="142">
        <v>361.88857082140584</v>
      </c>
      <c r="BA128" s="126">
        <v>10.050000000000001</v>
      </c>
      <c r="BB128" s="126">
        <v>25.18</v>
      </c>
      <c r="BC128" s="127">
        <v>35.135300000000001</v>
      </c>
      <c r="BD128" s="126">
        <v>53.44</v>
      </c>
      <c r="BE128" s="126">
        <v>23.43</v>
      </c>
      <c r="BF128" s="126">
        <v>8.26</v>
      </c>
      <c r="BG128" s="126">
        <v>0.25</v>
      </c>
      <c r="BH128" s="126">
        <v>0.11</v>
      </c>
      <c r="BI128" s="126">
        <v>83.41</v>
      </c>
      <c r="BJ128" s="126">
        <v>5.61</v>
      </c>
      <c r="BK128">
        <f t="shared" si="6"/>
        <v>5610</v>
      </c>
      <c r="BL128">
        <f t="shared" si="7"/>
        <v>350.63814893058492</v>
      </c>
      <c r="BN128" s="149">
        <v>7.62</v>
      </c>
      <c r="BO128" s="149">
        <v>25.14</v>
      </c>
      <c r="BP128" s="150">
        <v>35.174799999999998</v>
      </c>
      <c r="BQ128" s="149">
        <v>53.45</v>
      </c>
      <c r="BR128" s="149">
        <v>23.46</v>
      </c>
      <c r="BS128" s="149">
        <v>8.26</v>
      </c>
      <c r="BT128" s="149">
        <v>0.13</v>
      </c>
      <c r="BU128" s="149">
        <v>0.15</v>
      </c>
      <c r="BV128" s="149">
        <v>84.82</v>
      </c>
      <c r="BW128" s="149">
        <v>5.71</v>
      </c>
      <c r="BX128" s="148">
        <v>496.04</v>
      </c>
      <c r="BY128" s="146">
        <v>5710</v>
      </c>
      <c r="BZ128" s="146">
        <v>356.88838331437432</v>
      </c>
    </row>
    <row r="129" spans="1:78" x14ac:dyDescent="0.2">
      <c r="A129" s="126">
        <v>13.24</v>
      </c>
      <c r="B129" s="126">
        <v>25</v>
      </c>
      <c r="C129" s="127">
        <v>35.056899999999999</v>
      </c>
      <c r="D129" s="126">
        <v>53.16</v>
      </c>
      <c r="E129" s="126">
        <v>23.44</v>
      </c>
      <c r="F129" s="126">
        <v>8.26</v>
      </c>
      <c r="G129" s="126">
        <v>-0.06</v>
      </c>
      <c r="H129" s="126">
        <v>0.03</v>
      </c>
      <c r="I129" s="126">
        <v>86.57</v>
      </c>
      <c r="J129" s="126">
        <v>5.84</v>
      </c>
      <c r="K129" s="129">
        <f t="shared" si="4"/>
        <v>5840</v>
      </c>
      <c r="L129" s="129">
        <f t="shared" si="5"/>
        <v>365.01368801330051</v>
      </c>
      <c r="N129" s="137">
        <v>10.38</v>
      </c>
      <c r="O129" s="137">
        <v>25.03</v>
      </c>
      <c r="P129" s="136">
        <v>35.077100000000002</v>
      </c>
      <c r="Q129" s="137">
        <v>53.21</v>
      </c>
      <c r="R129" s="137">
        <v>23.44</v>
      </c>
      <c r="S129" s="137">
        <v>8.26</v>
      </c>
      <c r="T129" s="137">
        <v>0.06</v>
      </c>
      <c r="U129" s="137">
        <v>0.05</v>
      </c>
      <c r="V129" s="137">
        <v>85.78</v>
      </c>
      <c r="W129" s="137">
        <v>5.78</v>
      </c>
      <c r="X129" s="134">
        <v>5780</v>
      </c>
      <c r="Y129" s="134">
        <v>361.26354738302689</v>
      </c>
      <c r="AA129" s="141">
        <v>8.68</v>
      </c>
      <c r="AB129" s="141">
        <v>25.07</v>
      </c>
      <c r="AC129" s="140">
        <v>35.101399999999998</v>
      </c>
      <c r="AD129" s="141">
        <v>53.29</v>
      </c>
      <c r="AE129" s="141">
        <v>23.43</v>
      </c>
      <c r="AF129" s="141">
        <v>8.26</v>
      </c>
      <c r="AG129" s="141">
        <v>0.19</v>
      </c>
      <c r="AH129" s="141">
        <v>7.0000000000000007E-2</v>
      </c>
      <c r="AI129" s="141">
        <v>87.17</v>
      </c>
      <c r="AJ129" s="141">
        <v>5.87</v>
      </c>
      <c r="AK129" s="138">
        <v>5870</v>
      </c>
      <c r="AL129" s="138">
        <v>366.88875832843735</v>
      </c>
      <c r="AN129" s="145">
        <v>10.87</v>
      </c>
      <c r="AO129" s="145">
        <v>25.15</v>
      </c>
      <c r="AP129" s="144">
        <v>35.120399999999997</v>
      </c>
      <c r="AQ129" s="145">
        <v>53.39</v>
      </c>
      <c r="AR129" s="145">
        <v>23.43</v>
      </c>
      <c r="AS129" s="145">
        <v>8.25</v>
      </c>
      <c r="AT129" s="145">
        <v>0.28999999999999998</v>
      </c>
      <c r="AU129" s="145">
        <v>0.11</v>
      </c>
      <c r="AV129" s="145">
        <v>86.13</v>
      </c>
      <c r="AW129" s="145">
        <v>5.8</v>
      </c>
      <c r="AX129" s="142">
        <v>5800</v>
      </c>
      <c r="AY129" s="142">
        <v>362.51359425978472</v>
      </c>
      <c r="BA129" s="126">
        <v>10.11</v>
      </c>
      <c r="BB129" s="126">
        <v>25.18</v>
      </c>
      <c r="BC129" s="127">
        <v>35.137900000000002</v>
      </c>
      <c r="BD129" s="126">
        <v>53.45</v>
      </c>
      <c r="BE129" s="126">
        <v>23.43</v>
      </c>
      <c r="BF129" s="126">
        <v>8.26</v>
      </c>
      <c r="BG129" s="126">
        <v>0.25</v>
      </c>
      <c r="BH129" s="126">
        <v>0.11</v>
      </c>
      <c r="BI129" s="126">
        <v>83.43</v>
      </c>
      <c r="BJ129" s="126">
        <v>5.61</v>
      </c>
      <c r="BK129">
        <f t="shared" si="6"/>
        <v>5610</v>
      </c>
      <c r="BL129">
        <f t="shared" si="7"/>
        <v>350.63814893058492</v>
      </c>
      <c r="BN129" s="149">
        <v>7.7</v>
      </c>
      <c r="BO129" s="149">
        <v>25.14</v>
      </c>
      <c r="BP129" s="150">
        <v>35.173699999999997</v>
      </c>
      <c r="BQ129" s="149">
        <v>53.45</v>
      </c>
      <c r="BR129" s="149">
        <v>23.46</v>
      </c>
      <c r="BS129" s="149">
        <v>8.26</v>
      </c>
      <c r="BT129" s="149">
        <v>0.13</v>
      </c>
      <c r="BU129" s="149">
        <v>0.15</v>
      </c>
      <c r="BV129" s="149">
        <v>84.82</v>
      </c>
      <c r="BW129" s="149">
        <v>5.71</v>
      </c>
      <c r="BX129" s="148">
        <v>517.9</v>
      </c>
      <c r="BY129" s="146">
        <v>5710</v>
      </c>
      <c r="BZ129" s="146">
        <v>356.88838331437432</v>
      </c>
    </row>
    <row r="130" spans="1:78" x14ac:dyDescent="0.2">
      <c r="A130" s="126">
        <v>13.37</v>
      </c>
      <c r="B130" s="126">
        <v>25</v>
      </c>
      <c r="C130" s="127">
        <v>35.056399999999996</v>
      </c>
      <c r="D130" s="126">
        <v>53.16</v>
      </c>
      <c r="E130" s="126">
        <v>23.44</v>
      </c>
      <c r="F130" s="126">
        <v>8.26</v>
      </c>
      <c r="G130" s="126">
        <v>-0.05</v>
      </c>
      <c r="H130" s="126">
        <v>0.03</v>
      </c>
      <c r="I130" s="126">
        <v>86.59</v>
      </c>
      <c r="J130" s="126">
        <v>5.84</v>
      </c>
      <c r="K130" s="129">
        <f t="shared" si="4"/>
        <v>5840</v>
      </c>
      <c r="L130" s="129">
        <f t="shared" si="5"/>
        <v>365.01368801330051</v>
      </c>
      <c r="N130" s="137">
        <v>10.48</v>
      </c>
      <c r="O130" s="137">
        <v>25.03</v>
      </c>
      <c r="P130" s="136">
        <v>35.078600000000002</v>
      </c>
      <c r="Q130" s="137">
        <v>53.21</v>
      </c>
      <c r="R130" s="137">
        <v>23.44</v>
      </c>
      <c r="S130" s="137">
        <v>8.26</v>
      </c>
      <c r="T130" s="137">
        <v>0.06</v>
      </c>
      <c r="U130" s="137">
        <v>0.05</v>
      </c>
      <c r="V130" s="137">
        <v>85.78</v>
      </c>
      <c r="W130" s="137">
        <v>5.78</v>
      </c>
      <c r="X130" s="134">
        <v>5780</v>
      </c>
      <c r="Y130" s="134">
        <v>361.26354738302689</v>
      </c>
      <c r="AA130" s="141">
        <v>8.74</v>
      </c>
      <c r="AB130" s="141">
        <v>25.07</v>
      </c>
      <c r="AC130" s="140">
        <v>35.1023</v>
      </c>
      <c r="AD130" s="141">
        <v>53.29</v>
      </c>
      <c r="AE130" s="141">
        <v>23.43</v>
      </c>
      <c r="AF130" s="141">
        <v>8.26</v>
      </c>
      <c r="AG130" s="141">
        <v>0.19</v>
      </c>
      <c r="AH130" s="141">
        <v>0.08</v>
      </c>
      <c r="AI130" s="141">
        <v>87.19</v>
      </c>
      <c r="AJ130" s="141">
        <v>5.87</v>
      </c>
      <c r="AK130" s="138">
        <v>5870</v>
      </c>
      <c r="AL130" s="138">
        <v>366.88875832843735</v>
      </c>
      <c r="AN130" s="145">
        <v>10.95</v>
      </c>
      <c r="AO130" s="145">
        <v>25.15</v>
      </c>
      <c r="AP130" s="144">
        <v>35.120600000000003</v>
      </c>
      <c r="AQ130" s="145">
        <v>53.39</v>
      </c>
      <c r="AR130" s="145">
        <v>23.43</v>
      </c>
      <c r="AS130" s="145">
        <v>8.25</v>
      </c>
      <c r="AT130" s="145">
        <v>0.3</v>
      </c>
      <c r="AU130" s="145">
        <v>0.06</v>
      </c>
      <c r="AV130" s="145">
        <v>86.13</v>
      </c>
      <c r="AW130" s="145">
        <v>5.79</v>
      </c>
      <c r="AX130" s="142">
        <v>5790</v>
      </c>
      <c r="AY130" s="142">
        <v>361.88857082140584</v>
      </c>
      <c r="BA130" s="126">
        <v>10.17</v>
      </c>
      <c r="BB130" s="126">
        <v>25.18</v>
      </c>
      <c r="BC130" s="127">
        <v>35.136400000000002</v>
      </c>
      <c r="BD130" s="126">
        <v>53.45</v>
      </c>
      <c r="BE130" s="126">
        <v>23.43</v>
      </c>
      <c r="BF130" s="126">
        <v>8.26</v>
      </c>
      <c r="BG130" s="126">
        <v>0.25</v>
      </c>
      <c r="BH130" s="126">
        <v>0.11</v>
      </c>
      <c r="BI130" s="126">
        <v>83.45</v>
      </c>
      <c r="BJ130" s="126">
        <v>5.61</v>
      </c>
      <c r="BK130">
        <f t="shared" si="6"/>
        <v>5610</v>
      </c>
      <c r="BL130">
        <f t="shared" si="7"/>
        <v>350.63814893058492</v>
      </c>
      <c r="BN130" s="149">
        <v>7.76</v>
      </c>
      <c r="BO130" s="149">
        <v>25.14</v>
      </c>
      <c r="BP130" s="150">
        <v>35.174900000000001</v>
      </c>
      <c r="BQ130" s="149">
        <v>53.45</v>
      </c>
      <c r="BR130" s="149">
        <v>23.47</v>
      </c>
      <c r="BS130" s="149">
        <v>8.26</v>
      </c>
      <c r="BT130" s="149">
        <v>0.17</v>
      </c>
      <c r="BU130" s="149">
        <v>0.16</v>
      </c>
      <c r="BV130" s="149">
        <v>84.83</v>
      </c>
      <c r="BW130" s="149">
        <v>5.71</v>
      </c>
      <c r="BX130" s="148">
        <v>548.22</v>
      </c>
      <c r="BY130" s="146">
        <v>5710</v>
      </c>
      <c r="BZ130" s="146">
        <v>356.88838331437432</v>
      </c>
    </row>
    <row r="131" spans="1:78" x14ac:dyDescent="0.2">
      <c r="A131" s="126">
        <v>13.47</v>
      </c>
      <c r="B131" s="126">
        <v>25</v>
      </c>
      <c r="C131" s="127">
        <v>35.055599999999998</v>
      </c>
      <c r="D131" s="126">
        <v>53.16</v>
      </c>
      <c r="E131" s="126">
        <v>23.44</v>
      </c>
      <c r="F131" s="126">
        <v>8.26</v>
      </c>
      <c r="G131" s="126">
        <v>-0.04</v>
      </c>
      <c r="H131" s="126">
        <v>0.03</v>
      </c>
      <c r="I131" s="126">
        <v>86.61</v>
      </c>
      <c r="J131" s="126">
        <v>5.84</v>
      </c>
      <c r="K131" s="129">
        <f t="shared" si="4"/>
        <v>5840</v>
      </c>
      <c r="L131" s="129">
        <f t="shared" si="5"/>
        <v>365.01368801330051</v>
      </c>
      <c r="N131" s="137">
        <v>10.57</v>
      </c>
      <c r="O131" s="137">
        <v>25.03</v>
      </c>
      <c r="P131" s="136">
        <v>35.078099999999999</v>
      </c>
      <c r="Q131" s="137">
        <v>53.21</v>
      </c>
      <c r="R131" s="137">
        <v>23.44</v>
      </c>
      <c r="S131" s="137">
        <v>8.26</v>
      </c>
      <c r="T131" s="137">
        <v>0.05</v>
      </c>
      <c r="U131" s="137">
        <v>0.05</v>
      </c>
      <c r="V131" s="137">
        <v>85.78</v>
      </c>
      <c r="W131" s="137">
        <v>5.78</v>
      </c>
      <c r="X131" s="134">
        <v>5780</v>
      </c>
      <c r="Y131" s="134">
        <v>361.26354738302689</v>
      </c>
      <c r="AA131" s="141">
        <v>8.81</v>
      </c>
      <c r="AB131" s="141">
        <v>25.07</v>
      </c>
      <c r="AC131" s="140">
        <v>35.1023</v>
      </c>
      <c r="AD131" s="141">
        <v>53.29</v>
      </c>
      <c r="AE131" s="141">
        <v>23.43</v>
      </c>
      <c r="AF131" s="141">
        <v>8.26</v>
      </c>
      <c r="AG131" s="141">
        <v>0.19</v>
      </c>
      <c r="AH131" s="141">
        <v>0.06</v>
      </c>
      <c r="AI131" s="141">
        <v>87.21</v>
      </c>
      <c r="AJ131" s="141">
        <v>5.88</v>
      </c>
      <c r="AK131" s="138">
        <v>5880</v>
      </c>
      <c r="AL131" s="138">
        <v>367.51378176681624</v>
      </c>
      <c r="AN131" s="145">
        <v>11.02</v>
      </c>
      <c r="AO131" s="145">
        <v>25.15</v>
      </c>
      <c r="AP131" s="144">
        <v>35.116100000000003</v>
      </c>
      <c r="AQ131" s="145">
        <v>53.39</v>
      </c>
      <c r="AR131" s="145">
        <v>23.43</v>
      </c>
      <c r="AS131" s="145">
        <v>8.25</v>
      </c>
      <c r="AT131" s="145">
        <v>0.3</v>
      </c>
      <c r="AU131" s="145">
        <v>0.08</v>
      </c>
      <c r="AV131" s="145">
        <v>86.13</v>
      </c>
      <c r="AW131" s="145">
        <v>5.79</v>
      </c>
      <c r="AX131" s="142">
        <v>5790</v>
      </c>
      <c r="AY131" s="142">
        <v>361.88857082140584</v>
      </c>
      <c r="BA131" s="126">
        <v>10.24</v>
      </c>
      <c r="BB131" s="126">
        <v>25.18</v>
      </c>
      <c r="BC131" s="127">
        <v>35.135100000000001</v>
      </c>
      <c r="BD131" s="126">
        <v>53.45</v>
      </c>
      <c r="BE131" s="126">
        <v>23.43</v>
      </c>
      <c r="BF131" s="126">
        <v>8.26</v>
      </c>
      <c r="BG131" s="126">
        <v>0.25</v>
      </c>
      <c r="BH131" s="126">
        <v>0.1</v>
      </c>
      <c r="BI131" s="126">
        <v>83.47</v>
      </c>
      <c r="BJ131" s="126">
        <v>5.61</v>
      </c>
      <c r="BK131">
        <f t="shared" si="6"/>
        <v>5610</v>
      </c>
      <c r="BL131">
        <f t="shared" si="7"/>
        <v>350.63814893058492</v>
      </c>
      <c r="BN131" s="149">
        <v>7.82</v>
      </c>
      <c r="BO131" s="149">
        <v>25.14</v>
      </c>
      <c r="BP131" s="150">
        <v>35.171100000000003</v>
      </c>
      <c r="BQ131" s="149">
        <v>53.45</v>
      </c>
      <c r="BR131" s="149">
        <v>23.46</v>
      </c>
      <c r="BS131" s="149">
        <v>8.26</v>
      </c>
      <c r="BT131" s="149">
        <v>0.19</v>
      </c>
      <c r="BU131" s="149">
        <v>0.16</v>
      </c>
      <c r="BV131" s="149">
        <v>84.84</v>
      </c>
      <c r="BW131" s="149">
        <v>5.71</v>
      </c>
      <c r="BX131" s="148">
        <v>559.87</v>
      </c>
      <c r="BY131" s="146">
        <v>5710</v>
      </c>
      <c r="BZ131" s="146">
        <v>356.88838331437432</v>
      </c>
    </row>
    <row r="132" spans="1:78" x14ac:dyDescent="0.2">
      <c r="A132" s="126">
        <v>13.54</v>
      </c>
      <c r="B132" s="126">
        <v>25</v>
      </c>
      <c r="C132" s="127">
        <v>35.053100000000001</v>
      </c>
      <c r="D132" s="126">
        <v>53.15</v>
      </c>
      <c r="E132" s="126">
        <v>23.44</v>
      </c>
      <c r="F132" s="126">
        <v>8.26</v>
      </c>
      <c r="G132" s="126">
        <v>-0.03</v>
      </c>
      <c r="H132" s="126">
        <v>0.03</v>
      </c>
      <c r="I132" s="126">
        <v>86.62</v>
      </c>
      <c r="J132" s="126">
        <v>5.84</v>
      </c>
      <c r="K132" s="129">
        <f t="shared" si="4"/>
        <v>5840</v>
      </c>
      <c r="L132" s="129">
        <f t="shared" si="5"/>
        <v>365.01368801330051</v>
      </c>
      <c r="N132" s="137">
        <v>10.65</v>
      </c>
      <c r="O132" s="137">
        <v>25.03</v>
      </c>
      <c r="P132" s="136">
        <v>35.078400000000002</v>
      </c>
      <c r="Q132" s="137">
        <v>53.21</v>
      </c>
      <c r="R132" s="137">
        <v>23.44</v>
      </c>
      <c r="S132" s="137">
        <v>8.26</v>
      </c>
      <c r="T132" s="137">
        <v>0.04</v>
      </c>
      <c r="U132" s="137">
        <v>0.05</v>
      </c>
      <c r="V132" s="137">
        <v>85.79</v>
      </c>
      <c r="W132" s="137">
        <v>5.78</v>
      </c>
      <c r="X132" s="134">
        <v>5780</v>
      </c>
      <c r="Y132" s="134">
        <v>361.26354738302689</v>
      </c>
      <c r="AA132" s="141">
        <v>8.89</v>
      </c>
      <c r="AB132" s="141">
        <v>25.07</v>
      </c>
      <c r="AC132" s="140">
        <v>35.1023</v>
      </c>
      <c r="AD132" s="141">
        <v>53.29</v>
      </c>
      <c r="AE132" s="141">
        <v>23.44</v>
      </c>
      <c r="AF132" s="141">
        <v>8.26</v>
      </c>
      <c r="AG132" s="141">
        <v>0.19</v>
      </c>
      <c r="AH132" s="141">
        <v>0.05</v>
      </c>
      <c r="AI132" s="141">
        <v>87.22</v>
      </c>
      <c r="AJ132" s="141">
        <v>5.88</v>
      </c>
      <c r="AK132" s="138">
        <v>5880</v>
      </c>
      <c r="AL132" s="138">
        <v>367.51378176681624</v>
      </c>
      <c r="AN132" s="145">
        <v>11.1</v>
      </c>
      <c r="AO132" s="145">
        <v>25.15</v>
      </c>
      <c r="AP132" s="144">
        <v>35.118699999999997</v>
      </c>
      <c r="AQ132" s="145">
        <v>53.39</v>
      </c>
      <c r="AR132" s="145">
        <v>23.43</v>
      </c>
      <c r="AS132" s="145">
        <v>8.25</v>
      </c>
      <c r="AT132" s="145">
        <v>0.3</v>
      </c>
      <c r="AU132" s="145">
        <v>0.08</v>
      </c>
      <c r="AV132" s="145">
        <v>86.13</v>
      </c>
      <c r="AW132" s="145">
        <v>5.8</v>
      </c>
      <c r="AX132" s="142">
        <v>5800</v>
      </c>
      <c r="AY132" s="142">
        <v>362.51359425978472</v>
      </c>
      <c r="BA132" s="126">
        <v>10.32</v>
      </c>
      <c r="BB132" s="126">
        <v>25.18</v>
      </c>
      <c r="BC132" s="127">
        <v>35.135300000000001</v>
      </c>
      <c r="BD132" s="126">
        <v>53.44</v>
      </c>
      <c r="BE132" s="126">
        <v>23.43</v>
      </c>
      <c r="BF132" s="126">
        <v>8.26</v>
      </c>
      <c r="BG132" s="126">
        <v>0.25</v>
      </c>
      <c r="BH132" s="126">
        <v>0.11</v>
      </c>
      <c r="BI132" s="126">
        <v>83.49</v>
      </c>
      <c r="BJ132" s="126">
        <v>5.61</v>
      </c>
      <c r="BK132">
        <f t="shared" si="6"/>
        <v>5610</v>
      </c>
      <c r="BL132">
        <f t="shared" si="7"/>
        <v>350.63814893058492</v>
      </c>
      <c r="BN132" s="149">
        <v>7.87</v>
      </c>
      <c r="BO132" s="149">
        <v>25.14</v>
      </c>
      <c r="BP132" s="150">
        <v>35.173499999999997</v>
      </c>
      <c r="BQ132" s="149">
        <v>53.45</v>
      </c>
      <c r="BR132" s="149">
        <v>23.46</v>
      </c>
      <c r="BS132" s="149">
        <v>8.26</v>
      </c>
      <c r="BT132" s="149">
        <v>0.19</v>
      </c>
      <c r="BU132" s="149">
        <v>0.16</v>
      </c>
      <c r="BV132" s="149">
        <v>84.86</v>
      </c>
      <c r="BW132" s="149">
        <v>5.71</v>
      </c>
      <c r="BX132" s="148">
        <v>567.26</v>
      </c>
      <c r="BY132" s="146">
        <v>5710</v>
      </c>
      <c r="BZ132" s="146">
        <v>356.88838331437432</v>
      </c>
    </row>
    <row r="133" spans="1:78" x14ac:dyDescent="0.2">
      <c r="A133" s="126">
        <v>13.64</v>
      </c>
      <c r="B133" s="126">
        <v>25</v>
      </c>
      <c r="C133" s="127">
        <v>35.054000000000002</v>
      </c>
      <c r="D133" s="126">
        <v>53.15</v>
      </c>
      <c r="E133" s="126">
        <v>23.44</v>
      </c>
      <c r="F133" s="126">
        <v>8.26</v>
      </c>
      <c r="G133" s="126">
        <v>-0.03</v>
      </c>
      <c r="H133" s="126">
        <v>0.04</v>
      </c>
      <c r="I133" s="126">
        <v>86.63</v>
      </c>
      <c r="J133" s="126">
        <v>5.84</v>
      </c>
      <c r="K133" s="129">
        <f t="shared" si="4"/>
        <v>5840</v>
      </c>
      <c r="L133" s="129">
        <f t="shared" si="5"/>
        <v>365.01368801330051</v>
      </c>
      <c r="N133" s="137">
        <v>10.74</v>
      </c>
      <c r="O133" s="137">
        <v>25.03</v>
      </c>
      <c r="P133" s="136">
        <v>35.077500000000001</v>
      </c>
      <c r="Q133" s="137">
        <v>53.21</v>
      </c>
      <c r="R133" s="137">
        <v>23.44</v>
      </c>
      <c r="S133" s="137">
        <v>8.26</v>
      </c>
      <c r="T133" s="137">
        <v>0.04</v>
      </c>
      <c r="U133" s="137">
        <v>0.05</v>
      </c>
      <c r="V133" s="137">
        <v>85.81</v>
      </c>
      <c r="W133" s="137">
        <v>5.79</v>
      </c>
      <c r="X133" s="134">
        <v>5790</v>
      </c>
      <c r="Y133" s="134">
        <v>361.88857082140584</v>
      </c>
      <c r="AA133" s="141">
        <v>8.98</v>
      </c>
      <c r="AB133" s="141">
        <v>25.07</v>
      </c>
      <c r="AC133" s="140">
        <v>35.101799999999997</v>
      </c>
      <c r="AD133" s="141">
        <v>53.29</v>
      </c>
      <c r="AE133" s="141">
        <v>23.43</v>
      </c>
      <c r="AF133" s="141">
        <v>8.26</v>
      </c>
      <c r="AG133" s="141">
        <v>0.19</v>
      </c>
      <c r="AH133" s="141">
        <v>0.05</v>
      </c>
      <c r="AI133" s="141">
        <v>87.23</v>
      </c>
      <c r="AJ133" s="141">
        <v>5.88</v>
      </c>
      <c r="AK133" s="138">
        <v>5880</v>
      </c>
      <c r="AL133" s="138">
        <v>367.51378176681624</v>
      </c>
      <c r="AN133" s="145">
        <v>11.17</v>
      </c>
      <c r="AO133" s="145">
        <v>25.15</v>
      </c>
      <c r="AP133" s="144">
        <v>35.123199999999997</v>
      </c>
      <c r="AQ133" s="145">
        <v>53.4</v>
      </c>
      <c r="AR133" s="145">
        <v>23.44</v>
      </c>
      <c r="AS133" s="145">
        <v>8.25</v>
      </c>
      <c r="AT133" s="145">
        <v>0.28999999999999998</v>
      </c>
      <c r="AU133" s="145">
        <v>0.08</v>
      </c>
      <c r="AV133" s="145">
        <v>86.14</v>
      </c>
      <c r="AW133" s="145">
        <v>5.8</v>
      </c>
      <c r="AX133" s="142">
        <v>5800</v>
      </c>
      <c r="AY133" s="142">
        <v>362.51359425978472</v>
      </c>
      <c r="BA133" s="126">
        <v>10.38</v>
      </c>
      <c r="BB133" s="126">
        <v>25.18</v>
      </c>
      <c r="BC133" s="127">
        <v>35.137099999999997</v>
      </c>
      <c r="BD133" s="126">
        <v>53.45</v>
      </c>
      <c r="BE133" s="126">
        <v>23.44</v>
      </c>
      <c r="BF133" s="126">
        <v>8.26</v>
      </c>
      <c r="BG133" s="126">
        <v>0.26</v>
      </c>
      <c r="BH133" s="126">
        <v>0.1</v>
      </c>
      <c r="BI133" s="126">
        <v>83.5</v>
      </c>
      <c r="BJ133" s="126">
        <v>5.61</v>
      </c>
      <c r="BK133">
        <f t="shared" si="6"/>
        <v>5610</v>
      </c>
      <c r="BL133">
        <f t="shared" si="7"/>
        <v>350.63814893058492</v>
      </c>
      <c r="BN133" s="149">
        <v>7.91</v>
      </c>
      <c r="BO133" s="149">
        <v>25.14</v>
      </c>
      <c r="BP133" s="150">
        <v>35.171700000000001</v>
      </c>
      <c r="BQ133" s="149">
        <v>53.45</v>
      </c>
      <c r="BR133" s="149">
        <v>23.46</v>
      </c>
      <c r="BS133" s="149">
        <v>8.26</v>
      </c>
      <c r="BT133" s="149">
        <v>0.17</v>
      </c>
      <c r="BU133" s="149">
        <v>0.15</v>
      </c>
      <c r="BV133" s="149">
        <v>84.88</v>
      </c>
      <c r="BW133" s="149">
        <v>5.71</v>
      </c>
      <c r="BX133" s="148">
        <v>601.49</v>
      </c>
      <c r="BY133" s="146">
        <v>5710</v>
      </c>
      <c r="BZ133" s="146">
        <v>356.88838331437432</v>
      </c>
    </row>
    <row r="134" spans="1:78" x14ac:dyDescent="0.2">
      <c r="A134" s="126">
        <v>13.75</v>
      </c>
      <c r="B134" s="126">
        <v>25</v>
      </c>
      <c r="C134" s="127">
        <v>35.053899999999999</v>
      </c>
      <c r="D134" s="126">
        <v>53.15</v>
      </c>
      <c r="E134" s="126">
        <v>23.44</v>
      </c>
      <c r="F134" s="126">
        <v>8.26</v>
      </c>
      <c r="G134" s="126">
        <v>-0.04</v>
      </c>
      <c r="H134" s="126">
        <v>0.04</v>
      </c>
      <c r="I134" s="126">
        <v>86.64</v>
      </c>
      <c r="J134" s="126">
        <v>5.85</v>
      </c>
      <c r="K134" s="129">
        <f t="shared" ref="K134:K192" si="8">J134*1000</f>
        <v>5850</v>
      </c>
      <c r="L134" s="129">
        <f t="shared" ref="L134:L192" si="9">K134/15.9994</f>
        <v>365.63871145167946</v>
      </c>
      <c r="N134" s="137">
        <v>10.82</v>
      </c>
      <c r="O134" s="137">
        <v>25.03</v>
      </c>
      <c r="P134" s="136">
        <v>35.082500000000003</v>
      </c>
      <c r="Q134" s="137">
        <v>53.22</v>
      </c>
      <c r="R134" s="137">
        <v>23.44</v>
      </c>
      <c r="S134" s="137">
        <v>8.26</v>
      </c>
      <c r="T134" s="137">
        <v>0.04</v>
      </c>
      <c r="U134" s="137">
        <v>0.04</v>
      </c>
      <c r="V134" s="137">
        <v>85.82</v>
      </c>
      <c r="W134" s="137">
        <v>5.79</v>
      </c>
      <c r="X134" s="134">
        <v>5790</v>
      </c>
      <c r="Y134" s="134">
        <v>361.88857082140584</v>
      </c>
      <c r="AA134" s="141">
        <v>9.08</v>
      </c>
      <c r="AB134" s="141">
        <v>25.07</v>
      </c>
      <c r="AC134" s="140">
        <v>35.104399999999998</v>
      </c>
      <c r="AD134" s="141">
        <v>53.29</v>
      </c>
      <c r="AE134" s="141">
        <v>23.44</v>
      </c>
      <c r="AF134" s="141">
        <v>8.26</v>
      </c>
      <c r="AG134" s="141">
        <v>0.18</v>
      </c>
      <c r="AH134" s="141">
        <v>7.0000000000000007E-2</v>
      </c>
      <c r="AI134" s="141">
        <v>87.24</v>
      </c>
      <c r="AJ134" s="141">
        <v>5.88</v>
      </c>
      <c r="AK134" s="138">
        <v>5880</v>
      </c>
      <c r="AL134" s="138">
        <v>367.51378176681624</v>
      </c>
      <c r="AN134" s="145">
        <v>11.23</v>
      </c>
      <c r="AO134" s="145">
        <v>25.15</v>
      </c>
      <c r="AP134" s="144">
        <v>35.123399999999997</v>
      </c>
      <c r="AQ134" s="145">
        <v>53.4</v>
      </c>
      <c r="AR134" s="145">
        <v>23.44</v>
      </c>
      <c r="AS134" s="145">
        <v>8.25</v>
      </c>
      <c r="AT134" s="145">
        <v>0.28999999999999998</v>
      </c>
      <c r="AU134" s="145">
        <v>7.0000000000000007E-2</v>
      </c>
      <c r="AV134" s="145">
        <v>86.13</v>
      </c>
      <c r="AW134" s="145">
        <v>5.79</v>
      </c>
      <c r="AX134" s="142">
        <v>5790</v>
      </c>
      <c r="AY134" s="142">
        <v>361.88857082140584</v>
      </c>
      <c r="BA134" s="126">
        <v>10.44</v>
      </c>
      <c r="BB134" s="126">
        <v>25.18</v>
      </c>
      <c r="BC134" s="127">
        <v>35.138399999999997</v>
      </c>
      <c r="BD134" s="126">
        <v>53.45</v>
      </c>
      <c r="BE134" s="126">
        <v>23.44</v>
      </c>
      <c r="BF134" s="126">
        <v>8.26</v>
      </c>
      <c r="BG134" s="126">
        <v>0.28999999999999998</v>
      </c>
      <c r="BH134" s="126">
        <v>0.1</v>
      </c>
      <c r="BI134" s="126">
        <v>83.51</v>
      </c>
      <c r="BJ134" s="126">
        <v>5.62</v>
      </c>
      <c r="BK134">
        <f t="shared" ref="BK134:BK197" si="10">BJ134*1000</f>
        <v>5620</v>
      </c>
      <c r="BL134">
        <f t="shared" ref="BL134:BL197" si="11">BK134/15.9994</f>
        <v>351.26317236896386</v>
      </c>
      <c r="BN134" s="149">
        <v>7.95</v>
      </c>
      <c r="BO134" s="149">
        <v>25.14</v>
      </c>
      <c r="BP134" s="150">
        <v>35.174199999999999</v>
      </c>
      <c r="BQ134" s="149">
        <v>53.45</v>
      </c>
      <c r="BR134" s="149">
        <v>23.47</v>
      </c>
      <c r="BS134" s="149">
        <v>8.26</v>
      </c>
      <c r="BT134" s="149">
        <v>0.16</v>
      </c>
      <c r="BU134" s="149">
        <v>0.15</v>
      </c>
      <c r="BV134" s="149">
        <v>84.9</v>
      </c>
      <c r="BW134" s="149">
        <v>5.71</v>
      </c>
      <c r="BX134" s="148">
        <v>602.65</v>
      </c>
      <c r="BY134" s="146">
        <v>5710</v>
      </c>
      <c r="BZ134" s="146">
        <v>356.88838331437432</v>
      </c>
    </row>
    <row r="135" spans="1:78" x14ac:dyDescent="0.2">
      <c r="A135" s="126">
        <v>13.86</v>
      </c>
      <c r="B135" s="126">
        <v>25</v>
      </c>
      <c r="C135" s="127">
        <v>35.053899999999999</v>
      </c>
      <c r="D135" s="126">
        <v>53.15</v>
      </c>
      <c r="E135" s="126">
        <v>23.44</v>
      </c>
      <c r="F135" s="126">
        <v>8.26</v>
      </c>
      <c r="G135" s="126">
        <v>-0.04</v>
      </c>
      <c r="H135" s="126">
        <v>0.03</v>
      </c>
      <c r="I135" s="126">
        <v>86.63</v>
      </c>
      <c r="J135" s="126">
        <v>5.85</v>
      </c>
      <c r="K135" s="129">
        <f t="shared" si="8"/>
        <v>5850</v>
      </c>
      <c r="L135" s="129">
        <f t="shared" si="9"/>
        <v>365.63871145167946</v>
      </c>
      <c r="N135" s="137">
        <v>10.91</v>
      </c>
      <c r="O135" s="137">
        <v>25.03</v>
      </c>
      <c r="P135" s="136">
        <v>35.076799999999999</v>
      </c>
      <c r="Q135" s="137">
        <v>53.21</v>
      </c>
      <c r="R135" s="137">
        <v>23.44</v>
      </c>
      <c r="S135" s="137">
        <v>8.26</v>
      </c>
      <c r="T135" s="137">
        <v>0.04</v>
      </c>
      <c r="U135" s="137">
        <v>0.05</v>
      </c>
      <c r="V135" s="137">
        <v>85.82</v>
      </c>
      <c r="W135" s="137">
        <v>5.79</v>
      </c>
      <c r="X135" s="134">
        <v>5790</v>
      </c>
      <c r="Y135" s="134">
        <v>361.88857082140584</v>
      </c>
      <c r="AA135" s="141">
        <v>9.19</v>
      </c>
      <c r="AB135" s="141">
        <v>25.07</v>
      </c>
      <c r="AC135" s="140">
        <v>35.104199999999999</v>
      </c>
      <c r="AD135" s="141">
        <v>53.29</v>
      </c>
      <c r="AE135" s="141">
        <v>23.44</v>
      </c>
      <c r="AF135" s="141">
        <v>8.26</v>
      </c>
      <c r="AG135" s="141">
        <v>0.17</v>
      </c>
      <c r="AH135" s="141">
        <v>0.05</v>
      </c>
      <c r="AI135" s="141">
        <v>87.26</v>
      </c>
      <c r="AJ135" s="141">
        <v>5.88</v>
      </c>
      <c r="AK135" s="138">
        <v>5880</v>
      </c>
      <c r="AL135" s="138">
        <v>367.51378176681624</v>
      </c>
      <c r="AN135" s="145">
        <v>11.27</v>
      </c>
      <c r="AO135" s="145">
        <v>25.15</v>
      </c>
      <c r="AP135" s="144">
        <v>35.115699999999997</v>
      </c>
      <c r="AQ135" s="145">
        <v>53.39</v>
      </c>
      <c r="AR135" s="145">
        <v>23.43</v>
      </c>
      <c r="AS135" s="145">
        <v>8.25</v>
      </c>
      <c r="AT135" s="145">
        <v>0.28999999999999998</v>
      </c>
      <c r="AU135" s="145">
        <v>0.08</v>
      </c>
      <c r="AV135" s="145">
        <v>86.13</v>
      </c>
      <c r="AW135" s="145">
        <v>5.79</v>
      </c>
      <c r="AX135" s="142">
        <v>5790</v>
      </c>
      <c r="AY135" s="142">
        <v>361.88857082140584</v>
      </c>
      <c r="BA135" s="126">
        <v>10.49</v>
      </c>
      <c r="BB135" s="126">
        <v>25.18</v>
      </c>
      <c r="BC135" s="127">
        <v>35.1357</v>
      </c>
      <c r="BD135" s="126">
        <v>53.45</v>
      </c>
      <c r="BE135" s="126">
        <v>23.43</v>
      </c>
      <c r="BF135" s="126">
        <v>8.26</v>
      </c>
      <c r="BG135" s="126">
        <v>0.28999999999999998</v>
      </c>
      <c r="BH135" s="126">
        <v>0.1</v>
      </c>
      <c r="BI135" s="126">
        <v>83.51</v>
      </c>
      <c r="BJ135" s="126">
        <v>5.61</v>
      </c>
      <c r="BK135">
        <f t="shared" si="10"/>
        <v>5610</v>
      </c>
      <c r="BL135">
        <f t="shared" si="11"/>
        <v>350.63814893058492</v>
      </c>
      <c r="BN135" s="149">
        <v>8</v>
      </c>
      <c r="BO135" s="149">
        <v>25.14</v>
      </c>
      <c r="BP135" s="150">
        <v>35.170999999999999</v>
      </c>
      <c r="BQ135" s="149">
        <v>53.45</v>
      </c>
      <c r="BR135" s="149">
        <v>23.46</v>
      </c>
      <c r="BS135" s="149">
        <v>8.26</v>
      </c>
      <c r="BT135" s="149">
        <v>0.14000000000000001</v>
      </c>
      <c r="BU135" s="149">
        <v>0.15</v>
      </c>
      <c r="BV135" s="149">
        <v>84.9</v>
      </c>
      <c r="BW135" s="149">
        <v>5.71</v>
      </c>
      <c r="BX135" s="148">
        <v>536.21</v>
      </c>
      <c r="BY135" s="146">
        <v>5710</v>
      </c>
      <c r="BZ135" s="146">
        <v>356.88838331437432</v>
      </c>
    </row>
    <row r="136" spans="1:78" x14ac:dyDescent="0.2">
      <c r="A136" s="126">
        <v>14</v>
      </c>
      <c r="B136" s="126">
        <v>25</v>
      </c>
      <c r="C136" s="127">
        <v>35.056600000000003</v>
      </c>
      <c r="D136" s="126">
        <v>53.15</v>
      </c>
      <c r="E136" s="126">
        <v>23.44</v>
      </c>
      <c r="F136" s="126">
        <v>8.26</v>
      </c>
      <c r="G136" s="126">
        <v>-0.05</v>
      </c>
      <c r="H136" s="126">
        <v>0.03</v>
      </c>
      <c r="I136" s="126">
        <v>86.63</v>
      </c>
      <c r="J136" s="126">
        <v>5.85</v>
      </c>
      <c r="K136" s="129">
        <f t="shared" si="8"/>
        <v>5850</v>
      </c>
      <c r="L136" s="129">
        <f t="shared" si="9"/>
        <v>365.63871145167946</v>
      </c>
      <c r="N136" s="137">
        <v>11</v>
      </c>
      <c r="O136" s="137">
        <v>25.03</v>
      </c>
      <c r="P136" s="136">
        <v>35.079099999999997</v>
      </c>
      <c r="Q136" s="137">
        <v>53.21</v>
      </c>
      <c r="R136" s="137">
        <v>23.44</v>
      </c>
      <c r="S136" s="137">
        <v>8.26</v>
      </c>
      <c r="T136" s="137">
        <v>0.05</v>
      </c>
      <c r="U136" s="137">
        <v>0.05</v>
      </c>
      <c r="V136" s="137">
        <v>85.82</v>
      </c>
      <c r="W136" s="137">
        <v>5.79</v>
      </c>
      <c r="X136" s="134">
        <v>5790</v>
      </c>
      <c r="Y136" s="134">
        <v>361.88857082140584</v>
      </c>
      <c r="AA136" s="141">
        <v>9.32</v>
      </c>
      <c r="AB136" s="141">
        <v>25.07</v>
      </c>
      <c r="AC136" s="140">
        <v>35.096499999999999</v>
      </c>
      <c r="AD136" s="141">
        <v>53.28</v>
      </c>
      <c r="AE136" s="141">
        <v>23.43</v>
      </c>
      <c r="AF136" s="141">
        <v>8.26</v>
      </c>
      <c r="AG136" s="141">
        <v>0.17</v>
      </c>
      <c r="AH136" s="141">
        <v>7.0000000000000007E-2</v>
      </c>
      <c r="AI136" s="141">
        <v>87.28</v>
      </c>
      <c r="AJ136" s="141">
        <v>5.88</v>
      </c>
      <c r="AK136" s="138">
        <v>5880</v>
      </c>
      <c r="AL136" s="138">
        <v>367.51378176681624</v>
      </c>
      <c r="AN136" s="145">
        <v>11.33</v>
      </c>
      <c r="AO136" s="145">
        <v>25.15</v>
      </c>
      <c r="AP136" s="144">
        <v>35.112900000000003</v>
      </c>
      <c r="AQ136" s="145">
        <v>53.39</v>
      </c>
      <c r="AR136" s="145">
        <v>23.43</v>
      </c>
      <c r="AS136" s="145">
        <v>8.25</v>
      </c>
      <c r="AT136" s="145">
        <v>0.28999999999999998</v>
      </c>
      <c r="AU136" s="145">
        <v>7.0000000000000007E-2</v>
      </c>
      <c r="AV136" s="145">
        <v>86.12</v>
      </c>
      <c r="AW136" s="145">
        <v>5.79</v>
      </c>
      <c r="AX136" s="142">
        <v>5790</v>
      </c>
      <c r="AY136" s="142">
        <v>361.88857082140584</v>
      </c>
      <c r="BA136" s="126">
        <v>10.55</v>
      </c>
      <c r="BB136" s="126">
        <v>25.18</v>
      </c>
      <c r="BC136" s="127">
        <v>35.132899999999999</v>
      </c>
      <c r="BD136" s="126">
        <v>53.44</v>
      </c>
      <c r="BE136" s="126">
        <v>23.43</v>
      </c>
      <c r="BF136" s="126">
        <v>8.26</v>
      </c>
      <c r="BG136" s="126">
        <v>0.28999999999999998</v>
      </c>
      <c r="BH136" s="126">
        <v>0.14000000000000001</v>
      </c>
      <c r="BI136" s="126">
        <v>83.51</v>
      </c>
      <c r="BJ136" s="126">
        <v>5.62</v>
      </c>
      <c r="BK136">
        <f t="shared" si="10"/>
        <v>5620</v>
      </c>
      <c r="BL136">
        <f t="shared" si="11"/>
        <v>351.26317236896386</v>
      </c>
      <c r="BN136" s="149">
        <v>8.0500000000000007</v>
      </c>
      <c r="BO136" s="149">
        <v>25.14</v>
      </c>
      <c r="BP136" s="150">
        <v>35.173000000000002</v>
      </c>
      <c r="BQ136" s="149">
        <v>53.45</v>
      </c>
      <c r="BR136" s="149">
        <v>23.47</v>
      </c>
      <c r="BS136" s="149">
        <v>8.26</v>
      </c>
      <c r="BT136" s="149">
        <v>0.13</v>
      </c>
      <c r="BU136" s="149">
        <v>0.17</v>
      </c>
      <c r="BV136" s="149">
        <v>84.9</v>
      </c>
      <c r="BW136" s="149">
        <v>5.71</v>
      </c>
      <c r="BX136" s="148">
        <v>524.77</v>
      </c>
      <c r="BY136" s="146">
        <v>5710</v>
      </c>
      <c r="BZ136" s="146">
        <v>356.88838331437432</v>
      </c>
    </row>
    <row r="137" spans="1:78" x14ac:dyDescent="0.2">
      <c r="A137" s="126">
        <v>14.14</v>
      </c>
      <c r="B137" s="126">
        <v>25</v>
      </c>
      <c r="C137" s="127">
        <v>35.050699999999999</v>
      </c>
      <c r="D137" s="126">
        <v>53.15</v>
      </c>
      <c r="E137" s="126">
        <v>23.44</v>
      </c>
      <c r="F137" s="126">
        <v>8.26</v>
      </c>
      <c r="G137" s="126">
        <v>-0.05</v>
      </c>
      <c r="H137" s="126">
        <v>0.03</v>
      </c>
      <c r="I137" s="126">
        <v>86.63</v>
      </c>
      <c r="J137" s="126">
        <v>5.85</v>
      </c>
      <c r="K137" s="129">
        <f t="shared" si="8"/>
        <v>5850</v>
      </c>
      <c r="L137" s="129">
        <f t="shared" si="9"/>
        <v>365.63871145167946</v>
      </c>
      <c r="N137" s="137">
        <v>11.09</v>
      </c>
      <c r="O137" s="137">
        <v>25.03</v>
      </c>
      <c r="P137" s="136">
        <v>35.079700000000003</v>
      </c>
      <c r="Q137" s="137">
        <v>53.21</v>
      </c>
      <c r="R137" s="137">
        <v>23.44</v>
      </c>
      <c r="S137" s="137">
        <v>8.26</v>
      </c>
      <c r="T137" s="137">
        <v>0.06</v>
      </c>
      <c r="U137" s="137">
        <v>0.04</v>
      </c>
      <c r="V137" s="137">
        <v>85.82</v>
      </c>
      <c r="W137" s="137">
        <v>5.79</v>
      </c>
      <c r="X137" s="134">
        <v>5790</v>
      </c>
      <c r="Y137" s="134">
        <v>361.88857082140584</v>
      </c>
      <c r="AA137" s="141">
        <v>9.4499999999999993</v>
      </c>
      <c r="AB137" s="141">
        <v>25.07</v>
      </c>
      <c r="AC137" s="140">
        <v>35.102400000000003</v>
      </c>
      <c r="AD137" s="141">
        <v>53.29</v>
      </c>
      <c r="AE137" s="141">
        <v>23.44</v>
      </c>
      <c r="AF137" s="141">
        <v>8.26</v>
      </c>
      <c r="AG137" s="141">
        <v>0.18</v>
      </c>
      <c r="AH137" s="141">
        <v>0.06</v>
      </c>
      <c r="AI137" s="141">
        <v>87.3</v>
      </c>
      <c r="AJ137" s="141">
        <v>5.88</v>
      </c>
      <c r="AK137" s="138">
        <v>5880</v>
      </c>
      <c r="AL137" s="138">
        <v>367.51378176681624</v>
      </c>
      <c r="AN137" s="145">
        <v>11.42</v>
      </c>
      <c r="AO137" s="145">
        <v>25.15</v>
      </c>
      <c r="AP137" s="144">
        <v>35.1203</v>
      </c>
      <c r="AQ137" s="145">
        <v>53.4</v>
      </c>
      <c r="AR137" s="145">
        <v>23.44</v>
      </c>
      <c r="AS137" s="145">
        <v>8.25</v>
      </c>
      <c r="AT137" s="145">
        <v>0.28999999999999998</v>
      </c>
      <c r="AU137" s="145">
        <v>0.08</v>
      </c>
      <c r="AV137" s="145">
        <v>86.11</v>
      </c>
      <c r="AW137" s="145">
        <v>5.79</v>
      </c>
      <c r="AX137" s="142">
        <v>5790</v>
      </c>
      <c r="AY137" s="142">
        <v>361.88857082140584</v>
      </c>
      <c r="BA137" s="126">
        <v>10.6</v>
      </c>
      <c r="BB137" s="126">
        <v>25.18</v>
      </c>
      <c r="BC137" s="127">
        <v>35.136099999999999</v>
      </c>
      <c r="BD137" s="126">
        <v>53.45</v>
      </c>
      <c r="BE137" s="126">
        <v>23.43</v>
      </c>
      <c r="BF137" s="126">
        <v>8.26</v>
      </c>
      <c r="BG137" s="126">
        <v>0.28000000000000003</v>
      </c>
      <c r="BH137" s="126">
        <v>0.11</v>
      </c>
      <c r="BI137" s="126">
        <v>83.51</v>
      </c>
      <c r="BJ137" s="126">
        <v>5.62</v>
      </c>
      <c r="BK137">
        <f t="shared" si="10"/>
        <v>5620</v>
      </c>
      <c r="BL137">
        <f t="shared" si="11"/>
        <v>351.26317236896386</v>
      </c>
      <c r="BN137" s="149">
        <v>8.1199999999999992</v>
      </c>
      <c r="BO137" s="149">
        <v>25.14</v>
      </c>
      <c r="BP137" s="150">
        <v>35.174199999999999</v>
      </c>
      <c r="BQ137" s="149">
        <v>53.45</v>
      </c>
      <c r="BR137" s="149">
        <v>23.47</v>
      </c>
      <c r="BS137" s="149">
        <v>8.26</v>
      </c>
      <c r="BT137" s="149">
        <v>0.11</v>
      </c>
      <c r="BU137" s="149">
        <v>0.15</v>
      </c>
      <c r="BV137" s="149">
        <v>84.89</v>
      </c>
      <c r="BW137" s="149">
        <v>5.71</v>
      </c>
      <c r="BX137" s="148">
        <v>533.75</v>
      </c>
      <c r="BY137" s="146">
        <v>5710</v>
      </c>
      <c r="BZ137" s="146">
        <v>356.88838331437432</v>
      </c>
    </row>
    <row r="138" spans="1:78" x14ac:dyDescent="0.2">
      <c r="A138" s="126">
        <v>14.26</v>
      </c>
      <c r="B138" s="126">
        <v>25</v>
      </c>
      <c r="C138" s="127">
        <v>35.055799999999998</v>
      </c>
      <c r="D138" s="126">
        <v>53.15</v>
      </c>
      <c r="E138" s="126">
        <v>23.44</v>
      </c>
      <c r="F138" s="126">
        <v>8.26</v>
      </c>
      <c r="G138" s="126">
        <v>-0.05</v>
      </c>
      <c r="H138" s="126">
        <v>0.02</v>
      </c>
      <c r="I138" s="126">
        <v>86.63</v>
      </c>
      <c r="J138" s="126">
        <v>5.84</v>
      </c>
      <c r="K138" s="129">
        <f t="shared" si="8"/>
        <v>5840</v>
      </c>
      <c r="L138" s="129">
        <f t="shared" si="9"/>
        <v>365.01368801330051</v>
      </c>
      <c r="N138" s="137">
        <v>11.17</v>
      </c>
      <c r="O138" s="137">
        <v>25.03</v>
      </c>
      <c r="P138" s="136">
        <v>35.077500000000001</v>
      </c>
      <c r="Q138" s="137">
        <v>53.21</v>
      </c>
      <c r="R138" s="137">
        <v>23.44</v>
      </c>
      <c r="S138" s="137">
        <v>8.26</v>
      </c>
      <c r="T138" s="137">
        <v>0.06</v>
      </c>
      <c r="U138" s="137">
        <v>0.05</v>
      </c>
      <c r="V138" s="137">
        <v>85.83</v>
      </c>
      <c r="W138" s="137">
        <v>5.79</v>
      </c>
      <c r="X138" s="134">
        <v>5790</v>
      </c>
      <c r="Y138" s="134">
        <v>361.88857082140584</v>
      </c>
      <c r="AA138" s="141">
        <v>9.56</v>
      </c>
      <c r="AB138" s="141">
        <v>25.07</v>
      </c>
      <c r="AC138" s="140">
        <v>35.100200000000001</v>
      </c>
      <c r="AD138" s="141">
        <v>53.28</v>
      </c>
      <c r="AE138" s="141">
        <v>23.44</v>
      </c>
      <c r="AF138" s="141">
        <v>8.26</v>
      </c>
      <c r="AG138" s="141">
        <v>0.18</v>
      </c>
      <c r="AH138" s="141">
        <v>0.06</v>
      </c>
      <c r="AI138" s="141">
        <v>87.34</v>
      </c>
      <c r="AJ138" s="141">
        <v>5.88</v>
      </c>
      <c r="AK138" s="138">
        <v>5880</v>
      </c>
      <c r="AL138" s="138">
        <v>367.51378176681624</v>
      </c>
      <c r="AN138" s="145">
        <v>11.52</v>
      </c>
      <c r="AO138" s="145">
        <v>25.15</v>
      </c>
      <c r="AP138" s="144">
        <v>35.1188</v>
      </c>
      <c r="AQ138" s="145">
        <v>53.39</v>
      </c>
      <c r="AR138" s="145">
        <v>23.44</v>
      </c>
      <c r="AS138" s="145">
        <v>8.25</v>
      </c>
      <c r="AT138" s="145">
        <v>0.3</v>
      </c>
      <c r="AU138" s="145">
        <v>7.0000000000000007E-2</v>
      </c>
      <c r="AV138" s="145">
        <v>86.08</v>
      </c>
      <c r="AW138" s="145">
        <v>5.79</v>
      </c>
      <c r="AX138" s="142">
        <v>5790</v>
      </c>
      <c r="AY138" s="142">
        <v>361.88857082140584</v>
      </c>
      <c r="BA138" s="126">
        <v>10.67</v>
      </c>
      <c r="BB138" s="126">
        <v>25.18</v>
      </c>
      <c r="BC138" s="127">
        <v>35.133800000000001</v>
      </c>
      <c r="BD138" s="126">
        <v>53.44</v>
      </c>
      <c r="BE138" s="126">
        <v>23.43</v>
      </c>
      <c r="BF138" s="126">
        <v>8.26</v>
      </c>
      <c r="BG138" s="126">
        <v>0.27</v>
      </c>
      <c r="BH138" s="126">
        <v>0.11</v>
      </c>
      <c r="BI138" s="126">
        <v>83.5</v>
      </c>
      <c r="BJ138" s="126">
        <v>5.61</v>
      </c>
      <c r="BK138">
        <f t="shared" si="10"/>
        <v>5610</v>
      </c>
      <c r="BL138">
        <f t="shared" si="11"/>
        <v>350.63814893058492</v>
      </c>
      <c r="BN138" s="149">
        <v>8.17</v>
      </c>
      <c r="BO138" s="149">
        <v>25.14</v>
      </c>
      <c r="BP138" s="150">
        <v>35.169600000000003</v>
      </c>
      <c r="BQ138" s="149">
        <v>53.45</v>
      </c>
      <c r="BR138" s="149">
        <v>23.46</v>
      </c>
      <c r="BS138" s="149">
        <v>8.26</v>
      </c>
      <c r="BT138" s="149">
        <v>0.14000000000000001</v>
      </c>
      <c r="BU138" s="149">
        <v>0.15</v>
      </c>
      <c r="BV138" s="149">
        <v>84.89</v>
      </c>
      <c r="BW138" s="149">
        <v>5.71</v>
      </c>
      <c r="BX138" s="148">
        <v>578.91</v>
      </c>
      <c r="BY138" s="146">
        <v>5710</v>
      </c>
      <c r="BZ138" s="146">
        <v>356.88838331437432</v>
      </c>
    </row>
    <row r="139" spans="1:78" x14ac:dyDescent="0.2">
      <c r="A139" s="126">
        <v>14.37</v>
      </c>
      <c r="B139" s="126">
        <v>25</v>
      </c>
      <c r="C139" s="127">
        <v>35.055700000000002</v>
      </c>
      <c r="D139" s="126">
        <v>53.15</v>
      </c>
      <c r="E139" s="126">
        <v>23.45</v>
      </c>
      <c r="F139" s="126">
        <v>8.26</v>
      </c>
      <c r="G139" s="126">
        <v>-0.04</v>
      </c>
      <c r="H139" s="126">
        <v>0.02</v>
      </c>
      <c r="I139" s="126">
        <v>86.63</v>
      </c>
      <c r="J139" s="126">
        <v>5.85</v>
      </c>
      <c r="K139" s="129">
        <f t="shared" si="8"/>
        <v>5850</v>
      </c>
      <c r="L139" s="129">
        <f t="shared" si="9"/>
        <v>365.63871145167946</v>
      </c>
      <c r="N139" s="137">
        <v>11.26</v>
      </c>
      <c r="O139" s="137">
        <v>25.03</v>
      </c>
      <c r="P139" s="136">
        <v>35.081000000000003</v>
      </c>
      <c r="Q139" s="137">
        <v>53.22</v>
      </c>
      <c r="R139" s="137">
        <v>23.44</v>
      </c>
      <c r="S139" s="137">
        <v>8.26</v>
      </c>
      <c r="T139" s="137">
        <v>0.05</v>
      </c>
      <c r="U139" s="137">
        <v>0.04</v>
      </c>
      <c r="V139" s="137">
        <v>85.86</v>
      </c>
      <c r="W139" s="137">
        <v>5.79</v>
      </c>
      <c r="X139" s="134">
        <v>5790</v>
      </c>
      <c r="Y139" s="134">
        <v>361.88857082140584</v>
      </c>
      <c r="AA139" s="141">
        <v>9.64</v>
      </c>
      <c r="AB139" s="141">
        <v>25.07</v>
      </c>
      <c r="AC139" s="140">
        <v>35.103299999999997</v>
      </c>
      <c r="AD139" s="141">
        <v>53.29</v>
      </c>
      <c r="AE139" s="141">
        <v>23.44</v>
      </c>
      <c r="AF139" s="141">
        <v>8.26</v>
      </c>
      <c r="AG139" s="141">
        <v>0.18</v>
      </c>
      <c r="AH139" s="141">
        <v>0.05</v>
      </c>
      <c r="AI139" s="141">
        <v>87.37</v>
      </c>
      <c r="AJ139" s="141">
        <v>5.89</v>
      </c>
      <c r="AK139" s="138">
        <v>5890</v>
      </c>
      <c r="AL139" s="138">
        <v>368.13880520519518</v>
      </c>
      <c r="AN139" s="145">
        <v>11.62</v>
      </c>
      <c r="AO139" s="145">
        <v>25.15</v>
      </c>
      <c r="AP139" s="144">
        <v>35.120800000000003</v>
      </c>
      <c r="AQ139" s="145">
        <v>53.4</v>
      </c>
      <c r="AR139" s="145">
        <v>23.44</v>
      </c>
      <c r="AS139" s="145">
        <v>8.25</v>
      </c>
      <c r="AT139" s="145">
        <v>0.31</v>
      </c>
      <c r="AU139" s="145">
        <v>0.08</v>
      </c>
      <c r="AV139" s="145">
        <v>86.07</v>
      </c>
      <c r="AW139" s="145">
        <v>5.79</v>
      </c>
      <c r="AX139" s="142">
        <v>5790</v>
      </c>
      <c r="AY139" s="142">
        <v>361.88857082140584</v>
      </c>
      <c r="BA139" s="126">
        <v>10.75</v>
      </c>
      <c r="BB139" s="126">
        <v>25.18</v>
      </c>
      <c r="BC139" s="127">
        <v>35.137700000000002</v>
      </c>
      <c r="BD139" s="126">
        <v>53.45</v>
      </c>
      <c r="BE139" s="126">
        <v>23.44</v>
      </c>
      <c r="BF139" s="126">
        <v>8.26</v>
      </c>
      <c r="BG139" s="126">
        <v>0.26</v>
      </c>
      <c r="BH139" s="126">
        <v>0.1</v>
      </c>
      <c r="BI139" s="126">
        <v>83.49</v>
      </c>
      <c r="BJ139" s="126">
        <v>5.61</v>
      </c>
      <c r="BK139">
        <f t="shared" si="10"/>
        <v>5610</v>
      </c>
      <c r="BL139">
        <f t="shared" si="11"/>
        <v>350.63814893058492</v>
      </c>
      <c r="BN139" s="149">
        <v>8.23</v>
      </c>
      <c r="BO139" s="149">
        <v>25.14</v>
      </c>
      <c r="BP139" s="150">
        <v>35.1738</v>
      </c>
      <c r="BQ139" s="149">
        <v>53.45</v>
      </c>
      <c r="BR139" s="149">
        <v>23.47</v>
      </c>
      <c r="BS139" s="149">
        <v>8.26</v>
      </c>
      <c r="BT139" s="149">
        <v>0.16</v>
      </c>
      <c r="BU139" s="149">
        <v>0.15</v>
      </c>
      <c r="BV139" s="149">
        <v>84.89</v>
      </c>
      <c r="BW139" s="149">
        <v>5.71</v>
      </c>
      <c r="BX139" s="148">
        <v>603.52</v>
      </c>
      <c r="BY139" s="146">
        <v>5710</v>
      </c>
      <c r="BZ139" s="146">
        <v>356.88838331437432</v>
      </c>
    </row>
    <row r="140" spans="1:78" x14ac:dyDescent="0.2">
      <c r="A140" s="126">
        <v>14.46</v>
      </c>
      <c r="B140" s="126">
        <v>25</v>
      </c>
      <c r="C140" s="127">
        <v>35.052500000000002</v>
      </c>
      <c r="D140" s="126">
        <v>53.15</v>
      </c>
      <c r="E140" s="126">
        <v>23.44</v>
      </c>
      <c r="F140" s="126">
        <v>8.26</v>
      </c>
      <c r="G140" s="126">
        <v>-0.05</v>
      </c>
      <c r="H140" s="126">
        <v>0.03</v>
      </c>
      <c r="I140" s="126">
        <v>86.63</v>
      </c>
      <c r="J140" s="126">
        <v>5.84</v>
      </c>
      <c r="K140" s="129">
        <f t="shared" si="8"/>
        <v>5840</v>
      </c>
      <c r="L140" s="129">
        <f t="shared" si="9"/>
        <v>365.01368801330051</v>
      </c>
      <c r="N140" s="137">
        <v>11.35</v>
      </c>
      <c r="O140" s="137">
        <v>25.03</v>
      </c>
      <c r="P140" s="136">
        <v>35.073599999999999</v>
      </c>
      <c r="Q140" s="137">
        <v>53.21</v>
      </c>
      <c r="R140" s="137">
        <v>23.44</v>
      </c>
      <c r="S140" s="137">
        <v>8.26</v>
      </c>
      <c r="T140" s="137">
        <v>0.04</v>
      </c>
      <c r="U140" s="137">
        <v>0.05</v>
      </c>
      <c r="V140" s="137">
        <v>85.89</v>
      </c>
      <c r="W140" s="137">
        <v>5.79</v>
      </c>
      <c r="X140" s="134">
        <v>5790</v>
      </c>
      <c r="Y140" s="134">
        <v>361.88857082140584</v>
      </c>
      <c r="AA140" s="141">
        <v>9.7100000000000009</v>
      </c>
      <c r="AB140" s="141">
        <v>25.07</v>
      </c>
      <c r="AC140" s="140">
        <v>35.101300000000002</v>
      </c>
      <c r="AD140" s="141">
        <v>53.29</v>
      </c>
      <c r="AE140" s="141">
        <v>23.44</v>
      </c>
      <c r="AF140" s="141">
        <v>8.26</v>
      </c>
      <c r="AG140" s="141">
        <v>0.18</v>
      </c>
      <c r="AH140" s="141">
        <v>0.06</v>
      </c>
      <c r="AI140" s="141">
        <v>87.39</v>
      </c>
      <c r="AJ140" s="141">
        <v>5.89</v>
      </c>
      <c r="AK140" s="138">
        <v>5890</v>
      </c>
      <c r="AL140" s="138">
        <v>368.13880520519518</v>
      </c>
      <c r="AN140" s="145">
        <v>11.72</v>
      </c>
      <c r="AO140" s="145">
        <v>25.15</v>
      </c>
      <c r="AP140" s="144">
        <v>35.117100000000001</v>
      </c>
      <c r="AQ140" s="145">
        <v>53.39</v>
      </c>
      <c r="AR140" s="145">
        <v>23.43</v>
      </c>
      <c r="AS140" s="145">
        <v>8.25</v>
      </c>
      <c r="AT140" s="145">
        <v>0.31</v>
      </c>
      <c r="AU140" s="145">
        <v>0.08</v>
      </c>
      <c r="AV140" s="145">
        <v>86.06</v>
      </c>
      <c r="AW140" s="145">
        <v>5.79</v>
      </c>
      <c r="AX140" s="142">
        <v>5790</v>
      </c>
      <c r="AY140" s="142">
        <v>361.88857082140584</v>
      </c>
      <c r="BA140" s="126">
        <v>10.82</v>
      </c>
      <c r="BB140" s="126">
        <v>25.18</v>
      </c>
      <c r="BC140" s="127">
        <v>35.135100000000001</v>
      </c>
      <c r="BD140" s="126">
        <v>53.44</v>
      </c>
      <c r="BE140" s="126">
        <v>23.44</v>
      </c>
      <c r="BF140" s="126">
        <v>8.26</v>
      </c>
      <c r="BG140" s="126">
        <v>0.25</v>
      </c>
      <c r="BH140" s="126">
        <v>0.1</v>
      </c>
      <c r="BI140" s="126">
        <v>83.48</v>
      </c>
      <c r="BJ140" s="126">
        <v>5.61</v>
      </c>
      <c r="BK140">
        <f t="shared" si="10"/>
        <v>5610</v>
      </c>
      <c r="BL140">
        <f t="shared" si="11"/>
        <v>350.63814893058492</v>
      </c>
      <c r="BN140" s="149">
        <v>8.31</v>
      </c>
      <c r="BO140" s="149">
        <v>25.14</v>
      </c>
      <c r="BP140" s="150">
        <v>35.168700000000001</v>
      </c>
      <c r="BQ140" s="149">
        <v>53.44</v>
      </c>
      <c r="BR140" s="149">
        <v>23.46</v>
      </c>
      <c r="BS140" s="149">
        <v>8.26</v>
      </c>
      <c r="BT140" s="149">
        <v>0.17</v>
      </c>
      <c r="BU140" s="149">
        <v>0.15</v>
      </c>
      <c r="BV140" s="149">
        <v>84.89</v>
      </c>
      <c r="BW140" s="149">
        <v>5.71</v>
      </c>
      <c r="BX140" s="148">
        <v>578.98</v>
      </c>
      <c r="BY140" s="146">
        <v>5710</v>
      </c>
      <c r="BZ140" s="146">
        <v>356.88838331437432</v>
      </c>
    </row>
    <row r="141" spans="1:78" x14ac:dyDescent="0.2">
      <c r="A141" s="126">
        <v>14.54</v>
      </c>
      <c r="B141" s="126">
        <v>25</v>
      </c>
      <c r="C141" s="127">
        <v>35.056199999999997</v>
      </c>
      <c r="D141" s="126">
        <v>53.16</v>
      </c>
      <c r="E141" s="126">
        <v>23.45</v>
      </c>
      <c r="F141" s="126">
        <v>8.26</v>
      </c>
      <c r="G141" s="126">
        <v>-0.06</v>
      </c>
      <c r="H141" s="126">
        <v>0.03</v>
      </c>
      <c r="I141" s="126">
        <v>86.62</v>
      </c>
      <c r="J141" s="126">
        <v>5.84</v>
      </c>
      <c r="K141" s="129">
        <f t="shared" si="8"/>
        <v>5840</v>
      </c>
      <c r="L141" s="129">
        <f t="shared" si="9"/>
        <v>365.01368801330051</v>
      </c>
      <c r="N141" s="137">
        <v>11.45</v>
      </c>
      <c r="O141" s="137">
        <v>25.03</v>
      </c>
      <c r="P141" s="136">
        <v>35.0809</v>
      </c>
      <c r="Q141" s="137">
        <v>53.22</v>
      </c>
      <c r="R141" s="137">
        <v>23.44</v>
      </c>
      <c r="S141" s="137">
        <v>8.26</v>
      </c>
      <c r="T141" s="137">
        <v>0.04</v>
      </c>
      <c r="U141" s="137">
        <v>0.05</v>
      </c>
      <c r="V141" s="137">
        <v>85.91</v>
      </c>
      <c r="W141" s="137">
        <v>5.79</v>
      </c>
      <c r="X141" s="134">
        <v>5790</v>
      </c>
      <c r="Y141" s="134">
        <v>361.88857082140584</v>
      </c>
      <c r="AA141" s="141">
        <v>9.75</v>
      </c>
      <c r="AB141" s="141">
        <v>25.07</v>
      </c>
      <c r="AC141" s="140">
        <v>35.0974</v>
      </c>
      <c r="AD141" s="141">
        <v>53.28</v>
      </c>
      <c r="AE141" s="141">
        <v>23.44</v>
      </c>
      <c r="AF141" s="141">
        <v>8.26</v>
      </c>
      <c r="AG141" s="141">
        <v>0.18</v>
      </c>
      <c r="AH141" s="141">
        <v>7.0000000000000007E-2</v>
      </c>
      <c r="AI141" s="141">
        <v>87.41</v>
      </c>
      <c r="AJ141" s="141">
        <v>5.89</v>
      </c>
      <c r="AK141" s="138">
        <v>5890</v>
      </c>
      <c r="AL141" s="138">
        <v>368.13880520519518</v>
      </c>
      <c r="AN141" s="145">
        <v>11.85</v>
      </c>
      <c r="AO141" s="145">
        <v>25.15</v>
      </c>
      <c r="AP141" s="144">
        <v>35.120100000000001</v>
      </c>
      <c r="AQ141" s="145">
        <v>53.4</v>
      </c>
      <c r="AR141" s="145">
        <v>23.44</v>
      </c>
      <c r="AS141" s="145">
        <v>8.25</v>
      </c>
      <c r="AT141" s="145">
        <v>0.31</v>
      </c>
      <c r="AU141" s="145">
        <v>7.0000000000000007E-2</v>
      </c>
      <c r="AV141" s="145">
        <v>86.07</v>
      </c>
      <c r="AW141" s="145">
        <v>5.79</v>
      </c>
      <c r="AX141" s="142">
        <v>5790</v>
      </c>
      <c r="AY141" s="142">
        <v>361.88857082140584</v>
      </c>
      <c r="BA141" s="126">
        <v>10.91</v>
      </c>
      <c r="BB141" s="126">
        <v>25.18</v>
      </c>
      <c r="BC141" s="127">
        <v>35.136099999999999</v>
      </c>
      <c r="BD141" s="126">
        <v>53.45</v>
      </c>
      <c r="BE141" s="126">
        <v>23.44</v>
      </c>
      <c r="BF141" s="126">
        <v>8.26</v>
      </c>
      <c r="BG141" s="126">
        <v>0.25</v>
      </c>
      <c r="BH141" s="126">
        <v>0.11</v>
      </c>
      <c r="BI141" s="126">
        <v>83.47</v>
      </c>
      <c r="BJ141" s="126">
        <v>5.61</v>
      </c>
      <c r="BK141">
        <f t="shared" si="10"/>
        <v>5610</v>
      </c>
      <c r="BL141">
        <f t="shared" si="11"/>
        <v>350.63814893058492</v>
      </c>
      <c r="BN141" s="149">
        <v>8.41</v>
      </c>
      <c r="BO141" s="149">
        <v>25.13</v>
      </c>
      <c r="BP141" s="150">
        <v>35.172699999999999</v>
      </c>
      <c r="BQ141" s="149">
        <v>53.45</v>
      </c>
      <c r="BR141" s="149">
        <v>23.47</v>
      </c>
      <c r="BS141" s="149">
        <v>8.26</v>
      </c>
      <c r="BT141" s="149">
        <v>0.17</v>
      </c>
      <c r="BU141" s="149">
        <v>0.16</v>
      </c>
      <c r="BV141" s="149">
        <v>84.88</v>
      </c>
      <c r="BW141" s="149">
        <v>5.71</v>
      </c>
      <c r="BX141" s="148">
        <v>527.16</v>
      </c>
      <c r="BY141" s="146">
        <v>5710</v>
      </c>
      <c r="BZ141" s="146">
        <v>356.88838331437432</v>
      </c>
    </row>
    <row r="142" spans="1:78" x14ac:dyDescent="0.2">
      <c r="A142" s="126">
        <v>14.61</v>
      </c>
      <c r="B142" s="126">
        <v>25</v>
      </c>
      <c r="C142" s="127">
        <v>35.053699999999999</v>
      </c>
      <c r="D142" s="126">
        <v>53.15</v>
      </c>
      <c r="E142" s="126">
        <v>23.44</v>
      </c>
      <c r="F142" s="126">
        <v>8.26</v>
      </c>
      <c r="G142" s="126">
        <v>-0.06</v>
      </c>
      <c r="H142" s="126">
        <v>0.02</v>
      </c>
      <c r="I142" s="126">
        <v>86.62</v>
      </c>
      <c r="J142" s="126">
        <v>5.84</v>
      </c>
      <c r="K142" s="129">
        <f t="shared" si="8"/>
        <v>5840</v>
      </c>
      <c r="L142" s="129">
        <f t="shared" si="9"/>
        <v>365.01368801330051</v>
      </c>
      <c r="N142" s="137">
        <v>11.57</v>
      </c>
      <c r="O142" s="137">
        <v>25.03</v>
      </c>
      <c r="P142" s="136">
        <v>35.078000000000003</v>
      </c>
      <c r="Q142" s="137">
        <v>53.21</v>
      </c>
      <c r="R142" s="137">
        <v>23.44</v>
      </c>
      <c r="S142" s="137">
        <v>8.26</v>
      </c>
      <c r="T142" s="137">
        <v>0.04</v>
      </c>
      <c r="U142" s="137">
        <v>0.05</v>
      </c>
      <c r="V142" s="137">
        <v>85.92</v>
      </c>
      <c r="W142" s="137">
        <v>5.79</v>
      </c>
      <c r="X142" s="134">
        <v>5790</v>
      </c>
      <c r="Y142" s="134">
        <v>361.88857082140584</v>
      </c>
      <c r="AA142" s="141">
        <v>9.8000000000000007</v>
      </c>
      <c r="AB142" s="141">
        <v>25.07</v>
      </c>
      <c r="AC142" s="140">
        <v>35.096499999999999</v>
      </c>
      <c r="AD142" s="141">
        <v>53.28</v>
      </c>
      <c r="AE142" s="141">
        <v>23.43</v>
      </c>
      <c r="AF142" s="141">
        <v>8.26</v>
      </c>
      <c r="AG142" s="141">
        <v>0.18</v>
      </c>
      <c r="AH142" s="141">
        <v>0.05</v>
      </c>
      <c r="AI142" s="141">
        <v>87.42</v>
      </c>
      <c r="AJ142" s="141">
        <v>5.89</v>
      </c>
      <c r="AK142" s="138">
        <v>5890</v>
      </c>
      <c r="AL142" s="138">
        <v>368.13880520519518</v>
      </c>
      <c r="AN142" s="145">
        <v>11.97</v>
      </c>
      <c r="AO142" s="145">
        <v>25.15</v>
      </c>
      <c r="AP142" s="144">
        <v>35.117600000000003</v>
      </c>
      <c r="AQ142" s="145">
        <v>53.39</v>
      </c>
      <c r="AR142" s="145">
        <v>23.44</v>
      </c>
      <c r="AS142" s="145">
        <v>8.25</v>
      </c>
      <c r="AT142" s="145">
        <v>0.31</v>
      </c>
      <c r="AU142" s="145">
        <v>7.0000000000000007E-2</v>
      </c>
      <c r="AV142" s="145">
        <v>86.08</v>
      </c>
      <c r="AW142" s="145">
        <v>5.79</v>
      </c>
      <c r="AX142" s="142">
        <v>5790</v>
      </c>
      <c r="AY142" s="142">
        <v>361.88857082140584</v>
      </c>
      <c r="BA142" s="126">
        <v>11.01</v>
      </c>
      <c r="BB142" s="126">
        <v>25.18</v>
      </c>
      <c r="BC142" s="127">
        <v>35.135800000000003</v>
      </c>
      <c r="BD142" s="126">
        <v>53.45</v>
      </c>
      <c r="BE142" s="126">
        <v>23.44</v>
      </c>
      <c r="BF142" s="126">
        <v>8.26</v>
      </c>
      <c r="BG142" s="126">
        <v>0.25</v>
      </c>
      <c r="BH142" s="126">
        <v>0.1</v>
      </c>
      <c r="BI142" s="126">
        <v>83.46</v>
      </c>
      <c r="BJ142" s="126">
        <v>5.61</v>
      </c>
      <c r="BK142">
        <f t="shared" si="10"/>
        <v>5610</v>
      </c>
      <c r="BL142">
        <f t="shared" si="11"/>
        <v>350.63814893058492</v>
      </c>
      <c r="BN142" s="149">
        <v>8.51</v>
      </c>
      <c r="BO142" s="149">
        <v>25.14</v>
      </c>
      <c r="BP142" s="150">
        <v>35.174100000000003</v>
      </c>
      <c r="BQ142" s="149">
        <v>53.45</v>
      </c>
      <c r="BR142" s="149">
        <v>23.47</v>
      </c>
      <c r="BS142" s="149">
        <v>8.26</v>
      </c>
      <c r="BT142" s="149">
        <v>0.17</v>
      </c>
      <c r="BU142" s="149">
        <v>0.15</v>
      </c>
      <c r="BV142" s="149">
        <v>84.89</v>
      </c>
      <c r="BW142" s="149">
        <v>5.71</v>
      </c>
      <c r="BX142" s="148">
        <v>551.41</v>
      </c>
      <c r="BY142" s="146">
        <v>5710</v>
      </c>
      <c r="BZ142" s="146">
        <v>356.88838331437432</v>
      </c>
    </row>
    <row r="143" spans="1:78" x14ac:dyDescent="0.2">
      <c r="A143" s="126">
        <v>14.69</v>
      </c>
      <c r="B143" s="126">
        <v>25</v>
      </c>
      <c r="C143" s="127">
        <v>35.058</v>
      </c>
      <c r="D143" s="126">
        <v>53.16</v>
      </c>
      <c r="E143" s="126">
        <v>23.45</v>
      </c>
      <c r="F143" s="126">
        <v>8.26</v>
      </c>
      <c r="G143" s="126">
        <v>-7.0000000000000007E-2</v>
      </c>
      <c r="H143" s="126">
        <v>0.03</v>
      </c>
      <c r="I143" s="126">
        <v>86.62</v>
      </c>
      <c r="J143" s="126">
        <v>5.84</v>
      </c>
      <c r="K143" s="129">
        <f t="shared" si="8"/>
        <v>5840</v>
      </c>
      <c r="L143" s="129">
        <f t="shared" si="9"/>
        <v>365.01368801330051</v>
      </c>
      <c r="N143" s="137">
        <v>11.7</v>
      </c>
      <c r="O143" s="137">
        <v>25.03</v>
      </c>
      <c r="P143" s="136">
        <v>35.076599999999999</v>
      </c>
      <c r="Q143" s="137">
        <v>53.21</v>
      </c>
      <c r="R143" s="137">
        <v>23.44</v>
      </c>
      <c r="S143" s="137">
        <v>8.26</v>
      </c>
      <c r="T143" s="137">
        <v>0.04</v>
      </c>
      <c r="U143" s="137">
        <v>0.05</v>
      </c>
      <c r="V143" s="137">
        <v>85.91</v>
      </c>
      <c r="W143" s="137">
        <v>5.79</v>
      </c>
      <c r="X143" s="134">
        <v>5790</v>
      </c>
      <c r="Y143" s="134">
        <v>361.88857082140584</v>
      </c>
      <c r="AA143" s="141">
        <v>9.84</v>
      </c>
      <c r="AB143" s="141">
        <v>25.07</v>
      </c>
      <c r="AC143" s="140">
        <v>35.101199999999999</v>
      </c>
      <c r="AD143" s="141">
        <v>53.29</v>
      </c>
      <c r="AE143" s="141">
        <v>23.44</v>
      </c>
      <c r="AF143" s="141">
        <v>8.26</v>
      </c>
      <c r="AG143" s="141">
        <v>0.19</v>
      </c>
      <c r="AH143" s="141">
        <v>7.0000000000000007E-2</v>
      </c>
      <c r="AI143" s="141">
        <v>87.43</v>
      </c>
      <c r="AJ143" s="141">
        <v>5.89</v>
      </c>
      <c r="AK143" s="138">
        <v>5890</v>
      </c>
      <c r="AL143" s="138">
        <v>368.13880520519518</v>
      </c>
      <c r="AN143" s="145">
        <v>12.07</v>
      </c>
      <c r="AO143" s="145">
        <v>25.15</v>
      </c>
      <c r="AP143" s="144">
        <v>35.119</v>
      </c>
      <c r="AQ143" s="145">
        <v>53.4</v>
      </c>
      <c r="AR143" s="145">
        <v>23.44</v>
      </c>
      <c r="AS143" s="145">
        <v>8.25</v>
      </c>
      <c r="AT143" s="145">
        <v>0.32</v>
      </c>
      <c r="AU143" s="145">
        <v>0.08</v>
      </c>
      <c r="AV143" s="145">
        <v>86.1</v>
      </c>
      <c r="AW143" s="145">
        <v>5.79</v>
      </c>
      <c r="AX143" s="142">
        <v>5790</v>
      </c>
      <c r="AY143" s="142">
        <v>361.88857082140584</v>
      </c>
      <c r="BA143" s="126">
        <v>11.12</v>
      </c>
      <c r="BB143" s="126">
        <v>25.18</v>
      </c>
      <c r="BC143" s="127">
        <v>35.136099999999999</v>
      </c>
      <c r="BD143" s="126">
        <v>53.45</v>
      </c>
      <c r="BE143" s="126">
        <v>23.44</v>
      </c>
      <c r="BF143" s="126">
        <v>8.26</v>
      </c>
      <c r="BG143" s="126">
        <v>0.25</v>
      </c>
      <c r="BH143" s="126">
        <v>0.1</v>
      </c>
      <c r="BI143" s="126">
        <v>83.45</v>
      </c>
      <c r="BJ143" s="126">
        <v>5.61</v>
      </c>
      <c r="BK143">
        <f t="shared" si="10"/>
        <v>5610</v>
      </c>
      <c r="BL143">
        <f t="shared" si="11"/>
        <v>350.63814893058492</v>
      </c>
      <c r="BN143" s="149">
        <v>8.6199999999999992</v>
      </c>
      <c r="BO143" s="149">
        <v>25.13</v>
      </c>
      <c r="BP143" s="150">
        <v>35.176499999999997</v>
      </c>
      <c r="BQ143" s="149">
        <v>53.45</v>
      </c>
      <c r="BR143" s="149">
        <v>23.47</v>
      </c>
      <c r="BS143" s="149">
        <v>8.26</v>
      </c>
      <c r="BT143" s="149">
        <v>0.17</v>
      </c>
      <c r="BU143" s="149">
        <v>0.15</v>
      </c>
      <c r="BV143" s="149">
        <v>84.89</v>
      </c>
      <c r="BW143" s="149">
        <v>5.71</v>
      </c>
      <c r="BX143" s="148">
        <v>532.66</v>
      </c>
      <c r="BY143" s="146">
        <v>5710</v>
      </c>
      <c r="BZ143" s="146">
        <v>356.88838331437432</v>
      </c>
    </row>
    <row r="144" spans="1:78" x14ac:dyDescent="0.2">
      <c r="A144" s="126">
        <v>14.78</v>
      </c>
      <c r="B144" s="126">
        <v>25</v>
      </c>
      <c r="C144" s="127">
        <v>35.057899999999997</v>
      </c>
      <c r="D144" s="126">
        <v>53.16</v>
      </c>
      <c r="E144" s="126">
        <v>23.45</v>
      </c>
      <c r="F144" s="126">
        <v>8.26</v>
      </c>
      <c r="G144" s="126">
        <v>-0.06</v>
      </c>
      <c r="H144" s="126">
        <v>0.02</v>
      </c>
      <c r="I144" s="126">
        <v>86.61</v>
      </c>
      <c r="J144" s="126">
        <v>5.84</v>
      </c>
      <c r="K144" s="129">
        <f t="shared" si="8"/>
        <v>5840</v>
      </c>
      <c r="L144" s="129">
        <f t="shared" si="9"/>
        <v>365.01368801330051</v>
      </c>
      <c r="N144" s="137">
        <v>11.81</v>
      </c>
      <c r="O144" s="137">
        <v>25.03</v>
      </c>
      <c r="P144" s="136">
        <v>35.077300000000001</v>
      </c>
      <c r="Q144" s="137">
        <v>53.21</v>
      </c>
      <c r="R144" s="137">
        <v>23.44</v>
      </c>
      <c r="S144" s="137">
        <v>8.26</v>
      </c>
      <c r="T144" s="137">
        <v>0.05</v>
      </c>
      <c r="U144" s="137">
        <v>0.04</v>
      </c>
      <c r="V144" s="137">
        <v>85.89</v>
      </c>
      <c r="W144" s="137">
        <v>5.79</v>
      </c>
      <c r="X144" s="134">
        <v>5790</v>
      </c>
      <c r="Y144" s="134">
        <v>361.88857082140584</v>
      </c>
      <c r="AA144" s="141">
        <v>9.8800000000000008</v>
      </c>
      <c r="AB144" s="141">
        <v>25.07</v>
      </c>
      <c r="AC144" s="140">
        <v>35.096899999999998</v>
      </c>
      <c r="AD144" s="141">
        <v>53.28</v>
      </c>
      <c r="AE144" s="141">
        <v>23.44</v>
      </c>
      <c r="AF144" s="141">
        <v>8.26</v>
      </c>
      <c r="AG144" s="141">
        <v>0.2</v>
      </c>
      <c r="AH144" s="141">
        <v>0.06</v>
      </c>
      <c r="AI144" s="141">
        <v>87.42</v>
      </c>
      <c r="AJ144" s="141">
        <v>5.89</v>
      </c>
      <c r="AK144" s="138">
        <v>5890</v>
      </c>
      <c r="AL144" s="138">
        <v>368.13880520519518</v>
      </c>
      <c r="AN144" s="145">
        <v>12.17</v>
      </c>
      <c r="AO144" s="145">
        <v>25.15</v>
      </c>
      <c r="AP144" s="144">
        <v>35.119999999999997</v>
      </c>
      <c r="AQ144" s="145">
        <v>53.4</v>
      </c>
      <c r="AR144" s="145">
        <v>23.44</v>
      </c>
      <c r="AS144" s="145">
        <v>8.25</v>
      </c>
      <c r="AT144" s="145">
        <v>0.31</v>
      </c>
      <c r="AU144" s="145">
        <v>0.08</v>
      </c>
      <c r="AV144" s="145">
        <v>86.12</v>
      </c>
      <c r="AW144" s="145">
        <v>5.79</v>
      </c>
      <c r="AX144" s="142">
        <v>5790</v>
      </c>
      <c r="AY144" s="142">
        <v>361.88857082140584</v>
      </c>
      <c r="BA144" s="126">
        <v>11.23</v>
      </c>
      <c r="BB144" s="126">
        <v>25.18</v>
      </c>
      <c r="BC144" s="127">
        <v>35.1357</v>
      </c>
      <c r="BD144" s="126">
        <v>53.45</v>
      </c>
      <c r="BE144" s="126">
        <v>23.44</v>
      </c>
      <c r="BF144" s="126">
        <v>8.26</v>
      </c>
      <c r="BG144" s="126">
        <v>0.24</v>
      </c>
      <c r="BH144" s="126">
        <v>0.11</v>
      </c>
      <c r="BI144" s="126">
        <v>83.45</v>
      </c>
      <c r="BJ144" s="126">
        <v>5.61</v>
      </c>
      <c r="BK144">
        <f t="shared" si="10"/>
        <v>5610</v>
      </c>
      <c r="BL144">
        <f t="shared" si="11"/>
        <v>350.63814893058492</v>
      </c>
      <c r="BN144" s="149">
        <v>8.7200000000000006</v>
      </c>
      <c r="BO144" s="149">
        <v>25.14</v>
      </c>
      <c r="BP144" s="150">
        <v>35.172899999999998</v>
      </c>
      <c r="BQ144" s="149">
        <v>53.45</v>
      </c>
      <c r="BR144" s="149">
        <v>23.47</v>
      </c>
      <c r="BS144" s="149">
        <v>8.26</v>
      </c>
      <c r="BT144" s="149">
        <v>0.15</v>
      </c>
      <c r="BU144" s="149">
        <v>0.17</v>
      </c>
      <c r="BV144" s="149">
        <v>84.91</v>
      </c>
      <c r="BW144" s="149">
        <v>5.71</v>
      </c>
      <c r="BX144" s="148">
        <v>605.83000000000004</v>
      </c>
      <c r="BY144" s="146">
        <v>5710</v>
      </c>
      <c r="BZ144" s="146">
        <v>356.88838331437432</v>
      </c>
    </row>
    <row r="145" spans="1:78" x14ac:dyDescent="0.2">
      <c r="A145" s="126">
        <v>14.86</v>
      </c>
      <c r="B145" s="126">
        <v>25.01</v>
      </c>
      <c r="C145" s="127">
        <v>35.0535</v>
      </c>
      <c r="D145" s="126">
        <v>53.16</v>
      </c>
      <c r="E145" s="126">
        <v>23.44</v>
      </c>
      <c r="F145" s="126">
        <v>8.26</v>
      </c>
      <c r="G145" s="126">
        <v>-0.06</v>
      </c>
      <c r="H145" s="126">
        <v>0.02</v>
      </c>
      <c r="I145" s="126">
        <v>86.6</v>
      </c>
      <c r="J145" s="126">
        <v>5.84</v>
      </c>
      <c r="K145" s="129">
        <f t="shared" si="8"/>
        <v>5840</v>
      </c>
      <c r="L145" s="129">
        <f t="shared" si="9"/>
        <v>365.01368801330051</v>
      </c>
      <c r="N145" s="137">
        <v>11.91</v>
      </c>
      <c r="O145" s="137">
        <v>25.03</v>
      </c>
      <c r="P145" s="136">
        <v>35.080800000000004</v>
      </c>
      <c r="Q145" s="137">
        <v>53.22</v>
      </c>
      <c r="R145" s="137">
        <v>23.44</v>
      </c>
      <c r="S145" s="137">
        <v>8.26</v>
      </c>
      <c r="T145" s="137">
        <v>0.05</v>
      </c>
      <c r="U145" s="137">
        <v>0.04</v>
      </c>
      <c r="V145" s="137">
        <v>85.88</v>
      </c>
      <c r="W145" s="137">
        <v>5.79</v>
      </c>
      <c r="X145" s="134">
        <v>5790</v>
      </c>
      <c r="Y145" s="134">
        <v>361.88857082140584</v>
      </c>
      <c r="AA145" s="141">
        <v>9.91</v>
      </c>
      <c r="AB145" s="141">
        <v>25.07</v>
      </c>
      <c r="AC145" s="140">
        <v>35.098399999999998</v>
      </c>
      <c r="AD145" s="141">
        <v>53.28</v>
      </c>
      <c r="AE145" s="141">
        <v>23.44</v>
      </c>
      <c r="AF145" s="141">
        <v>8.26</v>
      </c>
      <c r="AG145" s="141">
        <v>0.2</v>
      </c>
      <c r="AH145" s="141">
        <v>0.1</v>
      </c>
      <c r="AI145" s="141">
        <v>87.42</v>
      </c>
      <c r="AJ145" s="141">
        <v>5.89</v>
      </c>
      <c r="AK145" s="138">
        <v>5890</v>
      </c>
      <c r="AL145" s="138">
        <v>368.13880520519518</v>
      </c>
      <c r="AN145" s="145">
        <v>12.25</v>
      </c>
      <c r="AO145" s="145">
        <v>25.15</v>
      </c>
      <c r="AP145" s="144">
        <v>35.118200000000002</v>
      </c>
      <c r="AQ145" s="145">
        <v>53.4</v>
      </c>
      <c r="AR145" s="145">
        <v>23.44</v>
      </c>
      <c r="AS145" s="145">
        <v>8.25</v>
      </c>
      <c r="AT145" s="145">
        <v>0.31</v>
      </c>
      <c r="AU145" s="145">
        <v>0.08</v>
      </c>
      <c r="AV145" s="145">
        <v>86.14</v>
      </c>
      <c r="AW145" s="145">
        <v>5.8</v>
      </c>
      <c r="AX145" s="142">
        <v>5800</v>
      </c>
      <c r="AY145" s="142">
        <v>362.51359425978472</v>
      </c>
      <c r="BA145" s="126">
        <v>11.32</v>
      </c>
      <c r="BB145" s="126">
        <v>25.18</v>
      </c>
      <c r="BC145" s="127">
        <v>35.134</v>
      </c>
      <c r="BD145" s="126">
        <v>53.44</v>
      </c>
      <c r="BE145" s="126">
        <v>23.44</v>
      </c>
      <c r="BF145" s="126">
        <v>8.26</v>
      </c>
      <c r="BG145" s="126">
        <v>0.23</v>
      </c>
      <c r="BH145" s="126">
        <v>0.1</v>
      </c>
      <c r="BI145" s="126">
        <v>83.46</v>
      </c>
      <c r="BJ145" s="126">
        <v>5.61</v>
      </c>
      <c r="BK145">
        <f t="shared" si="10"/>
        <v>5610</v>
      </c>
      <c r="BL145">
        <f t="shared" si="11"/>
        <v>350.63814893058492</v>
      </c>
      <c r="BN145" s="149">
        <v>8.7899999999999991</v>
      </c>
      <c r="BO145" s="149">
        <v>25.14</v>
      </c>
      <c r="BP145" s="150">
        <v>35.173699999999997</v>
      </c>
      <c r="BQ145" s="149">
        <v>53.45</v>
      </c>
      <c r="BR145" s="149">
        <v>23.47</v>
      </c>
      <c r="BS145" s="149">
        <v>8.26</v>
      </c>
      <c r="BT145" s="149">
        <v>0.14000000000000001</v>
      </c>
      <c r="BU145" s="149">
        <v>0.16</v>
      </c>
      <c r="BV145" s="149">
        <v>84.94</v>
      </c>
      <c r="BW145" s="149">
        <v>5.71</v>
      </c>
      <c r="BX145" s="148">
        <v>580.14</v>
      </c>
      <c r="BY145" s="146">
        <v>5710</v>
      </c>
      <c r="BZ145" s="146">
        <v>356.88838331437432</v>
      </c>
    </row>
    <row r="146" spans="1:78" x14ac:dyDescent="0.2">
      <c r="A146" s="126">
        <v>14.95</v>
      </c>
      <c r="B146" s="126">
        <v>25</v>
      </c>
      <c r="C146" s="127">
        <v>35.055399999999999</v>
      </c>
      <c r="D146" s="126">
        <v>53.16</v>
      </c>
      <c r="E146" s="126">
        <v>23.45</v>
      </c>
      <c r="F146" s="126">
        <v>8.26</v>
      </c>
      <c r="G146" s="126">
        <v>-0.06</v>
      </c>
      <c r="H146" s="126">
        <v>0.03</v>
      </c>
      <c r="I146" s="126">
        <v>86.59</v>
      </c>
      <c r="J146" s="126">
        <v>5.84</v>
      </c>
      <c r="K146" s="129">
        <f t="shared" si="8"/>
        <v>5840</v>
      </c>
      <c r="L146" s="129">
        <f t="shared" si="9"/>
        <v>365.01368801330051</v>
      </c>
      <c r="N146" s="137">
        <v>12.01</v>
      </c>
      <c r="O146" s="137">
        <v>25.03</v>
      </c>
      <c r="P146" s="136">
        <v>35.078000000000003</v>
      </c>
      <c r="Q146" s="137">
        <v>53.21</v>
      </c>
      <c r="R146" s="137">
        <v>23.44</v>
      </c>
      <c r="S146" s="137">
        <v>8.26</v>
      </c>
      <c r="T146" s="137">
        <v>0.05</v>
      </c>
      <c r="U146" s="137">
        <v>0.05</v>
      </c>
      <c r="V146" s="137">
        <v>85.85</v>
      </c>
      <c r="W146" s="137">
        <v>5.79</v>
      </c>
      <c r="X146" s="134">
        <v>5790</v>
      </c>
      <c r="Y146" s="134">
        <v>361.88857082140584</v>
      </c>
      <c r="AA146" s="141">
        <v>9.9499999999999993</v>
      </c>
      <c r="AB146" s="141">
        <v>25.07</v>
      </c>
      <c r="AC146" s="140">
        <v>35.102699999999999</v>
      </c>
      <c r="AD146" s="141">
        <v>53.29</v>
      </c>
      <c r="AE146" s="141">
        <v>23.44</v>
      </c>
      <c r="AF146" s="141">
        <v>8.26</v>
      </c>
      <c r="AG146" s="141">
        <v>0.19</v>
      </c>
      <c r="AH146" s="141">
        <v>0.06</v>
      </c>
      <c r="AI146" s="141">
        <v>87.42</v>
      </c>
      <c r="AJ146" s="141">
        <v>5.89</v>
      </c>
      <c r="AK146" s="138">
        <v>5890</v>
      </c>
      <c r="AL146" s="138">
        <v>368.13880520519518</v>
      </c>
      <c r="AN146" s="145">
        <v>12.34</v>
      </c>
      <c r="AO146" s="145">
        <v>25.15</v>
      </c>
      <c r="AP146" s="144">
        <v>35.116300000000003</v>
      </c>
      <c r="AQ146" s="145">
        <v>53.39</v>
      </c>
      <c r="AR146" s="145">
        <v>23.44</v>
      </c>
      <c r="AS146" s="145">
        <v>8.25</v>
      </c>
      <c r="AT146" s="145">
        <v>0.3</v>
      </c>
      <c r="AU146" s="145">
        <v>0.08</v>
      </c>
      <c r="AV146" s="145">
        <v>86.17</v>
      </c>
      <c r="AW146" s="145">
        <v>5.8</v>
      </c>
      <c r="AX146" s="142">
        <v>5800</v>
      </c>
      <c r="AY146" s="142">
        <v>362.51359425978472</v>
      </c>
      <c r="BA146" s="126">
        <v>11.42</v>
      </c>
      <c r="BB146" s="126">
        <v>25.18</v>
      </c>
      <c r="BC146" s="127">
        <v>35.138300000000001</v>
      </c>
      <c r="BD146" s="126">
        <v>53.45</v>
      </c>
      <c r="BE146" s="126">
        <v>23.44</v>
      </c>
      <c r="BF146" s="126">
        <v>8.26</v>
      </c>
      <c r="BG146" s="126">
        <v>0.23</v>
      </c>
      <c r="BH146" s="126">
        <v>0.11</v>
      </c>
      <c r="BI146" s="126">
        <v>83.48</v>
      </c>
      <c r="BJ146" s="126">
        <v>5.61</v>
      </c>
      <c r="BK146">
        <f t="shared" si="10"/>
        <v>5610</v>
      </c>
      <c r="BL146">
        <f t="shared" si="11"/>
        <v>350.63814893058492</v>
      </c>
      <c r="BN146" s="149">
        <v>8.82</v>
      </c>
      <c r="BO146" s="149">
        <v>25.14</v>
      </c>
      <c r="BP146" s="150">
        <v>35.176299999999998</v>
      </c>
      <c r="BQ146" s="149">
        <v>53.45</v>
      </c>
      <c r="BR146" s="149">
        <v>23.47</v>
      </c>
      <c r="BS146" s="149">
        <v>8.26</v>
      </c>
      <c r="BT146" s="149">
        <v>0.15</v>
      </c>
      <c r="BU146" s="149">
        <v>0.15</v>
      </c>
      <c r="BV146" s="149">
        <v>84.97</v>
      </c>
      <c r="BW146" s="149">
        <v>5.72</v>
      </c>
      <c r="BX146" s="148">
        <v>541.41999999999996</v>
      </c>
      <c r="BY146" s="146">
        <v>5720</v>
      </c>
      <c r="BZ146" s="146">
        <v>357.51340675275321</v>
      </c>
    </row>
    <row r="147" spans="1:78" x14ac:dyDescent="0.2">
      <c r="A147" s="126">
        <v>15.07</v>
      </c>
      <c r="B147" s="126">
        <v>25.01</v>
      </c>
      <c r="C147" s="127">
        <v>35.0548</v>
      </c>
      <c r="D147" s="126">
        <v>53.16</v>
      </c>
      <c r="E147" s="126">
        <v>23.45</v>
      </c>
      <c r="F147" s="126">
        <v>8.26</v>
      </c>
      <c r="G147" s="126">
        <v>-0.06</v>
      </c>
      <c r="H147" s="126">
        <v>0.04</v>
      </c>
      <c r="I147" s="126">
        <v>86.58</v>
      </c>
      <c r="J147" s="126">
        <v>5.84</v>
      </c>
      <c r="K147" s="129">
        <f t="shared" si="8"/>
        <v>5840</v>
      </c>
      <c r="L147" s="129">
        <f t="shared" si="9"/>
        <v>365.01368801330051</v>
      </c>
      <c r="N147" s="137">
        <v>12.09</v>
      </c>
      <c r="O147" s="137">
        <v>25.03</v>
      </c>
      <c r="P147" s="136">
        <v>35.075400000000002</v>
      </c>
      <c r="Q147" s="137">
        <v>53.21</v>
      </c>
      <c r="R147" s="137">
        <v>23.44</v>
      </c>
      <c r="S147" s="137">
        <v>8.26</v>
      </c>
      <c r="T147" s="137">
        <v>0.05</v>
      </c>
      <c r="U147" s="137">
        <v>0.04</v>
      </c>
      <c r="V147" s="137">
        <v>85.83</v>
      </c>
      <c r="W147" s="137">
        <v>5.79</v>
      </c>
      <c r="X147" s="134">
        <v>5790</v>
      </c>
      <c r="Y147" s="134">
        <v>361.88857082140584</v>
      </c>
      <c r="AA147" s="141">
        <v>10.02</v>
      </c>
      <c r="AB147" s="141">
        <v>25.07</v>
      </c>
      <c r="AC147" s="140">
        <v>35.103299999999997</v>
      </c>
      <c r="AD147" s="141">
        <v>53.29</v>
      </c>
      <c r="AE147" s="141">
        <v>23.44</v>
      </c>
      <c r="AF147" s="141">
        <v>8.26</v>
      </c>
      <c r="AG147" s="141">
        <v>0.2</v>
      </c>
      <c r="AH147" s="141">
        <v>0.05</v>
      </c>
      <c r="AI147" s="141">
        <v>87.4</v>
      </c>
      <c r="AJ147" s="141">
        <v>5.89</v>
      </c>
      <c r="AK147" s="138">
        <v>5890</v>
      </c>
      <c r="AL147" s="138">
        <v>368.13880520519518</v>
      </c>
      <c r="AN147" s="145">
        <v>12.43</v>
      </c>
      <c r="AO147" s="145">
        <v>25.15</v>
      </c>
      <c r="AP147" s="144">
        <v>35.118299999999998</v>
      </c>
      <c r="AQ147" s="145">
        <v>53.39</v>
      </c>
      <c r="AR147" s="145">
        <v>23.44</v>
      </c>
      <c r="AS147" s="145">
        <v>8.25</v>
      </c>
      <c r="AT147" s="145">
        <v>0.3</v>
      </c>
      <c r="AU147" s="145">
        <v>0.08</v>
      </c>
      <c r="AV147" s="145">
        <v>86.19</v>
      </c>
      <c r="AW147" s="145">
        <v>5.8</v>
      </c>
      <c r="AX147" s="142">
        <v>5800</v>
      </c>
      <c r="AY147" s="142">
        <v>362.51359425978472</v>
      </c>
      <c r="BA147" s="126">
        <v>11.5</v>
      </c>
      <c r="BB147" s="126">
        <v>25.18</v>
      </c>
      <c r="BC147" s="127">
        <v>35.133200000000002</v>
      </c>
      <c r="BD147" s="126">
        <v>53.44</v>
      </c>
      <c r="BE147" s="126">
        <v>23.44</v>
      </c>
      <c r="BF147" s="126">
        <v>8.26</v>
      </c>
      <c r="BG147" s="126">
        <v>0.21</v>
      </c>
      <c r="BH147" s="126">
        <v>0.1</v>
      </c>
      <c r="BI147" s="126">
        <v>83.49</v>
      </c>
      <c r="BJ147" s="126">
        <v>5.61</v>
      </c>
      <c r="BK147">
        <f t="shared" si="10"/>
        <v>5610</v>
      </c>
      <c r="BL147">
        <f t="shared" si="11"/>
        <v>350.63814893058492</v>
      </c>
      <c r="BN147" s="149">
        <v>8.85</v>
      </c>
      <c r="BO147" s="149">
        <v>25.14</v>
      </c>
      <c r="BP147" s="150">
        <v>35.176699999999997</v>
      </c>
      <c r="BQ147" s="149">
        <v>53.45</v>
      </c>
      <c r="BR147" s="149">
        <v>23.47</v>
      </c>
      <c r="BS147" s="149">
        <v>8.26</v>
      </c>
      <c r="BT147" s="149">
        <v>0.15</v>
      </c>
      <c r="BU147" s="149">
        <v>0.15</v>
      </c>
      <c r="BV147" s="149">
        <v>84.99</v>
      </c>
      <c r="BW147" s="149">
        <v>5.72</v>
      </c>
      <c r="BX147" s="148">
        <v>495.53</v>
      </c>
      <c r="BY147" s="146">
        <v>5720</v>
      </c>
      <c r="BZ147" s="146">
        <v>357.51340675275321</v>
      </c>
    </row>
    <row r="148" spans="1:78" x14ac:dyDescent="0.2">
      <c r="A148" s="126">
        <v>15.18</v>
      </c>
      <c r="B148" s="126">
        <v>25.01</v>
      </c>
      <c r="C148" s="127">
        <v>35.0535</v>
      </c>
      <c r="D148" s="126">
        <v>53.16</v>
      </c>
      <c r="E148" s="126">
        <v>23.44</v>
      </c>
      <c r="F148" s="126">
        <v>8.26</v>
      </c>
      <c r="G148" s="126">
        <v>-0.05</v>
      </c>
      <c r="H148" s="126">
        <v>0.03</v>
      </c>
      <c r="I148" s="126">
        <v>86.57</v>
      </c>
      <c r="J148" s="126">
        <v>5.84</v>
      </c>
      <c r="K148" s="129">
        <f t="shared" si="8"/>
        <v>5840</v>
      </c>
      <c r="L148" s="129">
        <f t="shared" si="9"/>
        <v>365.01368801330051</v>
      </c>
      <c r="N148" s="137">
        <v>12.17</v>
      </c>
      <c r="O148" s="137">
        <v>25.03</v>
      </c>
      <c r="P148" s="136">
        <v>35.077500000000001</v>
      </c>
      <c r="Q148" s="137">
        <v>53.21</v>
      </c>
      <c r="R148" s="137">
        <v>23.44</v>
      </c>
      <c r="S148" s="137">
        <v>8.26</v>
      </c>
      <c r="T148" s="137">
        <v>0.06</v>
      </c>
      <c r="U148" s="137">
        <v>0.05</v>
      </c>
      <c r="V148" s="137">
        <v>85.8</v>
      </c>
      <c r="W148" s="137">
        <v>5.79</v>
      </c>
      <c r="X148" s="134">
        <v>5790</v>
      </c>
      <c r="Y148" s="134">
        <v>361.88857082140584</v>
      </c>
      <c r="AA148" s="141">
        <v>10.11</v>
      </c>
      <c r="AB148" s="141">
        <v>25.07</v>
      </c>
      <c r="AC148" s="140">
        <v>35.105899999999998</v>
      </c>
      <c r="AD148" s="141">
        <v>53.29</v>
      </c>
      <c r="AE148" s="141">
        <v>23.44</v>
      </c>
      <c r="AF148" s="141">
        <v>8.26</v>
      </c>
      <c r="AG148" s="141">
        <v>0.2</v>
      </c>
      <c r="AH148" s="141">
        <v>0.08</v>
      </c>
      <c r="AI148" s="141">
        <v>87.37</v>
      </c>
      <c r="AJ148" s="141">
        <v>5.89</v>
      </c>
      <c r="AK148" s="138">
        <v>5890</v>
      </c>
      <c r="AL148" s="138">
        <v>368.13880520519518</v>
      </c>
      <c r="AN148" s="145">
        <v>12.52</v>
      </c>
      <c r="AO148" s="145">
        <v>25.15</v>
      </c>
      <c r="AP148" s="144">
        <v>35.118400000000001</v>
      </c>
      <c r="AQ148" s="145">
        <v>53.39</v>
      </c>
      <c r="AR148" s="145">
        <v>23.44</v>
      </c>
      <c r="AS148" s="145">
        <v>8.25</v>
      </c>
      <c r="AT148" s="145">
        <v>0.3</v>
      </c>
      <c r="AU148" s="145">
        <v>7.0000000000000007E-2</v>
      </c>
      <c r="AV148" s="145">
        <v>86.21</v>
      </c>
      <c r="AW148" s="145">
        <v>5.8</v>
      </c>
      <c r="AX148" s="142">
        <v>5800</v>
      </c>
      <c r="AY148" s="142">
        <v>362.51359425978472</v>
      </c>
      <c r="BA148" s="126">
        <v>11.6</v>
      </c>
      <c r="BB148" s="126">
        <v>25.18</v>
      </c>
      <c r="BC148" s="127">
        <v>35.133000000000003</v>
      </c>
      <c r="BD148" s="126">
        <v>53.44</v>
      </c>
      <c r="BE148" s="126">
        <v>23.44</v>
      </c>
      <c r="BF148" s="126">
        <v>8.26</v>
      </c>
      <c r="BG148" s="126">
        <v>0.21</v>
      </c>
      <c r="BH148" s="126">
        <v>0.11</v>
      </c>
      <c r="BI148" s="126">
        <v>83.51</v>
      </c>
      <c r="BJ148" s="126">
        <v>5.62</v>
      </c>
      <c r="BK148">
        <f t="shared" si="10"/>
        <v>5620</v>
      </c>
      <c r="BL148">
        <f t="shared" si="11"/>
        <v>351.26317236896386</v>
      </c>
      <c r="BN148" s="149">
        <v>8.8699999999999992</v>
      </c>
      <c r="BO148" s="149">
        <v>25.14</v>
      </c>
      <c r="BP148" s="150">
        <v>35.172400000000003</v>
      </c>
      <c r="BQ148" s="149">
        <v>53.45</v>
      </c>
      <c r="BR148" s="149">
        <v>23.47</v>
      </c>
      <c r="BS148" s="149">
        <v>8.26</v>
      </c>
      <c r="BT148" s="149">
        <v>0.15</v>
      </c>
      <c r="BU148" s="149">
        <v>0.14000000000000001</v>
      </c>
      <c r="BV148" s="149">
        <v>85</v>
      </c>
      <c r="BW148" s="149">
        <v>5.72</v>
      </c>
      <c r="BX148" s="148">
        <v>553.36</v>
      </c>
      <c r="BY148" s="146">
        <v>5720</v>
      </c>
      <c r="BZ148" s="146">
        <v>357.51340675275321</v>
      </c>
    </row>
    <row r="149" spans="1:78" x14ac:dyDescent="0.2">
      <c r="A149" s="126">
        <v>15.3</v>
      </c>
      <c r="B149" s="126">
        <v>25.01</v>
      </c>
      <c r="C149" s="127">
        <v>35.054000000000002</v>
      </c>
      <c r="D149" s="126">
        <v>53.16</v>
      </c>
      <c r="E149" s="126">
        <v>23.45</v>
      </c>
      <c r="F149" s="126">
        <v>8.26</v>
      </c>
      <c r="G149" s="126">
        <v>-0.04</v>
      </c>
      <c r="H149" s="126">
        <v>0.03</v>
      </c>
      <c r="I149" s="126">
        <v>86.57</v>
      </c>
      <c r="J149" s="126">
        <v>5.84</v>
      </c>
      <c r="K149" s="129">
        <f t="shared" si="8"/>
        <v>5840</v>
      </c>
      <c r="L149" s="129">
        <f t="shared" si="9"/>
        <v>365.01368801330051</v>
      </c>
      <c r="N149" s="137">
        <v>12.24</v>
      </c>
      <c r="O149" s="137">
        <v>25.03</v>
      </c>
      <c r="P149" s="136">
        <v>35.077500000000001</v>
      </c>
      <c r="Q149" s="137">
        <v>53.21</v>
      </c>
      <c r="R149" s="137">
        <v>23.44</v>
      </c>
      <c r="S149" s="137">
        <v>8.26</v>
      </c>
      <c r="T149" s="137">
        <v>0.06</v>
      </c>
      <c r="U149" s="137">
        <v>0.05</v>
      </c>
      <c r="V149" s="137">
        <v>85.79</v>
      </c>
      <c r="W149" s="137">
        <v>5.78</v>
      </c>
      <c r="X149" s="134">
        <v>5780</v>
      </c>
      <c r="Y149" s="134">
        <v>361.26354738302689</v>
      </c>
      <c r="AA149" s="141">
        <v>10.199999999999999</v>
      </c>
      <c r="AB149" s="141">
        <v>25.07</v>
      </c>
      <c r="AC149" s="140">
        <v>35.1066</v>
      </c>
      <c r="AD149" s="141">
        <v>53.29</v>
      </c>
      <c r="AE149" s="141">
        <v>23.44</v>
      </c>
      <c r="AF149" s="141">
        <v>8.26</v>
      </c>
      <c r="AG149" s="141">
        <v>0.19</v>
      </c>
      <c r="AH149" s="141">
        <v>0.08</v>
      </c>
      <c r="AI149" s="141">
        <v>87.34</v>
      </c>
      <c r="AJ149" s="141">
        <v>5.88</v>
      </c>
      <c r="AK149" s="138">
        <v>5880</v>
      </c>
      <c r="AL149" s="138">
        <v>367.51378176681624</v>
      </c>
      <c r="AN149" s="145">
        <v>12.62</v>
      </c>
      <c r="AO149" s="145">
        <v>25.15</v>
      </c>
      <c r="AP149" s="144">
        <v>35.117899999999999</v>
      </c>
      <c r="AQ149" s="145">
        <v>53.39</v>
      </c>
      <c r="AR149" s="145">
        <v>23.44</v>
      </c>
      <c r="AS149" s="145">
        <v>8.25</v>
      </c>
      <c r="AT149" s="145">
        <v>0.28999999999999998</v>
      </c>
      <c r="AU149" s="145">
        <v>0.08</v>
      </c>
      <c r="AV149" s="145">
        <v>86.22</v>
      </c>
      <c r="AW149" s="145">
        <v>5.8</v>
      </c>
      <c r="AX149" s="142">
        <v>5800</v>
      </c>
      <c r="AY149" s="142">
        <v>362.51359425978472</v>
      </c>
      <c r="BA149" s="126">
        <v>11.7</v>
      </c>
      <c r="BB149" s="126">
        <v>25.18</v>
      </c>
      <c r="BC149" s="127">
        <v>35.133099999999999</v>
      </c>
      <c r="BD149" s="126">
        <v>53.44</v>
      </c>
      <c r="BE149" s="126">
        <v>23.44</v>
      </c>
      <c r="BF149" s="126">
        <v>8.26</v>
      </c>
      <c r="BG149" s="126">
        <v>0.21</v>
      </c>
      <c r="BH149" s="126">
        <v>0.1</v>
      </c>
      <c r="BI149" s="126">
        <v>83.52</v>
      </c>
      <c r="BJ149" s="126">
        <v>5.62</v>
      </c>
      <c r="BK149">
        <f t="shared" si="10"/>
        <v>5620</v>
      </c>
      <c r="BL149">
        <f t="shared" si="11"/>
        <v>351.26317236896386</v>
      </c>
      <c r="BN149" s="149">
        <v>8.8800000000000008</v>
      </c>
      <c r="BO149" s="149">
        <v>25.14</v>
      </c>
      <c r="BP149" s="150">
        <v>35.171700000000001</v>
      </c>
      <c r="BQ149" s="149">
        <v>53.45</v>
      </c>
      <c r="BR149" s="149">
        <v>23.47</v>
      </c>
      <c r="BS149" s="149">
        <v>8.26</v>
      </c>
      <c r="BT149" s="149">
        <v>0.17</v>
      </c>
      <c r="BU149" s="149">
        <v>0.15</v>
      </c>
      <c r="BV149" s="149">
        <v>84.99</v>
      </c>
      <c r="BW149" s="149">
        <v>5.72</v>
      </c>
      <c r="BX149" s="148">
        <v>584.19000000000005</v>
      </c>
      <c r="BY149" s="146">
        <v>5720</v>
      </c>
      <c r="BZ149" s="146">
        <v>357.51340675275321</v>
      </c>
    </row>
    <row r="150" spans="1:78" x14ac:dyDescent="0.2">
      <c r="A150" s="126">
        <v>15.43</v>
      </c>
      <c r="B150" s="126">
        <v>25.01</v>
      </c>
      <c r="C150" s="127">
        <v>35.052799999999998</v>
      </c>
      <c r="D150" s="126">
        <v>53.16</v>
      </c>
      <c r="E150" s="126">
        <v>23.45</v>
      </c>
      <c r="F150" s="126">
        <v>8.26</v>
      </c>
      <c r="G150" s="126">
        <v>-0.03</v>
      </c>
      <c r="H150" s="126">
        <v>0.03</v>
      </c>
      <c r="I150" s="126">
        <v>86.57</v>
      </c>
      <c r="J150" s="126">
        <v>5.84</v>
      </c>
      <c r="K150" s="129">
        <f t="shared" si="8"/>
        <v>5840</v>
      </c>
      <c r="L150" s="129">
        <f t="shared" si="9"/>
        <v>365.01368801330051</v>
      </c>
      <c r="N150" s="137">
        <v>12.32</v>
      </c>
      <c r="O150" s="137">
        <v>25.03</v>
      </c>
      <c r="P150" s="136">
        <v>35.081000000000003</v>
      </c>
      <c r="Q150" s="137">
        <v>53.22</v>
      </c>
      <c r="R150" s="137">
        <v>23.45</v>
      </c>
      <c r="S150" s="137">
        <v>8.26</v>
      </c>
      <c r="T150" s="137">
        <v>0.06</v>
      </c>
      <c r="U150" s="137">
        <v>0.05</v>
      </c>
      <c r="V150" s="137">
        <v>85.79</v>
      </c>
      <c r="W150" s="137">
        <v>5.78</v>
      </c>
      <c r="X150" s="134">
        <v>5780</v>
      </c>
      <c r="Y150" s="134">
        <v>361.26354738302689</v>
      </c>
      <c r="AA150" s="141">
        <v>10.3</v>
      </c>
      <c r="AB150" s="141">
        <v>25.07</v>
      </c>
      <c r="AC150" s="140">
        <v>35.1006</v>
      </c>
      <c r="AD150" s="141">
        <v>53.29</v>
      </c>
      <c r="AE150" s="141">
        <v>23.44</v>
      </c>
      <c r="AF150" s="141">
        <v>8.26</v>
      </c>
      <c r="AG150" s="141">
        <v>0.18</v>
      </c>
      <c r="AH150" s="141">
        <v>0.09</v>
      </c>
      <c r="AI150" s="141">
        <v>87.31</v>
      </c>
      <c r="AJ150" s="141">
        <v>5.88</v>
      </c>
      <c r="AK150" s="138">
        <v>5880</v>
      </c>
      <c r="AL150" s="138">
        <v>367.51378176681624</v>
      </c>
      <c r="AN150" s="145">
        <v>12.72</v>
      </c>
      <c r="AO150" s="145">
        <v>25.15</v>
      </c>
      <c r="AP150" s="144">
        <v>35.117100000000001</v>
      </c>
      <c r="AQ150" s="145">
        <v>53.39</v>
      </c>
      <c r="AR150" s="145">
        <v>23.44</v>
      </c>
      <c r="AS150" s="145">
        <v>8.25</v>
      </c>
      <c r="AT150" s="145">
        <v>0.28999999999999998</v>
      </c>
      <c r="AU150" s="145">
        <v>0.08</v>
      </c>
      <c r="AV150" s="145">
        <v>86.23</v>
      </c>
      <c r="AW150" s="145">
        <v>5.8</v>
      </c>
      <c r="AX150" s="142">
        <v>5800</v>
      </c>
      <c r="AY150" s="142">
        <v>362.51359425978472</v>
      </c>
      <c r="BA150" s="126">
        <v>11.77</v>
      </c>
      <c r="BB150" s="126">
        <v>25.18</v>
      </c>
      <c r="BC150" s="127">
        <v>35.133400000000002</v>
      </c>
      <c r="BD150" s="126">
        <v>53.44</v>
      </c>
      <c r="BE150" s="126">
        <v>23.44</v>
      </c>
      <c r="BF150" s="126">
        <v>8.26</v>
      </c>
      <c r="BG150" s="126">
        <v>0.22</v>
      </c>
      <c r="BH150" s="126">
        <v>0.1</v>
      </c>
      <c r="BI150" s="126">
        <v>83.53</v>
      </c>
      <c r="BJ150" s="126">
        <v>5.62</v>
      </c>
      <c r="BK150">
        <f t="shared" si="10"/>
        <v>5620</v>
      </c>
      <c r="BL150">
        <f t="shared" si="11"/>
        <v>351.26317236896386</v>
      </c>
      <c r="BN150" s="149">
        <v>8.9</v>
      </c>
      <c r="BO150" s="149">
        <v>25.14</v>
      </c>
      <c r="BP150" s="150">
        <v>35.175800000000002</v>
      </c>
      <c r="BQ150" s="149">
        <v>53.45</v>
      </c>
      <c r="BR150" s="149">
        <v>23.47</v>
      </c>
      <c r="BS150" s="149">
        <v>8.26</v>
      </c>
      <c r="BT150" s="149">
        <v>0.17</v>
      </c>
      <c r="BU150" s="149">
        <v>0.14000000000000001</v>
      </c>
      <c r="BV150" s="149">
        <v>84.96</v>
      </c>
      <c r="BW150" s="149">
        <v>5.72</v>
      </c>
      <c r="BX150" s="148">
        <v>613.36</v>
      </c>
      <c r="BY150" s="146">
        <v>5720</v>
      </c>
      <c r="BZ150" s="146">
        <v>357.51340675275321</v>
      </c>
    </row>
    <row r="151" spans="1:78" x14ac:dyDescent="0.2">
      <c r="A151" s="126">
        <v>15.53</v>
      </c>
      <c r="B151" s="126">
        <v>25</v>
      </c>
      <c r="C151" s="127">
        <v>35.055300000000003</v>
      </c>
      <c r="D151" s="126">
        <v>53.16</v>
      </c>
      <c r="E151" s="126">
        <v>23.45</v>
      </c>
      <c r="F151" s="126">
        <v>8.26</v>
      </c>
      <c r="G151" s="126">
        <v>-0.03</v>
      </c>
      <c r="H151" s="126">
        <v>0.03</v>
      </c>
      <c r="I151" s="126">
        <v>86.57</v>
      </c>
      <c r="J151" s="126">
        <v>5.84</v>
      </c>
      <c r="K151" s="129">
        <f t="shared" si="8"/>
        <v>5840</v>
      </c>
      <c r="L151" s="129">
        <f t="shared" si="9"/>
        <v>365.01368801330051</v>
      </c>
      <c r="N151" s="137">
        <v>12.4</v>
      </c>
      <c r="O151" s="137">
        <v>25.03</v>
      </c>
      <c r="P151" s="136">
        <v>35.077100000000002</v>
      </c>
      <c r="Q151" s="137">
        <v>53.21</v>
      </c>
      <c r="R151" s="137">
        <v>23.44</v>
      </c>
      <c r="S151" s="137">
        <v>8.26</v>
      </c>
      <c r="T151" s="137">
        <v>0.06</v>
      </c>
      <c r="U151" s="137">
        <v>0.04</v>
      </c>
      <c r="V151" s="137">
        <v>85.78</v>
      </c>
      <c r="W151" s="137">
        <v>5.78</v>
      </c>
      <c r="X151" s="134">
        <v>5780</v>
      </c>
      <c r="Y151" s="134">
        <v>361.26354738302689</v>
      </c>
      <c r="AA151" s="141">
        <v>10.4</v>
      </c>
      <c r="AB151" s="141">
        <v>25.07</v>
      </c>
      <c r="AC151" s="140">
        <v>35.101700000000001</v>
      </c>
      <c r="AD151" s="141">
        <v>53.29</v>
      </c>
      <c r="AE151" s="141">
        <v>23.44</v>
      </c>
      <c r="AF151" s="141">
        <v>8.26</v>
      </c>
      <c r="AG151" s="141">
        <v>0.18</v>
      </c>
      <c r="AH151" s="141">
        <v>0.06</v>
      </c>
      <c r="AI151" s="141">
        <v>87.3</v>
      </c>
      <c r="AJ151" s="141">
        <v>5.88</v>
      </c>
      <c r="AK151" s="138">
        <v>5880</v>
      </c>
      <c r="AL151" s="138">
        <v>367.51378176681624</v>
      </c>
      <c r="AN151" s="145">
        <v>12.82</v>
      </c>
      <c r="AO151" s="145">
        <v>25.15</v>
      </c>
      <c r="AP151" s="144">
        <v>35.118400000000001</v>
      </c>
      <c r="AQ151" s="145">
        <v>53.39</v>
      </c>
      <c r="AR151" s="145">
        <v>23.44</v>
      </c>
      <c r="AS151" s="145">
        <v>8.25</v>
      </c>
      <c r="AT151" s="145">
        <v>0.28999999999999998</v>
      </c>
      <c r="AU151" s="145">
        <v>7.0000000000000007E-2</v>
      </c>
      <c r="AV151" s="145">
        <v>86.23</v>
      </c>
      <c r="AW151" s="145">
        <v>5.8</v>
      </c>
      <c r="AX151" s="142">
        <v>5800</v>
      </c>
      <c r="AY151" s="142">
        <v>362.51359425978472</v>
      </c>
      <c r="BA151" s="126">
        <v>11.82</v>
      </c>
      <c r="BB151" s="126">
        <v>25.18</v>
      </c>
      <c r="BC151" s="127">
        <v>35.133000000000003</v>
      </c>
      <c r="BD151" s="126">
        <v>53.44</v>
      </c>
      <c r="BE151" s="126">
        <v>23.44</v>
      </c>
      <c r="BF151" s="126">
        <v>8.26</v>
      </c>
      <c r="BG151" s="126">
        <v>0.23</v>
      </c>
      <c r="BH151" s="126">
        <v>0.11</v>
      </c>
      <c r="BI151" s="126">
        <v>83.55</v>
      </c>
      <c r="BJ151" s="126">
        <v>5.62</v>
      </c>
      <c r="BK151">
        <f t="shared" si="10"/>
        <v>5620</v>
      </c>
      <c r="BL151">
        <f t="shared" si="11"/>
        <v>351.26317236896386</v>
      </c>
      <c r="BN151" s="149">
        <v>8.94</v>
      </c>
      <c r="BO151" s="149">
        <v>25.14</v>
      </c>
      <c r="BP151" s="150">
        <v>35.171199999999999</v>
      </c>
      <c r="BQ151" s="149">
        <v>53.45</v>
      </c>
      <c r="BR151" s="149">
        <v>23.47</v>
      </c>
      <c r="BS151" s="149">
        <v>8.26</v>
      </c>
      <c r="BT151" s="149">
        <v>0.15</v>
      </c>
      <c r="BU151" s="149">
        <v>0.16</v>
      </c>
      <c r="BV151" s="149">
        <v>84.91</v>
      </c>
      <c r="BW151" s="149">
        <v>5.71</v>
      </c>
      <c r="BX151" s="148">
        <v>586.36</v>
      </c>
      <c r="BY151" s="146">
        <v>5710</v>
      </c>
      <c r="BZ151" s="146">
        <v>356.88838331437432</v>
      </c>
    </row>
    <row r="152" spans="1:78" x14ac:dyDescent="0.2">
      <c r="A152" s="126">
        <v>15.62</v>
      </c>
      <c r="B152" s="126">
        <v>25.01</v>
      </c>
      <c r="C152" s="127">
        <v>35.057400000000001</v>
      </c>
      <c r="D152" s="126">
        <v>53.16</v>
      </c>
      <c r="E152" s="126">
        <v>23.45</v>
      </c>
      <c r="F152" s="126">
        <v>8.26</v>
      </c>
      <c r="G152" s="126">
        <v>-0.03</v>
      </c>
      <c r="H152" s="126">
        <v>0.03</v>
      </c>
      <c r="I152" s="126">
        <v>86.57</v>
      </c>
      <c r="J152" s="126">
        <v>5.84</v>
      </c>
      <c r="K152" s="129">
        <f t="shared" si="8"/>
        <v>5840</v>
      </c>
      <c r="L152" s="129">
        <f t="shared" si="9"/>
        <v>365.01368801330051</v>
      </c>
      <c r="N152" s="137">
        <v>12.49</v>
      </c>
      <c r="O152" s="137">
        <v>25.03</v>
      </c>
      <c r="P152" s="136">
        <v>35.078299999999999</v>
      </c>
      <c r="Q152" s="137">
        <v>53.21</v>
      </c>
      <c r="R152" s="137">
        <v>23.45</v>
      </c>
      <c r="S152" s="137">
        <v>8.26</v>
      </c>
      <c r="T152" s="137">
        <v>7.0000000000000007E-2</v>
      </c>
      <c r="U152" s="137">
        <v>0.04</v>
      </c>
      <c r="V152" s="137">
        <v>85.77</v>
      </c>
      <c r="W152" s="137">
        <v>5.78</v>
      </c>
      <c r="X152" s="134">
        <v>5780</v>
      </c>
      <c r="Y152" s="134">
        <v>361.26354738302689</v>
      </c>
      <c r="AA152" s="141">
        <v>10.5</v>
      </c>
      <c r="AB152" s="141">
        <v>25.07</v>
      </c>
      <c r="AC152" s="140">
        <v>35.102699999999999</v>
      </c>
      <c r="AD152" s="141">
        <v>53.29</v>
      </c>
      <c r="AE152" s="141">
        <v>23.44</v>
      </c>
      <c r="AF152" s="141">
        <v>8.26</v>
      </c>
      <c r="AG152" s="141">
        <v>0.18</v>
      </c>
      <c r="AH152" s="141">
        <v>0.03</v>
      </c>
      <c r="AI152" s="141">
        <v>87.31</v>
      </c>
      <c r="AJ152" s="141">
        <v>5.88</v>
      </c>
      <c r="AK152" s="138">
        <v>5880</v>
      </c>
      <c r="AL152" s="138">
        <v>367.51378176681624</v>
      </c>
      <c r="AN152" s="145">
        <v>12.91</v>
      </c>
      <c r="AO152" s="145">
        <v>25.15</v>
      </c>
      <c r="AP152" s="144">
        <v>35.119300000000003</v>
      </c>
      <c r="AQ152" s="145">
        <v>53.4</v>
      </c>
      <c r="AR152" s="145">
        <v>23.44</v>
      </c>
      <c r="AS152" s="145">
        <v>8.25</v>
      </c>
      <c r="AT152" s="145">
        <v>0.3</v>
      </c>
      <c r="AU152" s="145">
        <v>0.08</v>
      </c>
      <c r="AV152" s="145">
        <v>86.24</v>
      </c>
      <c r="AW152" s="145">
        <v>5.8</v>
      </c>
      <c r="AX152" s="142">
        <v>5800</v>
      </c>
      <c r="AY152" s="142">
        <v>362.51359425978472</v>
      </c>
      <c r="BA152" s="126">
        <v>11.88</v>
      </c>
      <c r="BB152" s="126">
        <v>25.18</v>
      </c>
      <c r="BC152" s="127">
        <v>35.133200000000002</v>
      </c>
      <c r="BD152" s="126">
        <v>53.45</v>
      </c>
      <c r="BE152" s="126">
        <v>23.44</v>
      </c>
      <c r="BF152" s="126">
        <v>8.26</v>
      </c>
      <c r="BG152" s="126">
        <v>0.25</v>
      </c>
      <c r="BH152" s="126">
        <v>0.11</v>
      </c>
      <c r="BI152" s="126">
        <v>83.57</v>
      </c>
      <c r="BJ152" s="126">
        <v>5.62</v>
      </c>
      <c r="BK152">
        <f t="shared" si="10"/>
        <v>5620</v>
      </c>
      <c r="BL152">
        <f t="shared" si="11"/>
        <v>351.26317236896386</v>
      </c>
      <c r="BN152" s="149">
        <v>8.99</v>
      </c>
      <c r="BO152" s="149">
        <v>25.14</v>
      </c>
      <c r="BP152" s="150">
        <v>35.169600000000003</v>
      </c>
      <c r="BQ152" s="149">
        <v>53.45</v>
      </c>
      <c r="BR152" s="149">
        <v>23.47</v>
      </c>
      <c r="BS152" s="149">
        <v>8.26</v>
      </c>
      <c r="BT152" s="149">
        <v>0.19</v>
      </c>
      <c r="BU152" s="149">
        <v>0.15</v>
      </c>
      <c r="BV152" s="149">
        <v>84.86</v>
      </c>
      <c r="BW152" s="149">
        <v>5.71</v>
      </c>
      <c r="BX152" s="148">
        <v>581.66</v>
      </c>
      <c r="BY152" s="146">
        <v>5710</v>
      </c>
      <c r="BZ152" s="146">
        <v>356.88838331437432</v>
      </c>
    </row>
    <row r="153" spans="1:78" x14ac:dyDescent="0.2">
      <c r="A153" s="126">
        <v>15.73</v>
      </c>
      <c r="B153" s="126">
        <v>25.01</v>
      </c>
      <c r="C153" s="127">
        <v>35.052300000000002</v>
      </c>
      <c r="D153" s="126">
        <v>53.16</v>
      </c>
      <c r="E153" s="126">
        <v>23.45</v>
      </c>
      <c r="F153" s="126">
        <v>8.26</v>
      </c>
      <c r="G153" s="126">
        <v>-0.03</v>
      </c>
      <c r="H153" s="126">
        <v>0.03</v>
      </c>
      <c r="I153" s="126">
        <v>86.57</v>
      </c>
      <c r="J153" s="126">
        <v>5.84</v>
      </c>
      <c r="K153" s="129">
        <f t="shared" si="8"/>
        <v>5840</v>
      </c>
      <c r="L153" s="129">
        <f t="shared" si="9"/>
        <v>365.01368801330051</v>
      </c>
      <c r="N153" s="137">
        <v>12.59</v>
      </c>
      <c r="O153" s="137">
        <v>25.03</v>
      </c>
      <c r="P153" s="136">
        <v>35.0745</v>
      </c>
      <c r="Q153" s="137">
        <v>53.21</v>
      </c>
      <c r="R153" s="137">
        <v>23.44</v>
      </c>
      <c r="S153" s="137">
        <v>8.26</v>
      </c>
      <c r="T153" s="137">
        <v>7.0000000000000007E-2</v>
      </c>
      <c r="U153" s="137">
        <v>0.04</v>
      </c>
      <c r="V153" s="137">
        <v>85.75</v>
      </c>
      <c r="W153" s="137">
        <v>5.78</v>
      </c>
      <c r="X153" s="134">
        <v>5780</v>
      </c>
      <c r="Y153" s="134">
        <v>361.26354738302689</v>
      </c>
      <c r="AA153" s="141">
        <v>10.58</v>
      </c>
      <c r="AB153" s="141">
        <v>25.07</v>
      </c>
      <c r="AC153" s="140">
        <v>35.103499999999997</v>
      </c>
      <c r="AD153" s="141">
        <v>53.29</v>
      </c>
      <c r="AE153" s="141">
        <v>23.44</v>
      </c>
      <c r="AF153" s="141">
        <v>8.26</v>
      </c>
      <c r="AG153" s="141">
        <v>0.19</v>
      </c>
      <c r="AH153" s="141">
        <v>0.05</v>
      </c>
      <c r="AI153" s="141">
        <v>87.32</v>
      </c>
      <c r="AJ153" s="141">
        <v>5.88</v>
      </c>
      <c r="AK153" s="138">
        <v>5880</v>
      </c>
      <c r="AL153" s="138">
        <v>367.51378176681624</v>
      </c>
      <c r="AN153" s="145">
        <v>12.99</v>
      </c>
      <c r="AO153" s="145">
        <v>25.15</v>
      </c>
      <c r="AP153" s="144">
        <v>35.119500000000002</v>
      </c>
      <c r="AQ153" s="145">
        <v>53.4</v>
      </c>
      <c r="AR153" s="145">
        <v>23.44</v>
      </c>
      <c r="AS153" s="145">
        <v>8.25</v>
      </c>
      <c r="AT153" s="145">
        <v>0.31</v>
      </c>
      <c r="AU153" s="145">
        <v>7.0000000000000007E-2</v>
      </c>
      <c r="AV153" s="145">
        <v>86.24</v>
      </c>
      <c r="AW153" s="145">
        <v>5.8</v>
      </c>
      <c r="AX153" s="142">
        <v>5800</v>
      </c>
      <c r="AY153" s="142">
        <v>362.51359425978472</v>
      </c>
      <c r="BA153" s="126">
        <v>11.93</v>
      </c>
      <c r="BB153" s="126">
        <v>25.18</v>
      </c>
      <c r="BC153" s="127">
        <v>35.135800000000003</v>
      </c>
      <c r="BD153" s="126">
        <v>53.45</v>
      </c>
      <c r="BE153" s="126">
        <v>23.44</v>
      </c>
      <c r="BF153" s="126">
        <v>8.26</v>
      </c>
      <c r="BG153" s="126">
        <v>0.25</v>
      </c>
      <c r="BH153" s="126">
        <v>0.1</v>
      </c>
      <c r="BI153" s="126">
        <v>83.57</v>
      </c>
      <c r="BJ153" s="126">
        <v>5.62</v>
      </c>
      <c r="BK153">
        <f t="shared" si="10"/>
        <v>5620</v>
      </c>
      <c r="BL153">
        <f t="shared" si="11"/>
        <v>351.26317236896386</v>
      </c>
      <c r="BN153" s="149">
        <v>9.0399999999999991</v>
      </c>
      <c r="BO153" s="149">
        <v>25.14</v>
      </c>
      <c r="BP153" s="150">
        <v>35.170499999999997</v>
      </c>
      <c r="BQ153" s="149">
        <v>53.45</v>
      </c>
      <c r="BR153" s="149">
        <v>23.47</v>
      </c>
      <c r="BS153" s="149">
        <v>8.26</v>
      </c>
      <c r="BT153" s="149">
        <v>0.2</v>
      </c>
      <c r="BU153" s="149">
        <v>0.14000000000000001</v>
      </c>
      <c r="BV153" s="149">
        <v>84.81</v>
      </c>
      <c r="BW153" s="149">
        <v>5.71</v>
      </c>
      <c r="BX153" s="148">
        <v>568.04999999999995</v>
      </c>
      <c r="BY153" s="146">
        <v>5710</v>
      </c>
      <c r="BZ153" s="146">
        <v>356.88838331437432</v>
      </c>
    </row>
    <row r="154" spans="1:78" x14ac:dyDescent="0.2">
      <c r="A154" s="126">
        <v>15.83</v>
      </c>
      <c r="B154" s="126">
        <v>25.01</v>
      </c>
      <c r="C154" s="127">
        <v>35.058100000000003</v>
      </c>
      <c r="D154" s="126">
        <v>53.16</v>
      </c>
      <c r="E154" s="126">
        <v>23.45</v>
      </c>
      <c r="F154" s="126">
        <v>8.26</v>
      </c>
      <c r="G154" s="126">
        <v>-0.02</v>
      </c>
      <c r="H154" s="126">
        <v>0.02</v>
      </c>
      <c r="I154" s="126">
        <v>86.57</v>
      </c>
      <c r="J154" s="126">
        <v>5.84</v>
      </c>
      <c r="K154" s="129">
        <f t="shared" si="8"/>
        <v>5840</v>
      </c>
      <c r="L154" s="129">
        <f t="shared" si="9"/>
        <v>365.01368801330051</v>
      </c>
      <c r="N154" s="137">
        <v>12.69</v>
      </c>
      <c r="O154" s="137">
        <v>25.03</v>
      </c>
      <c r="P154" s="136">
        <v>35.077800000000003</v>
      </c>
      <c r="Q154" s="137">
        <v>53.21</v>
      </c>
      <c r="R154" s="137">
        <v>23.45</v>
      </c>
      <c r="S154" s="137">
        <v>8.26</v>
      </c>
      <c r="T154" s="137">
        <v>0.06</v>
      </c>
      <c r="U154" s="137">
        <v>0.05</v>
      </c>
      <c r="V154" s="137">
        <v>85.75</v>
      </c>
      <c r="W154" s="137">
        <v>5.78</v>
      </c>
      <c r="X154" s="134">
        <v>5780</v>
      </c>
      <c r="Y154" s="134">
        <v>361.26354738302689</v>
      </c>
      <c r="AA154" s="141">
        <v>10.68</v>
      </c>
      <c r="AB154" s="141">
        <v>25.08</v>
      </c>
      <c r="AC154" s="140">
        <v>35.101300000000002</v>
      </c>
      <c r="AD154" s="141">
        <v>53.29</v>
      </c>
      <c r="AE154" s="141">
        <v>23.44</v>
      </c>
      <c r="AF154" s="141">
        <v>8.26</v>
      </c>
      <c r="AG154" s="141">
        <v>0.19</v>
      </c>
      <c r="AH154" s="141">
        <v>7.0000000000000007E-2</v>
      </c>
      <c r="AI154" s="141">
        <v>87.34</v>
      </c>
      <c r="AJ154" s="141">
        <v>5.88</v>
      </c>
      <c r="AK154" s="138">
        <v>5880</v>
      </c>
      <c r="AL154" s="138">
        <v>367.51378176681624</v>
      </c>
      <c r="AN154" s="145">
        <v>13.05</v>
      </c>
      <c r="AO154" s="145">
        <v>25.15</v>
      </c>
      <c r="AP154" s="144">
        <v>35.1175</v>
      </c>
      <c r="AQ154" s="145">
        <v>53.4</v>
      </c>
      <c r="AR154" s="145">
        <v>23.44</v>
      </c>
      <c r="AS154" s="145">
        <v>8.25</v>
      </c>
      <c r="AT154" s="145">
        <v>0.31</v>
      </c>
      <c r="AU154" s="145">
        <v>0.08</v>
      </c>
      <c r="AV154" s="145">
        <v>86.24</v>
      </c>
      <c r="AW154" s="145">
        <v>5.8</v>
      </c>
      <c r="AX154" s="142">
        <v>5800</v>
      </c>
      <c r="AY154" s="142">
        <v>362.51359425978472</v>
      </c>
      <c r="BA154" s="126">
        <v>11.98</v>
      </c>
      <c r="BB154" s="126">
        <v>25.18</v>
      </c>
      <c r="BC154" s="127">
        <v>35.1355</v>
      </c>
      <c r="BD154" s="126">
        <v>53.45</v>
      </c>
      <c r="BE154" s="126">
        <v>23.44</v>
      </c>
      <c r="BF154" s="126">
        <v>8.26</v>
      </c>
      <c r="BG154" s="126">
        <v>0.26</v>
      </c>
      <c r="BH154" s="126">
        <v>0.1</v>
      </c>
      <c r="BI154" s="126">
        <v>83.57</v>
      </c>
      <c r="BJ154" s="126">
        <v>5.62</v>
      </c>
      <c r="BK154">
        <f t="shared" si="10"/>
        <v>5620</v>
      </c>
      <c r="BL154">
        <f t="shared" si="11"/>
        <v>351.26317236896386</v>
      </c>
      <c r="BN154" s="149">
        <v>9.09</v>
      </c>
      <c r="BO154" s="149">
        <v>25.13</v>
      </c>
      <c r="BP154" s="150">
        <v>35.172499999999999</v>
      </c>
      <c r="BQ154" s="149">
        <v>53.45</v>
      </c>
      <c r="BR154" s="149">
        <v>23.47</v>
      </c>
      <c r="BS154" s="149">
        <v>8.26</v>
      </c>
      <c r="BT154" s="149">
        <v>0.17</v>
      </c>
      <c r="BU154" s="149">
        <v>0.14000000000000001</v>
      </c>
      <c r="BV154" s="149">
        <v>84.77</v>
      </c>
      <c r="BW154" s="149">
        <v>5.7</v>
      </c>
      <c r="BX154" s="148">
        <v>552.28</v>
      </c>
      <c r="BY154" s="146">
        <v>5700</v>
      </c>
      <c r="BZ154" s="146">
        <v>356.26335987599538</v>
      </c>
    </row>
    <row r="155" spans="1:78" x14ac:dyDescent="0.2">
      <c r="A155" s="126">
        <v>15.94</v>
      </c>
      <c r="B155" s="126">
        <v>25.01</v>
      </c>
      <c r="C155" s="127">
        <v>35.055</v>
      </c>
      <c r="D155" s="126">
        <v>53.16</v>
      </c>
      <c r="E155" s="126">
        <v>23.45</v>
      </c>
      <c r="F155" s="126">
        <v>8.26</v>
      </c>
      <c r="G155" s="126">
        <v>-0.02</v>
      </c>
      <c r="H155" s="126">
        <v>0.03</v>
      </c>
      <c r="I155" s="126">
        <v>86.57</v>
      </c>
      <c r="J155" s="126">
        <v>5.84</v>
      </c>
      <c r="K155" s="129">
        <f t="shared" si="8"/>
        <v>5840</v>
      </c>
      <c r="L155" s="129">
        <f t="shared" si="9"/>
        <v>365.01368801330051</v>
      </c>
      <c r="N155" s="137">
        <v>12.77</v>
      </c>
      <c r="O155" s="137">
        <v>25.03</v>
      </c>
      <c r="P155" s="136">
        <v>35.078099999999999</v>
      </c>
      <c r="Q155" s="137">
        <v>53.21</v>
      </c>
      <c r="R155" s="137">
        <v>23.45</v>
      </c>
      <c r="S155" s="137">
        <v>8.26</v>
      </c>
      <c r="T155" s="137">
        <v>0.05</v>
      </c>
      <c r="U155" s="137">
        <v>0.06</v>
      </c>
      <c r="V155" s="137">
        <v>85.74</v>
      </c>
      <c r="W155" s="137">
        <v>5.78</v>
      </c>
      <c r="X155" s="134">
        <v>5780</v>
      </c>
      <c r="Y155" s="134">
        <v>361.26354738302689</v>
      </c>
      <c r="AA155" s="141">
        <v>10.78</v>
      </c>
      <c r="AB155" s="141">
        <v>25.07</v>
      </c>
      <c r="AC155" s="140">
        <v>35.101399999999998</v>
      </c>
      <c r="AD155" s="141">
        <v>53.29</v>
      </c>
      <c r="AE155" s="141">
        <v>23.44</v>
      </c>
      <c r="AF155" s="141">
        <v>8.26</v>
      </c>
      <c r="AG155" s="141">
        <v>0.2</v>
      </c>
      <c r="AH155" s="141">
        <v>0.05</v>
      </c>
      <c r="AI155" s="141">
        <v>87.35</v>
      </c>
      <c r="AJ155" s="141">
        <v>5.89</v>
      </c>
      <c r="AK155" s="138">
        <v>5890</v>
      </c>
      <c r="AL155" s="138">
        <v>368.13880520519518</v>
      </c>
      <c r="AN155" s="145">
        <v>13.1</v>
      </c>
      <c r="AO155" s="145">
        <v>25.15</v>
      </c>
      <c r="AP155" s="144">
        <v>35.113900000000001</v>
      </c>
      <c r="AQ155" s="145">
        <v>53.39</v>
      </c>
      <c r="AR155" s="145">
        <v>23.44</v>
      </c>
      <c r="AS155" s="145">
        <v>8.25</v>
      </c>
      <c r="AT155" s="145">
        <v>0.31</v>
      </c>
      <c r="AU155" s="145">
        <v>0.08</v>
      </c>
      <c r="AV155" s="145">
        <v>86.24</v>
      </c>
      <c r="AW155" s="145">
        <v>5.8</v>
      </c>
      <c r="AX155" s="142">
        <v>5800</v>
      </c>
      <c r="AY155" s="142">
        <v>362.51359425978472</v>
      </c>
      <c r="BA155" s="126">
        <v>12.06</v>
      </c>
      <c r="BB155" s="126">
        <v>25.18</v>
      </c>
      <c r="BC155" s="127">
        <v>35.134700000000002</v>
      </c>
      <c r="BD155" s="126">
        <v>53.45</v>
      </c>
      <c r="BE155" s="126">
        <v>23.44</v>
      </c>
      <c r="BF155" s="126">
        <v>8.26</v>
      </c>
      <c r="BG155" s="126">
        <v>0.26</v>
      </c>
      <c r="BH155" s="126">
        <v>0.1</v>
      </c>
      <c r="BI155" s="126">
        <v>83.56</v>
      </c>
      <c r="BJ155" s="126">
        <v>5.62</v>
      </c>
      <c r="BK155">
        <f t="shared" si="10"/>
        <v>5620</v>
      </c>
      <c r="BL155">
        <f t="shared" si="11"/>
        <v>351.26317236896386</v>
      </c>
      <c r="BN155" s="149">
        <v>9.14</v>
      </c>
      <c r="BO155" s="149">
        <v>25.13</v>
      </c>
      <c r="BP155" s="150">
        <v>35.170900000000003</v>
      </c>
      <c r="BQ155" s="149">
        <v>53.45</v>
      </c>
      <c r="BR155" s="149">
        <v>23.47</v>
      </c>
      <c r="BS155" s="149">
        <v>8.26</v>
      </c>
      <c r="BT155" s="149">
        <v>0.16</v>
      </c>
      <c r="BU155" s="149">
        <v>0.14000000000000001</v>
      </c>
      <c r="BV155" s="149">
        <v>84.74</v>
      </c>
      <c r="BW155" s="149">
        <v>5.7</v>
      </c>
      <c r="BX155" s="148">
        <v>543.23</v>
      </c>
      <c r="BY155" s="146">
        <v>5700</v>
      </c>
      <c r="BZ155" s="146">
        <v>356.26335987599538</v>
      </c>
    </row>
    <row r="156" spans="1:78" x14ac:dyDescent="0.2">
      <c r="A156" s="126">
        <v>16.079999999999998</v>
      </c>
      <c r="B156" s="126">
        <v>25.01</v>
      </c>
      <c r="C156" s="127">
        <v>35.055700000000002</v>
      </c>
      <c r="D156" s="126">
        <v>53.16</v>
      </c>
      <c r="E156" s="126">
        <v>23.45</v>
      </c>
      <c r="F156" s="126">
        <v>8.26</v>
      </c>
      <c r="G156" s="126">
        <v>-0.02</v>
      </c>
      <c r="H156" s="126">
        <v>0.02</v>
      </c>
      <c r="I156" s="126">
        <v>86.57</v>
      </c>
      <c r="J156" s="126">
        <v>5.84</v>
      </c>
      <c r="K156" s="129">
        <f t="shared" si="8"/>
        <v>5840</v>
      </c>
      <c r="L156" s="129">
        <f t="shared" si="9"/>
        <v>365.01368801330051</v>
      </c>
      <c r="N156" s="137">
        <v>12.85</v>
      </c>
      <c r="O156" s="137">
        <v>25.03</v>
      </c>
      <c r="P156" s="136">
        <v>35.077300000000001</v>
      </c>
      <c r="Q156" s="137">
        <v>53.21</v>
      </c>
      <c r="R156" s="137">
        <v>23.45</v>
      </c>
      <c r="S156" s="137">
        <v>8.26</v>
      </c>
      <c r="T156" s="137">
        <v>0.04</v>
      </c>
      <c r="U156" s="137">
        <v>0.05</v>
      </c>
      <c r="V156" s="137">
        <v>85.75</v>
      </c>
      <c r="W156" s="137">
        <v>5.78</v>
      </c>
      <c r="X156" s="134">
        <v>5780</v>
      </c>
      <c r="Y156" s="134">
        <v>361.26354738302689</v>
      </c>
      <c r="AA156" s="141">
        <v>10.89</v>
      </c>
      <c r="AB156" s="141">
        <v>25.07</v>
      </c>
      <c r="AC156" s="140">
        <v>35.105499999999999</v>
      </c>
      <c r="AD156" s="141">
        <v>53.3</v>
      </c>
      <c r="AE156" s="141">
        <v>23.45</v>
      </c>
      <c r="AF156" s="141">
        <v>8.26</v>
      </c>
      <c r="AG156" s="141">
        <v>0.21</v>
      </c>
      <c r="AH156" s="141">
        <v>0.05</v>
      </c>
      <c r="AI156" s="141">
        <v>87.37</v>
      </c>
      <c r="AJ156" s="141">
        <v>5.89</v>
      </c>
      <c r="AK156" s="138">
        <v>5890</v>
      </c>
      <c r="AL156" s="138">
        <v>368.13880520519518</v>
      </c>
      <c r="AN156" s="145">
        <v>13.16</v>
      </c>
      <c r="AO156" s="145">
        <v>25.15</v>
      </c>
      <c r="AP156" s="144">
        <v>35.115600000000001</v>
      </c>
      <c r="AQ156" s="145">
        <v>53.39</v>
      </c>
      <c r="AR156" s="145">
        <v>23.44</v>
      </c>
      <c r="AS156" s="145">
        <v>8.25</v>
      </c>
      <c r="AT156" s="145">
        <v>0.32</v>
      </c>
      <c r="AU156" s="145">
        <v>7.0000000000000007E-2</v>
      </c>
      <c r="AV156" s="145">
        <v>86.23</v>
      </c>
      <c r="AW156" s="145">
        <v>5.8</v>
      </c>
      <c r="AX156" s="142">
        <v>5800</v>
      </c>
      <c r="AY156" s="142">
        <v>362.51359425978472</v>
      </c>
      <c r="BA156" s="126">
        <v>12.14</v>
      </c>
      <c r="BB156" s="126">
        <v>25.18</v>
      </c>
      <c r="BC156" s="127">
        <v>35.136899999999997</v>
      </c>
      <c r="BD156" s="126">
        <v>53.45</v>
      </c>
      <c r="BE156" s="126">
        <v>23.44</v>
      </c>
      <c r="BF156" s="126">
        <v>8.26</v>
      </c>
      <c r="BG156" s="126">
        <v>0.26</v>
      </c>
      <c r="BH156" s="126">
        <v>0.09</v>
      </c>
      <c r="BI156" s="126">
        <v>83.55</v>
      </c>
      <c r="BJ156" s="126">
        <v>5.62</v>
      </c>
      <c r="BK156">
        <f t="shared" si="10"/>
        <v>5620</v>
      </c>
      <c r="BL156">
        <f t="shared" si="11"/>
        <v>351.26317236896386</v>
      </c>
      <c r="BN156" s="149">
        <v>9.19</v>
      </c>
      <c r="BO156" s="149">
        <v>25.14</v>
      </c>
      <c r="BP156" s="150">
        <v>35.169199999999996</v>
      </c>
      <c r="BQ156" s="149">
        <v>53.45</v>
      </c>
      <c r="BR156" s="149">
        <v>23.47</v>
      </c>
      <c r="BS156" s="149">
        <v>8.26</v>
      </c>
      <c r="BT156" s="149">
        <v>0.16</v>
      </c>
      <c r="BU156" s="149">
        <v>0.16</v>
      </c>
      <c r="BV156" s="149">
        <v>84.73</v>
      </c>
      <c r="BW156" s="149">
        <v>5.7</v>
      </c>
      <c r="BX156" s="148">
        <v>575.94000000000005</v>
      </c>
      <c r="BY156" s="146">
        <v>5700</v>
      </c>
      <c r="BZ156" s="146">
        <v>356.26335987599538</v>
      </c>
    </row>
    <row r="157" spans="1:78" x14ac:dyDescent="0.2">
      <c r="A157" s="126">
        <v>16.239999999999998</v>
      </c>
      <c r="B157" s="126">
        <v>25.01</v>
      </c>
      <c r="C157" s="127">
        <v>35.056899999999999</v>
      </c>
      <c r="D157" s="126">
        <v>53.16</v>
      </c>
      <c r="E157" s="126">
        <v>23.45</v>
      </c>
      <c r="F157" s="126">
        <v>8.26</v>
      </c>
      <c r="G157" s="126">
        <v>-0.02</v>
      </c>
      <c r="H157" s="126">
        <v>0.02</v>
      </c>
      <c r="I157" s="126">
        <v>86.57</v>
      </c>
      <c r="J157" s="126">
        <v>5.84</v>
      </c>
      <c r="K157" s="129">
        <f t="shared" si="8"/>
        <v>5840</v>
      </c>
      <c r="L157" s="129">
        <f t="shared" si="9"/>
        <v>365.01368801330051</v>
      </c>
      <c r="N157" s="137">
        <v>12.93</v>
      </c>
      <c r="O157" s="137">
        <v>25.03</v>
      </c>
      <c r="P157" s="136">
        <v>35.078200000000002</v>
      </c>
      <c r="Q157" s="137">
        <v>53.21</v>
      </c>
      <c r="R157" s="137">
        <v>23.45</v>
      </c>
      <c r="S157" s="137">
        <v>8.26</v>
      </c>
      <c r="T157" s="137">
        <v>0.04</v>
      </c>
      <c r="U157" s="137">
        <v>0.05</v>
      </c>
      <c r="V157" s="137">
        <v>85.74</v>
      </c>
      <c r="W157" s="137">
        <v>5.78</v>
      </c>
      <c r="X157" s="134">
        <v>5780</v>
      </c>
      <c r="Y157" s="134">
        <v>361.26354738302689</v>
      </c>
      <c r="AA157" s="141">
        <v>11</v>
      </c>
      <c r="AB157" s="141">
        <v>25.07</v>
      </c>
      <c r="AC157" s="140">
        <v>35.100900000000003</v>
      </c>
      <c r="AD157" s="141">
        <v>53.29</v>
      </c>
      <c r="AE157" s="141">
        <v>23.44</v>
      </c>
      <c r="AF157" s="141">
        <v>8.26</v>
      </c>
      <c r="AG157" s="141">
        <v>0.21</v>
      </c>
      <c r="AH157" s="141">
        <v>0.08</v>
      </c>
      <c r="AI157" s="141">
        <v>87.39</v>
      </c>
      <c r="AJ157" s="141">
        <v>5.89</v>
      </c>
      <c r="AK157" s="138">
        <v>5890</v>
      </c>
      <c r="AL157" s="138">
        <v>368.13880520519518</v>
      </c>
      <c r="AN157" s="145">
        <v>13.23</v>
      </c>
      <c r="AO157" s="145">
        <v>25.15</v>
      </c>
      <c r="AP157" s="144">
        <v>35.117699999999999</v>
      </c>
      <c r="AQ157" s="145">
        <v>53.4</v>
      </c>
      <c r="AR157" s="145">
        <v>23.44</v>
      </c>
      <c r="AS157" s="145">
        <v>8.25</v>
      </c>
      <c r="AT157" s="145">
        <v>0.32</v>
      </c>
      <c r="AU157" s="145">
        <v>0.08</v>
      </c>
      <c r="AV157" s="145">
        <v>86.22</v>
      </c>
      <c r="AW157" s="145">
        <v>5.8</v>
      </c>
      <c r="AX157" s="142">
        <v>5800</v>
      </c>
      <c r="AY157" s="142">
        <v>362.51359425978472</v>
      </c>
      <c r="BA157" s="126">
        <v>12.21</v>
      </c>
      <c r="BB157" s="126">
        <v>25.18</v>
      </c>
      <c r="BC157" s="127">
        <v>35.133499999999998</v>
      </c>
      <c r="BD157" s="126">
        <v>53.45</v>
      </c>
      <c r="BE157" s="126">
        <v>23.44</v>
      </c>
      <c r="BF157" s="126">
        <v>8.26</v>
      </c>
      <c r="BG157" s="126">
        <v>0.25</v>
      </c>
      <c r="BH157" s="126">
        <v>0.1</v>
      </c>
      <c r="BI157" s="126">
        <v>83.55</v>
      </c>
      <c r="BJ157" s="126">
        <v>5.62</v>
      </c>
      <c r="BK157">
        <f t="shared" si="10"/>
        <v>5620</v>
      </c>
      <c r="BL157">
        <f t="shared" si="11"/>
        <v>351.26317236896386</v>
      </c>
      <c r="BN157" s="149">
        <v>9.25</v>
      </c>
      <c r="BO157" s="149">
        <v>25.13</v>
      </c>
      <c r="BP157" s="150">
        <v>35.169800000000002</v>
      </c>
      <c r="BQ157" s="149">
        <v>53.44</v>
      </c>
      <c r="BR157" s="149">
        <v>23.47</v>
      </c>
      <c r="BS157" s="149">
        <v>8.26</v>
      </c>
      <c r="BT157" s="149">
        <v>0.15</v>
      </c>
      <c r="BU157" s="149">
        <v>0.16</v>
      </c>
      <c r="BV157" s="149">
        <v>84.73</v>
      </c>
      <c r="BW157" s="149">
        <v>5.7</v>
      </c>
      <c r="BX157" s="148">
        <v>579.91999999999996</v>
      </c>
      <c r="BY157" s="146">
        <v>5700</v>
      </c>
      <c r="BZ157" s="146">
        <v>356.26335987599538</v>
      </c>
    </row>
    <row r="158" spans="1:78" x14ac:dyDescent="0.2">
      <c r="A158" s="126">
        <v>16.399999999999999</v>
      </c>
      <c r="B158" s="126">
        <v>25.01</v>
      </c>
      <c r="C158" s="127">
        <v>35.056100000000001</v>
      </c>
      <c r="D158" s="126">
        <v>53.16</v>
      </c>
      <c r="E158" s="126">
        <v>23.45</v>
      </c>
      <c r="F158" s="126">
        <v>8.26</v>
      </c>
      <c r="G158" s="126">
        <v>-0.01</v>
      </c>
      <c r="H158" s="126">
        <v>0.05</v>
      </c>
      <c r="I158" s="126">
        <v>86.57</v>
      </c>
      <c r="J158" s="126">
        <v>5.84</v>
      </c>
      <c r="K158" s="129">
        <f t="shared" si="8"/>
        <v>5840</v>
      </c>
      <c r="L158" s="129">
        <f t="shared" si="9"/>
        <v>365.01368801330051</v>
      </c>
      <c r="N158" s="137">
        <v>13.01</v>
      </c>
      <c r="O158" s="137">
        <v>25.03</v>
      </c>
      <c r="P158" s="136">
        <v>35.080800000000004</v>
      </c>
      <c r="Q158" s="137">
        <v>53.22</v>
      </c>
      <c r="R158" s="137">
        <v>23.45</v>
      </c>
      <c r="S158" s="137">
        <v>8.26</v>
      </c>
      <c r="T158" s="137">
        <v>0.04</v>
      </c>
      <c r="U158" s="137">
        <v>0.05</v>
      </c>
      <c r="V158" s="137">
        <v>85.74</v>
      </c>
      <c r="W158" s="137">
        <v>5.78</v>
      </c>
      <c r="X158" s="134">
        <v>5780</v>
      </c>
      <c r="Y158" s="134">
        <v>361.26354738302689</v>
      </c>
      <c r="AA158" s="141">
        <v>11.11</v>
      </c>
      <c r="AB158" s="141">
        <v>25.07</v>
      </c>
      <c r="AC158" s="140">
        <v>35.103299999999997</v>
      </c>
      <c r="AD158" s="141">
        <v>53.29</v>
      </c>
      <c r="AE158" s="141">
        <v>23.44</v>
      </c>
      <c r="AF158" s="141">
        <v>8.26</v>
      </c>
      <c r="AG158" s="141">
        <v>0.19</v>
      </c>
      <c r="AH158" s="141">
        <v>0.08</v>
      </c>
      <c r="AI158" s="141">
        <v>87.41</v>
      </c>
      <c r="AJ158" s="141">
        <v>5.89</v>
      </c>
      <c r="AK158" s="138">
        <v>5890</v>
      </c>
      <c r="AL158" s="138">
        <v>368.13880520519518</v>
      </c>
      <c r="AN158" s="145">
        <v>13.31</v>
      </c>
      <c r="AO158" s="145">
        <v>25.15</v>
      </c>
      <c r="AP158" s="144">
        <v>35.1188</v>
      </c>
      <c r="AQ158" s="145">
        <v>53.4</v>
      </c>
      <c r="AR158" s="145">
        <v>23.44</v>
      </c>
      <c r="AS158" s="145">
        <v>8.25</v>
      </c>
      <c r="AT158" s="145">
        <v>0.32</v>
      </c>
      <c r="AU158" s="145">
        <v>0.17</v>
      </c>
      <c r="AV158" s="145">
        <v>86.19</v>
      </c>
      <c r="AW158" s="145">
        <v>5.8</v>
      </c>
      <c r="AX158" s="142">
        <v>5800</v>
      </c>
      <c r="AY158" s="142">
        <v>362.51359425978472</v>
      </c>
      <c r="BA158" s="126">
        <v>12.27</v>
      </c>
      <c r="BB158" s="126">
        <v>25.18</v>
      </c>
      <c r="BC158" s="127">
        <v>35.135899999999999</v>
      </c>
      <c r="BD158" s="126">
        <v>53.45</v>
      </c>
      <c r="BE158" s="126">
        <v>23.44</v>
      </c>
      <c r="BF158" s="126">
        <v>8.26</v>
      </c>
      <c r="BG158" s="126">
        <v>0.24</v>
      </c>
      <c r="BH158" s="126">
        <v>0.11</v>
      </c>
      <c r="BI158" s="126">
        <v>83.55</v>
      </c>
      <c r="BJ158" s="126">
        <v>5.62</v>
      </c>
      <c r="BK158">
        <f t="shared" si="10"/>
        <v>5620</v>
      </c>
      <c r="BL158">
        <f t="shared" si="11"/>
        <v>351.26317236896386</v>
      </c>
      <c r="BN158" s="149">
        <v>9.33</v>
      </c>
      <c r="BO158" s="149">
        <v>25.13</v>
      </c>
      <c r="BP158" s="150">
        <v>35.169800000000002</v>
      </c>
      <c r="BQ158" s="149">
        <v>53.44</v>
      </c>
      <c r="BR158" s="149">
        <v>23.47</v>
      </c>
      <c r="BS158" s="149">
        <v>8.26</v>
      </c>
      <c r="BT158" s="149">
        <v>0.13</v>
      </c>
      <c r="BU158" s="149">
        <v>0.15</v>
      </c>
      <c r="BV158" s="149">
        <v>84.74</v>
      </c>
      <c r="BW158" s="149">
        <v>5.7</v>
      </c>
      <c r="BX158" s="148">
        <v>562.54999999999995</v>
      </c>
      <c r="BY158" s="146">
        <v>5700</v>
      </c>
      <c r="BZ158" s="146">
        <v>356.26335987599538</v>
      </c>
    </row>
    <row r="159" spans="1:78" x14ac:dyDescent="0.2">
      <c r="A159" s="126">
        <v>16.59</v>
      </c>
      <c r="B159" s="126">
        <v>25.01</v>
      </c>
      <c r="C159" s="127">
        <v>35.052999999999997</v>
      </c>
      <c r="D159" s="126">
        <v>53.16</v>
      </c>
      <c r="E159" s="126">
        <v>23.45</v>
      </c>
      <c r="F159" s="126">
        <v>8.26</v>
      </c>
      <c r="G159" s="126">
        <v>-0.01</v>
      </c>
      <c r="H159" s="126">
        <v>0.04</v>
      </c>
      <c r="I159" s="126">
        <v>86.57</v>
      </c>
      <c r="J159" s="126">
        <v>5.84</v>
      </c>
      <c r="K159" s="129">
        <f t="shared" si="8"/>
        <v>5840</v>
      </c>
      <c r="L159" s="129">
        <f t="shared" si="9"/>
        <v>365.01368801330051</v>
      </c>
      <c r="N159" s="137">
        <v>13.08</v>
      </c>
      <c r="O159" s="137">
        <v>25.03</v>
      </c>
      <c r="P159" s="136">
        <v>35.0792</v>
      </c>
      <c r="Q159" s="137">
        <v>53.21</v>
      </c>
      <c r="R159" s="137">
        <v>23.45</v>
      </c>
      <c r="S159" s="137">
        <v>8.26</v>
      </c>
      <c r="T159" s="137">
        <v>0.04</v>
      </c>
      <c r="U159" s="137">
        <v>0.05</v>
      </c>
      <c r="V159" s="137">
        <v>85.74</v>
      </c>
      <c r="W159" s="137">
        <v>5.78</v>
      </c>
      <c r="X159" s="134">
        <v>5780</v>
      </c>
      <c r="Y159" s="134">
        <v>361.26354738302689</v>
      </c>
      <c r="AA159" s="141">
        <v>11.21</v>
      </c>
      <c r="AB159" s="141">
        <v>25.07</v>
      </c>
      <c r="AC159" s="140">
        <v>35.099299999999999</v>
      </c>
      <c r="AD159" s="141">
        <v>53.29</v>
      </c>
      <c r="AE159" s="141">
        <v>23.44</v>
      </c>
      <c r="AF159" s="141">
        <v>8.26</v>
      </c>
      <c r="AG159" s="141">
        <v>0.19</v>
      </c>
      <c r="AH159" s="141">
        <v>0.06</v>
      </c>
      <c r="AI159" s="141">
        <v>87.43</v>
      </c>
      <c r="AJ159" s="141">
        <v>5.89</v>
      </c>
      <c r="AK159" s="138">
        <v>5890</v>
      </c>
      <c r="AL159" s="138">
        <v>368.13880520519518</v>
      </c>
      <c r="AN159" s="145">
        <v>13.36</v>
      </c>
      <c r="AO159" s="145">
        <v>25.16</v>
      </c>
      <c r="AP159" s="144">
        <v>35.116</v>
      </c>
      <c r="AQ159" s="145">
        <v>53.4</v>
      </c>
      <c r="AR159" s="145">
        <v>23.44</v>
      </c>
      <c r="AS159" s="145">
        <v>8.25</v>
      </c>
      <c r="AT159" s="145">
        <v>0.36</v>
      </c>
      <c r="AU159" s="145">
        <v>0.08</v>
      </c>
      <c r="AV159" s="145">
        <v>86.18</v>
      </c>
      <c r="AW159" s="145">
        <v>5.8</v>
      </c>
      <c r="AX159" s="142">
        <v>5800</v>
      </c>
      <c r="AY159" s="142">
        <v>362.51359425978472</v>
      </c>
      <c r="BA159" s="126">
        <v>12.36</v>
      </c>
      <c r="BB159" s="126">
        <v>25.18</v>
      </c>
      <c r="BC159" s="127">
        <v>35.133699999999997</v>
      </c>
      <c r="BD159" s="126">
        <v>53.45</v>
      </c>
      <c r="BE159" s="126">
        <v>23.44</v>
      </c>
      <c r="BF159" s="126">
        <v>8.26</v>
      </c>
      <c r="BG159" s="126">
        <v>0.23</v>
      </c>
      <c r="BH159" s="126">
        <v>0.1</v>
      </c>
      <c r="BI159" s="126">
        <v>83.55</v>
      </c>
      <c r="BJ159" s="126">
        <v>5.62</v>
      </c>
      <c r="BK159">
        <f t="shared" si="10"/>
        <v>5620</v>
      </c>
      <c r="BL159">
        <f t="shared" si="11"/>
        <v>351.26317236896386</v>
      </c>
      <c r="BN159" s="149">
        <v>9.41</v>
      </c>
      <c r="BO159" s="149">
        <v>25.13</v>
      </c>
      <c r="BP159" s="150">
        <v>35.174500000000002</v>
      </c>
      <c r="BQ159" s="149">
        <v>53.45</v>
      </c>
      <c r="BR159" s="149">
        <v>23.47</v>
      </c>
      <c r="BS159" s="149">
        <v>8.26</v>
      </c>
      <c r="BT159" s="149">
        <v>0.11</v>
      </c>
      <c r="BU159" s="149">
        <v>0.15</v>
      </c>
      <c r="BV159" s="149">
        <v>84.75</v>
      </c>
      <c r="BW159" s="149">
        <v>5.7</v>
      </c>
      <c r="BX159" s="148">
        <v>521.88</v>
      </c>
      <c r="BY159" s="146">
        <v>5700</v>
      </c>
      <c r="BZ159" s="146">
        <v>356.26335987599538</v>
      </c>
    </row>
    <row r="160" spans="1:78" x14ac:dyDescent="0.2">
      <c r="A160" s="126">
        <v>16.77</v>
      </c>
      <c r="B160" s="126">
        <v>25.01</v>
      </c>
      <c r="C160" s="127">
        <v>35.055500000000002</v>
      </c>
      <c r="D160" s="126">
        <v>53.16</v>
      </c>
      <c r="E160" s="126">
        <v>23.45</v>
      </c>
      <c r="F160" s="126">
        <v>8.26</v>
      </c>
      <c r="G160" s="126">
        <v>-0.01</v>
      </c>
      <c r="H160" s="126">
        <v>0.03</v>
      </c>
      <c r="I160" s="126">
        <v>86.57</v>
      </c>
      <c r="J160" s="126">
        <v>5.84</v>
      </c>
      <c r="K160" s="129">
        <f t="shared" si="8"/>
        <v>5840</v>
      </c>
      <c r="L160" s="129">
        <f t="shared" si="9"/>
        <v>365.01368801330051</v>
      </c>
      <c r="N160" s="137">
        <v>13.14</v>
      </c>
      <c r="O160" s="137">
        <v>25.03</v>
      </c>
      <c r="P160" s="136">
        <v>35.075800000000001</v>
      </c>
      <c r="Q160" s="137">
        <v>53.21</v>
      </c>
      <c r="R160" s="137">
        <v>23.45</v>
      </c>
      <c r="S160" s="137">
        <v>8.26</v>
      </c>
      <c r="T160" s="137">
        <v>0.05</v>
      </c>
      <c r="U160" s="137">
        <v>0.05</v>
      </c>
      <c r="V160" s="137">
        <v>85.74</v>
      </c>
      <c r="W160" s="137">
        <v>5.78</v>
      </c>
      <c r="X160" s="134">
        <v>5780</v>
      </c>
      <c r="Y160" s="134">
        <v>361.26354738302689</v>
      </c>
      <c r="AA160" s="141">
        <v>11.29</v>
      </c>
      <c r="AB160" s="141">
        <v>25.07</v>
      </c>
      <c r="AC160" s="140">
        <v>35.098500000000001</v>
      </c>
      <c r="AD160" s="141">
        <v>53.29</v>
      </c>
      <c r="AE160" s="141">
        <v>23.44</v>
      </c>
      <c r="AF160" s="141">
        <v>8.26</v>
      </c>
      <c r="AG160" s="141">
        <v>0.2</v>
      </c>
      <c r="AH160" s="141">
        <v>0.06</v>
      </c>
      <c r="AI160" s="141">
        <v>87.44</v>
      </c>
      <c r="AJ160" s="141">
        <v>5.89</v>
      </c>
      <c r="AK160" s="138">
        <v>5890</v>
      </c>
      <c r="AL160" s="138">
        <v>368.13880520519518</v>
      </c>
      <c r="AN160" s="145">
        <v>13.41</v>
      </c>
      <c r="AO160" s="145">
        <v>25.16</v>
      </c>
      <c r="AP160" s="144">
        <v>35.119799999999998</v>
      </c>
      <c r="AQ160" s="145">
        <v>53.4</v>
      </c>
      <c r="AR160" s="145">
        <v>23.44</v>
      </c>
      <c r="AS160" s="145">
        <v>8.25</v>
      </c>
      <c r="AT160" s="145">
        <v>0.37</v>
      </c>
      <c r="AU160" s="145">
        <v>0.08</v>
      </c>
      <c r="AV160" s="145">
        <v>86.15</v>
      </c>
      <c r="AW160" s="145">
        <v>5.8</v>
      </c>
      <c r="AX160" s="142">
        <v>5800</v>
      </c>
      <c r="AY160" s="142">
        <v>362.51359425978472</v>
      </c>
      <c r="BA160" s="126">
        <v>12.44</v>
      </c>
      <c r="BB160" s="126">
        <v>25.18</v>
      </c>
      <c r="BC160" s="127">
        <v>35.135800000000003</v>
      </c>
      <c r="BD160" s="126">
        <v>53.45</v>
      </c>
      <c r="BE160" s="126">
        <v>23.44</v>
      </c>
      <c r="BF160" s="126">
        <v>8.26</v>
      </c>
      <c r="BG160" s="126">
        <v>0.23</v>
      </c>
      <c r="BH160" s="126">
        <v>0.09</v>
      </c>
      <c r="BI160" s="126">
        <v>83.55</v>
      </c>
      <c r="BJ160" s="126">
        <v>5.62</v>
      </c>
      <c r="BK160">
        <f t="shared" si="10"/>
        <v>5620</v>
      </c>
      <c r="BL160">
        <f t="shared" si="11"/>
        <v>351.26317236896386</v>
      </c>
      <c r="BN160" s="149">
        <v>9.5</v>
      </c>
      <c r="BO160" s="149">
        <v>25.13</v>
      </c>
      <c r="BP160" s="150">
        <v>35.173000000000002</v>
      </c>
      <c r="BQ160" s="149">
        <v>53.45</v>
      </c>
      <c r="BR160" s="149">
        <v>23.47</v>
      </c>
      <c r="BS160" s="149">
        <v>8.26</v>
      </c>
      <c r="BT160" s="149">
        <v>0.1</v>
      </c>
      <c r="BU160" s="149">
        <v>0.17</v>
      </c>
      <c r="BV160" s="149">
        <v>84.77</v>
      </c>
      <c r="BW160" s="149">
        <v>5.7</v>
      </c>
      <c r="BX160" s="148">
        <v>518.33000000000004</v>
      </c>
      <c r="BY160" s="146">
        <v>5700</v>
      </c>
      <c r="BZ160" s="146">
        <v>356.26335987599538</v>
      </c>
    </row>
    <row r="161" spans="1:78" x14ac:dyDescent="0.2">
      <c r="A161" s="126">
        <v>16.93</v>
      </c>
      <c r="B161" s="126">
        <v>25.01</v>
      </c>
      <c r="C161" s="127">
        <v>35.051600000000001</v>
      </c>
      <c r="D161" s="126">
        <v>53.16</v>
      </c>
      <c r="E161" s="126">
        <v>23.45</v>
      </c>
      <c r="F161" s="126">
        <v>8.26</v>
      </c>
      <c r="G161" s="126">
        <v>-0.03</v>
      </c>
      <c r="H161" s="126">
        <v>0.02</v>
      </c>
      <c r="I161" s="126">
        <v>86.59</v>
      </c>
      <c r="J161" s="126">
        <v>5.84</v>
      </c>
      <c r="K161" s="129">
        <f t="shared" si="8"/>
        <v>5840</v>
      </c>
      <c r="L161" s="129">
        <f t="shared" si="9"/>
        <v>365.01368801330051</v>
      </c>
      <c r="N161" s="137">
        <v>13.2</v>
      </c>
      <c r="O161" s="137">
        <v>25.03</v>
      </c>
      <c r="P161" s="136">
        <v>35.0745</v>
      </c>
      <c r="Q161" s="137">
        <v>53.21</v>
      </c>
      <c r="R161" s="137">
        <v>23.45</v>
      </c>
      <c r="S161" s="137">
        <v>8.26</v>
      </c>
      <c r="T161" s="137">
        <v>0.05</v>
      </c>
      <c r="U161" s="137">
        <v>0.06</v>
      </c>
      <c r="V161" s="137">
        <v>85.75</v>
      </c>
      <c r="W161" s="137">
        <v>5.78</v>
      </c>
      <c r="X161" s="134">
        <v>5780</v>
      </c>
      <c r="Y161" s="134">
        <v>361.26354738302689</v>
      </c>
      <c r="AA161" s="141">
        <v>11.37</v>
      </c>
      <c r="AB161" s="141">
        <v>25.07</v>
      </c>
      <c r="AC161" s="140">
        <v>35.101199999999999</v>
      </c>
      <c r="AD161" s="141">
        <v>53.29</v>
      </c>
      <c r="AE161" s="141">
        <v>23.44</v>
      </c>
      <c r="AF161" s="141">
        <v>8.26</v>
      </c>
      <c r="AG161" s="141">
        <v>0.2</v>
      </c>
      <c r="AH161" s="141">
        <v>0.06</v>
      </c>
      <c r="AI161" s="141">
        <v>87.45</v>
      </c>
      <c r="AJ161" s="141">
        <v>5.89</v>
      </c>
      <c r="AK161" s="138">
        <v>5890</v>
      </c>
      <c r="AL161" s="138">
        <v>368.13880520519518</v>
      </c>
      <c r="AN161" s="145">
        <v>13.48</v>
      </c>
      <c r="AO161" s="145">
        <v>25.16</v>
      </c>
      <c r="AP161" s="144">
        <v>35.116700000000002</v>
      </c>
      <c r="AQ161" s="145">
        <v>53.4</v>
      </c>
      <c r="AR161" s="145">
        <v>23.44</v>
      </c>
      <c r="AS161" s="145">
        <v>8.25</v>
      </c>
      <c r="AT161" s="145">
        <v>0.38</v>
      </c>
      <c r="AU161" s="145">
        <v>0.08</v>
      </c>
      <c r="AV161" s="145">
        <v>86.14</v>
      </c>
      <c r="AW161" s="145">
        <v>5.79</v>
      </c>
      <c r="AX161" s="142">
        <v>5790</v>
      </c>
      <c r="AY161" s="142">
        <v>361.88857082140584</v>
      </c>
      <c r="BA161" s="126">
        <v>12.51</v>
      </c>
      <c r="BB161" s="126">
        <v>25.18</v>
      </c>
      <c r="BC161" s="127">
        <v>35.131799999999998</v>
      </c>
      <c r="BD161" s="126">
        <v>53.44</v>
      </c>
      <c r="BE161" s="126">
        <v>23.44</v>
      </c>
      <c r="BF161" s="126">
        <v>8.26</v>
      </c>
      <c r="BG161" s="126">
        <v>0.23</v>
      </c>
      <c r="BH161" s="126">
        <v>0.14000000000000001</v>
      </c>
      <c r="BI161" s="126">
        <v>83.55</v>
      </c>
      <c r="BJ161" s="126">
        <v>5.62</v>
      </c>
      <c r="BK161">
        <f t="shared" si="10"/>
        <v>5620</v>
      </c>
      <c r="BL161">
        <f t="shared" si="11"/>
        <v>351.26317236896386</v>
      </c>
      <c r="BN161" s="149">
        <v>9.59</v>
      </c>
      <c r="BO161" s="149">
        <v>25.13</v>
      </c>
      <c r="BP161" s="150">
        <v>35.171399999999998</v>
      </c>
      <c r="BQ161" s="149">
        <v>53.45</v>
      </c>
      <c r="BR161" s="149">
        <v>23.47</v>
      </c>
      <c r="BS161" s="149">
        <v>8.26</v>
      </c>
      <c r="BT161" s="149">
        <v>0.1</v>
      </c>
      <c r="BU161" s="149">
        <v>0.15</v>
      </c>
      <c r="BV161" s="149">
        <v>84.8</v>
      </c>
      <c r="BW161" s="149">
        <v>5.71</v>
      </c>
      <c r="BX161" s="148">
        <v>555.24</v>
      </c>
      <c r="BY161" s="146">
        <v>5710</v>
      </c>
      <c r="BZ161" s="146">
        <v>356.88838331437432</v>
      </c>
    </row>
    <row r="162" spans="1:78" x14ac:dyDescent="0.2">
      <c r="A162" s="126">
        <v>17.07</v>
      </c>
      <c r="B162" s="126">
        <v>25.01</v>
      </c>
      <c r="C162" s="127">
        <v>35.057699999999997</v>
      </c>
      <c r="D162" s="126">
        <v>53.17</v>
      </c>
      <c r="E162" s="126">
        <v>23.46</v>
      </c>
      <c r="F162" s="126">
        <v>8.26</v>
      </c>
      <c r="G162" s="126">
        <v>-0.04</v>
      </c>
      <c r="H162" s="126">
        <v>0.02</v>
      </c>
      <c r="I162" s="126">
        <v>86.61</v>
      </c>
      <c r="J162" s="126">
        <v>5.84</v>
      </c>
      <c r="K162" s="129">
        <f t="shared" si="8"/>
        <v>5840</v>
      </c>
      <c r="L162" s="129">
        <f t="shared" si="9"/>
        <v>365.01368801330051</v>
      </c>
      <c r="N162" s="137">
        <v>13.27</v>
      </c>
      <c r="O162" s="137">
        <v>25.03</v>
      </c>
      <c r="P162" s="136">
        <v>35.078099999999999</v>
      </c>
      <c r="Q162" s="137">
        <v>53.21</v>
      </c>
      <c r="R162" s="137">
        <v>23.45</v>
      </c>
      <c r="S162" s="137">
        <v>8.26</v>
      </c>
      <c r="T162" s="137">
        <v>7.0000000000000007E-2</v>
      </c>
      <c r="U162" s="137">
        <v>0.05</v>
      </c>
      <c r="V162" s="137">
        <v>85.74</v>
      </c>
      <c r="W162" s="137">
        <v>5.78</v>
      </c>
      <c r="X162" s="134">
        <v>5780</v>
      </c>
      <c r="Y162" s="134">
        <v>361.26354738302689</v>
      </c>
      <c r="AA162" s="141">
        <v>11.44</v>
      </c>
      <c r="AB162" s="141">
        <v>25.08</v>
      </c>
      <c r="AC162" s="140">
        <v>35.097799999999999</v>
      </c>
      <c r="AD162" s="141">
        <v>53.29</v>
      </c>
      <c r="AE162" s="141">
        <v>23.44</v>
      </c>
      <c r="AF162" s="141">
        <v>8.26</v>
      </c>
      <c r="AG162" s="141">
        <v>0.2</v>
      </c>
      <c r="AH162" s="141">
        <v>7.0000000000000007E-2</v>
      </c>
      <c r="AI162" s="141">
        <v>87.45</v>
      </c>
      <c r="AJ162" s="141">
        <v>5.89</v>
      </c>
      <c r="AK162" s="138">
        <v>5890</v>
      </c>
      <c r="AL162" s="138">
        <v>368.13880520519518</v>
      </c>
      <c r="AN162" s="145">
        <v>13.56</v>
      </c>
      <c r="AO162" s="145">
        <v>25.16</v>
      </c>
      <c r="AP162" s="144">
        <v>35.1175</v>
      </c>
      <c r="AQ162" s="145">
        <v>53.4</v>
      </c>
      <c r="AR162" s="145">
        <v>23.44</v>
      </c>
      <c r="AS162" s="145">
        <v>8.25</v>
      </c>
      <c r="AT162" s="145">
        <v>0.36</v>
      </c>
      <c r="AU162" s="145">
        <v>0.08</v>
      </c>
      <c r="AV162" s="145">
        <v>86.13</v>
      </c>
      <c r="AW162" s="145">
        <v>5.79</v>
      </c>
      <c r="AX162" s="142">
        <v>5790</v>
      </c>
      <c r="AY162" s="142">
        <v>361.88857082140584</v>
      </c>
      <c r="BA162" s="126">
        <v>12.6</v>
      </c>
      <c r="BB162" s="126">
        <v>25.18</v>
      </c>
      <c r="BC162" s="127">
        <v>35.133499999999998</v>
      </c>
      <c r="BD162" s="126">
        <v>53.45</v>
      </c>
      <c r="BE162" s="126">
        <v>23.44</v>
      </c>
      <c r="BF162" s="126">
        <v>8.26</v>
      </c>
      <c r="BG162" s="126">
        <v>0.24</v>
      </c>
      <c r="BH162" s="126">
        <v>0.11</v>
      </c>
      <c r="BI162" s="126">
        <v>83.56</v>
      </c>
      <c r="BJ162" s="126">
        <v>5.62</v>
      </c>
      <c r="BK162">
        <f t="shared" si="10"/>
        <v>5620</v>
      </c>
      <c r="BL162">
        <f t="shared" si="11"/>
        <v>351.26317236896386</v>
      </c>
      <c r="BN162" s="149">
        <v>9.68</v>
      </c>
      <c r="BO162" s="149">
        <v>25.13</v>
      </c>
      <c r="BP162" s="150">
        <v>35.173699999999997</v>
      </c>
      <c r="BQ162" s="149">
        <v>53.45</v>
      </c>
      <c r="BR162" s="149">
        <v>23.47</v>
      </c>
      <c r="BS162" s="149">
        <v>8.26</v>
      </c>
      <c r="BT162" s="149">
        <v>0.11</v>
      </c>
      <c r="BU162" s="149">
        <v>0.15</v>
      </c>
      <c r="BV162" s="149">
        <v>84.83</v>
      </c>
      <c r="BW162" s="149">
        <v>5.71</v>
      </c>
      <c r="BX162" s="148">
        <v>650.04999999999995</v>
      </c>
      <c r="BY162" s="146">
        <v>5710</v>
      </c>
      <c r="BZ162" s="146">
        <v>356.88838331437432</v>
      </c>
    </row>
    <row r="163" spans="1:78" x14ac:dyDescent="0.2">
      <c r="A163" s="126">
        <v>17.190000000000001</v>
      </c>
      <c r="B163" s="126">
        <v>25.01</v>
      </c>
      <c r="C163" s="127">
        <v>35.055399999999999</v>
      </c>
      <c r="D163" s="126">
        <v>53.16</v>
      </c>
      <c r="E163" s="126">
        <v>23.45</v>
      </c>
      <c r="F163" s="126">
        <v>8.26</v>
      </c>
      <c r="G163" s="126">
        <v>-0.04</v>
      </c>
      <c r="H163" s="126">
        <v>0.12</v>
      </c>
      <c r="I163" s="126">
        <v>86.62</v>
      </c>
      <c r="J163" s="126">
        <v>5.84</v>
      </c>
      <c r="K163" s="129">
        <f t="shared" si="8"/>
        <v>5840</v>
      </c>
      <c r="L163" s="129">
        <f t="shared" si="9"/>
        <v>365.01368801330051</v>
      </c>
      <c r="N163" s="137">
        <v>13.34</v>
      </c>
      <c r="O163" s="137">
        <v>25.03</v>
      </c>
      <c r="P163" s="136">
        <v>35.076999999999998</v>
      </c>
      <c r="Q163" s="137">
        <v>53.21</v>
      </c>
      <c r="R163" s="137">
        <v>23.45</v>
      </c>
      <c r="S163" s="137">
        <v>8.26</v>
      </c>
      <c r="T163" s="137">
        <v>7.0000000000000007E-2</v>
      </c>
      <c r="U163" s="137">
        <v>0.05</v>
      </c>
      <c r="V163" s="137">
        <v>85.73</v>
      </c>
      <c r="W163" s="137">
        <v>5.78</v>
      </c>
      <c r="X163" s="134">
        <v>5780</v>
      </c>
      <c r="Y163" s="134">
        <v>361.26354738302689</v>
      </c>
      <c r="AA163" s="141">
        <v>11.49</v>
      </c>
      <c r="AB163" s="141">
        <v>25.08</v>
      </c>
      <c r="AC163" s="140">
        <v>35.098999999999997</v>
      </c>
      <c r="AD163" s="141">
        <v>53.29</v>
      </c>
      <c r="AE163" s="141">
        <v>23.44</v>
      </c>
      <c r="AF163" s="141">
        <v>8.26</v>
      </c>
      <c r="AG163" s="141">
        <v>0.2</v>
      </c>
      <c r="AH163" s="141">
        <v>0.06</v>
      </c>
      <c r="AI163" s="141">
        <v>87.46</v>
      </c>
      <c r="AJ163" s="141">
        <v>5.89</v>
      </c>
      <c r="AK163" s="138">
        <v>5890</v>
      </c>
      <c r="AL163" s="138">
        <v>368.13880520519518</v>
      </c>
      <c r="AN163" s="145">
        <v>13.66</v>
      </c>
      <c r="AO163" s="145">
        <v>25.15</v>
      </c>
      <c r="AP163" s="144">
        <v>35.115600000000001</v>
      </c>
      <c r="AQ163" s="145">
        <v>53.39</v>
      </c>
      <c r="AR163" s="145">
        <v>23.44</v>
      </c>
      <c r="AS163" s="145">
        <v>8.25</v>
      </c>
      <c r="AT163" s="145">
        <v>0.34</v>
      </c>
      <c r="AU163" s="145">
        <v>0.08</v>
      </c>
      <c r="AV163" s="145">
        <v>86.11</v>
      </c>
      <c r="AW163" s="145">
        <v>5.79</v>
      </c>
      <c r="AX163" s="142">
        <v>5790</v>
      </c>
      <c r="AY163" s="142">
        <v>361.88857082140584</v>
      </c>
      <c r="BA163" s="126">
        <v>12.67</v>
      </c>
      <c r="BB163" s="126">
        <v>25.18</v>
      </c>
      <c r="BC163" s="127">
        <v>35.133000000000003</v>
      </c>
      <c r="BD163" s="126">
        <v>53.45</v>
      </c>
      <c r="BE163" s="126">
        <v>23.44</v>
      </c>
      <c r="BF163" s="126">
        <v>8.26</v>
      </c>
      <c r="BG163" s="126">
        <v>0.23</v>
      </c>
      <c r="BH163" s="126">
        <v>0.1</v>
      </c>
      <c r="BI163" s="126">
        <v>83.56</v>
      </c>
      <c r="BJ163" s="126">
        <v>5.62</v>
      </c>
      <c r="BK163">
        <f t="shared" si="10"/>
        <v>5620</v>
      </c>
      <c r="BL163">
        <f t="shared" si="11"/>
        <v>351.26317236896386</v>
      </c>
      <c r="BN163" s="149">
        <v>9.74</v>
      </c>
      <c r="BO163" s="149">
        <v>25.13</v>
      </c>
      <c r="BP163" s="150">
        <v>35.177199999999999</v>
      </c>
      <c r="BQ163" s="149">
        <v>53.45</v>
      </c>
      <c r="BR163" s="149">
        <v>23.48</v>
      </c>
      <c r="BS163" s="149">
        <v>8.26</v>
      </c>
      <c r="BT163" s="149">
        <v>0.12</v>
      </c>
      <c r="BU163" s="149">
        <v>0.15</v>
      </c>
      <c r="BV163" s="149">
        <v>84.87</v>
      </c>
      <c r="BW163" s="149">
        <v>5.71</v>
      </c>
      <c r="BX163" s="148">
        <v>637.1</v>
      </c>
      <c r="BY163" s="146">
        <v>5710</v>
      </c>
      <c r="BZ163" s="146">
        <v>356.88838331437432</v>
      </c>
    </row>
    <row r="164" spans="1:78" x14ac:dyDescent="0.2">
      <c r="A164" s="126">
        <v>17.3</v>
      </c>
      <c r="B164" s="126">
        <v>25.01</v>
      </c>
      <c r="C164" s="127">
        <v>35.055300000000003</v>
      </c>
      <c r="D164" s="126">
        <v>53.16</v>
      </c>
      <c r="E164" s="126">
        <v>23.45</v>
      </c>
      <c r="F164" s="126">
        <v>8.26</v>
      </c>
      <c r="G164" s="126">
        <v>-0.03</v>
      </c>
      <c r="H164" s="126">
        <v>0.05</v>
      </c>
      <c r="I164" s="126">
        <v>86.63</v>
      </c>
      <c r="J164" s="126">
        <v>5.84</v>
      </c>
      <c r="K164" s="129">
        <f t="shared" si="8"/>
        <v>5840</v>
      </c>
      <c r="L164" s="129">
        <f t="shared" si="9"/>
        <v>365.01368801330051</v>
      </c>
      <c r="N164" s="137">
        <v>13.42</v>
      </c>
      <c r="O164" s="137">
        <v>25.03</v>
      </c>
      <c r="P164" s="136">
        <v>35.0792</v>
      </c>
      <c r="Q164" s="137">
        <v>53.21</v>
      </c>
      <c r="R164" s="137">
        <v>23.45</v>
      </c>
      <c r="S164" s="137">
        <v>8.26</v>
      </c>
      <c r="T164" s="137">
        <v>0.08</v>
      </c>
      <c r="U164" s="137">
        <v>0.05</v>
      </c>
      <c r="V164" s="137">
        <v>85.74</v>
      </c>
      <c r="W164" s="137">
        <v>5.78</v>
      </c>
      <c r="X164" s="134">
        <v>5780</v>
      </c>
      <c r="Y164" s="134">
        <v>361.26354738302689</v>
      </c>
      <c r="AA164" s="141">
        <v>11.54</v>
      </c>
      <c r="AB164" s="141">
        <v>25.08</v>
      </c>
      <c r="AC164" s="140">
        <v>35.098999999999997</v>
      </c>
      <c r="AD164" s="141">
        <v>53.29</v>
      </c>
      <c r="AE164" s="141">
        <v>23.44</v>
      </c>
      <c r="AF164" s="141">
        <v>8.26</v>
      </c>
      <c r="AG164" s="141">
        <v>0.2</v>
      </c>
      <c r="AH164" s="141">
        <v>0.06</v>
      </c>
      <c r="AI164" s="141">
        <v>87.46</v>
      </c>
      <c r="AJ164" s="141">
        <v>5.89</v>
      </c>
      <c r="AK164" s="138">
        <v>5890</v>
      </c>
      <c r="AL164" s="138">
        <v>368.13880520519518</v>
      </c>
      <c r="AN164" s="145">
        <v>13.78</v>
      </c>
      <c r="AO164" s="145">
        <v>25.15</v>
      </c>
      <c r="AP164" s="144">
        <v>35.118000000000002</v>
      </c>
      <c r="AQ164" s="145">
        <v>53.4</v>
      </c>
      <c r="AR164" s="145">
        <v>23.44</v>
      </c>
      <c r="AS164" s="145">
        <v>8.25</v>
      </c>
      <c r="AT164" s="145">
        <v>0.32</v>
      </c>
      <c r="AU164" s="145">
        <v>0.09</v>
      </c>
      <c r="AV164" s="145">
        <v>86.1</v>
      </c>
      <c r="AW164" s="145">
        <v>5.79</v>
      </c>
      <c r="AX164" s="142">
        <v>5790</v>
      </c>
      <c r="AY164" s="142">
        <v>361.88857082140584</v>
      </c>
      <c r="BA164" s="126">
        <v>12.73</v>
      </c>
      <c r="BB164" s="126">
        <v>25.18</v>
      </c>
      <c r="BC164" s="127">
        <v>35.1389</v>
      </c>
      <c r="BD164" s="126">
        <v>53.45</v>
      </c>
      <c r="BE164" s="126">
        <v>23.45</v>
      </c>
      <c r="BF164" s="126">
        <v>8.26</v>
      </c>
      <c r="BG164" s="126">
        <v>0.22</v>
      </c>
      <c r="BH164" s="126">
        <v>0.1</v>
      </c>
      <c r="BI164" s="126">
        <v>83.58</v>
      </c>
      <c r="BJ164" s="126">
        <v>5.62</v>
      </c>
      <c r="BK164">
        <f t="shared" si="10"/>
        <v>5620</v>
      </c>
      <c r="BL164">
        <f t="shared" si="11"/>
        <v>351.26317236896386</v>
      </c>
      <c r="BN164" s="149">
        <v>9.7799999999999994</v>
      </c>
      <c r="BO164" s="149">
        <v>25.13</v>
      </c>
      <c r="BP164" s="150">
        <v>35.171599999999998</v>
      </c>
      <c r="BQ164" s="149">
        <v>53.45</v>
      </c>
      <c r="BR164" s="149">
        <v>23.47</v>
      </c>
      <c r="BS164" s="149">
        <v>8.26</v>
      </c>
      <c r="BT164" s="149">
        <v>0.12</v>
      </c>
      <c r="BU164" s="149">
        <v>0.15</v>
      </c>
      <c r="BV164" s="149">
        <v>84.9</v>
      </c>
      <c r="BW164" s="149">
        <v>5.71</v>
      </c>
      <c r="BX164" s="148">
        <v>603.08000000000004</v>
      </c>
      <c r="BY164" s="146">
        <v>5710</v>
      </c>
      <c r="BZ164" s="146">
        <v>356.88838331437432</v>
      </c>
    </row>
    <row r="165" spans="1:78" x14ac:dyDescent="0.2">
      <c r="A165" s="126">
        <v>17.399999999999999</v>
      </c>
      <c r="B165" s="126">
        <v>25.01</v>
      </c>
      <c r="C165" s="127">
        <v>35.053899999999999</v>
      </c>
      <c r="D165" s="126">
        <v>53.16</v>
      </c>
      <c r="E165" s="126">
        <v>23.45</v>
      </c>
      <c r="F165" s="126">
        <v>8.26</v>
      </c>
      <c r="G165" s="126">
        <v>-0.03</v>
      </c>
      <c r="H165" s="126">
        <v>0.03</v>
      </c>
      <c r="I165" s="126">
        <v>86.64</v>
      </c>
      <c r="J165" s="126">
        <v>5.85</v>
      </c>
      <c r="K165" s="129">
        <f t="shared" si="8"/>
        <v>5850</v>
      </c>
      <c r="L165" s="129">
        <f t="shared" si="9"/>
        <v>365.63871145167946</v>
      </c>
      <c r="N165" s="137">
        <v>13.51</v>
      </c>
      <c r="O165" s="137">
        <v>25.03</v>
      </c>
      <c r="P165" s="136">
        <v>35.078699999999998</v>
      </c>
      <c r="Q165" s="137">
        <v>53.21</v>
      </c>
      <c r="R165" s="137">
        <v>23.45</v>
      </c>
      <c r="S165" s="137">
        <v>8.26</v>
      </c>
      <c r="T165" s="137">
        <v>0.08</v>
      </c>
      <c r="U165" s="137">
        <v>0.05</v>
      </c>
      <c r="V165" s="137">
        <v>85.77</v>
      </c>
      <c r="W165" s="137">
        <v>5.78</v>
      </c>
      <c r="X165" s="134">
        <v>5780</v>
      </c>
      <c r="Y165" s="134">
        <v>361.26354738302689</v>
      </c>
      <c r="AA165" s="141">
        <v>11.61</v>
      </c>
      <c r="AB165" s="141">
        <v>25.08</v>
      </c>
      <c r="AC165" s="140">
        <v>35.098700000000001</v>
      </c>
      <c r="AD165" s="141">
        <v>53.29</v>
      </c>
      <c r="AE165" s="141">
        <v>23.44</v>
      </c>
      <c r="AF165" s="141">
        <v>8.26</v>
      </c>
      <c r="AG165" s="141">
        <v>0.21</v>
      </c>
      <c r="AH165" s="141">
        <v>0.05</v>
      </c>
      <c r="AI165" s="141">
        <v>87.45</v>
      </c>
      <c r="AJ165" s="141">
        <v>5.89</v>
      </c>
      <c r="AK165" s="138">
        <v>5890</v>
      </c>
      <c r="AL165" s="138">
        <v>368.13880520519518</v>
      </c>
      <c r="AN165" s="145">
        <v>13.91</v>
      </c>
      <c r="AO165" s="145">
        <v>25.15</v>
      </c>
      <c r="AP165" s="144">
        <v>35.122700000000002</v>
      </c>
      <c r="AQ165" s="145">
        <v>53.4</v>
      </c>
      <c r="AR165" s="145">
        <v>23.45</v>
      </c>
      <c r="AS165" s="145">
        <v>8.25</v>
      </c>
      <c r="AT165" s="145">
        <v>0.31</v>
      </c>
      <c r="AU165" s="145">
        <v>0.08</v>
      </c>
      <c r="AV165" s="145">
        <v>86.1</v>
      </c>
      <c r="AW165" s="145">
        <v>5.79</v>
      </c>
      <c r="AX165" s="142">
        <v>5790</v>
      </c>
      <c r="AY165" s="142">
        <v>361.88857082140584</v>
      </c>
      <c r="BA165" s="126">
        <v>12.8</v>
      </c>
      <c r="BB165" s="126">
        <v>25.18</v>
      </c>
      <c r="BC165" s="127">
        <v>35.135300000000001</v>
      </c>
      <c r="BD165" s="126">
        <v>53.45</v>
      </c>
      <c r="BE165" s="126">
        <v>23.44</v>
      </c>
      <c r="BF165" s="126">
        <v>8.26</v>
      </c>
      <c r="BG165" s="126">
        <v>0.2</v>
      </c>
      <c r="BH165" s="126">
        <v>0.11</v>
      </c>
      <c r="BI165" s="126">
        <v>83.58</v>
      </c>
      <c r="BJ165" s="126">
        <v>5.62</v>
      </c>
      <c r="BK165">
        <f t="shared" si="10"/>
        <v>5620</v>
      </c>
      <c r="BL165">
        <f t="shared" si="11"/>
        <v>351.26317236896386</v>
      </c>
      <c r="BN165" s="149">
        <v>9.82</v>
      </c>
      <c r="BO165" s="149">
        <v>25.13</v>
      </c>
      <c r="BP165" s="150">
        <v>35.173900000000003</v>
      </c>
      <c r="BQ165" s="149">
        <v>53.45</v>
      </c>
      <c r="BR165" s="149">
        <v>23.47</v>
      </c>
      <c r="BS165" s="149">
        <v>8.26</v>
      </c>
      <c r="BT165" s="149">
        <v>0.11</v>
      </c>
      <c r="BU165" s="149">
        <v>0.15</v>
      </c>
      <c r="BV165" s="149">
        <v>84.92</v>
      </c>
      <c r="BW165" s="149">
        <v>5.71</v>
      </c>
      <c r="BX165" s="148">
        <v>577.53</v>
      </c>
      <c r="BY165" s="146">
        <v>5710</v>
      </c>
      <c r="BZ165" s="146">
        <v>356.88838331437432</v>
      </c>
    </row>
    <row r="166" spans="1:78" x14ac:dyDescent="0.2">
      <c r="A166" s="126">
        <v>17.5</v>
      </c>
      <c r="B166" s="126">
        <v>25.01</v>
      </c>
      <c r="C166" s="127">
        <v>35.051400000000001</v>
      </c>
      <c r="D166" s="126">
        <v>53.16</v>
      </c>
      <c r="E166" s="126">
        <v>23.45</v>
      </c>
      <c r="F166" s="126">
        <v>8.26</v>
      </c>
      <c r="G166" s="126">
        <v>-0.03</v>
      </c>
      <c r="H166" s="126">
        <v>0.03</v>
      </c>
      <c r="I166" s="126">
        <v>86.64</v>
      </c>
      <c r="J166" s="126">
        <v>5.85</v>
      </c>
      <c r="K166" s="129">
        <f t="shared" si="8"/>
        <v>5850</v>
      </c>
      <c r="L166" s="129">
        <f t="shared" si="9"/>
        <v>365.63871145167946</v>
      </c>
      <c r="N166" s="137">
        <v>13.61</v>
      </c>
      <c r="O166" s="137">
        <v>25.03</v>
      </c>
      <c r="P166" s="136">
        <v>35.079000000000001</v>
      </c>
      <c r="Q166" s="137">
        <v>53.21</v>
      </c>
      <c r="R166" s="137">
        <v>23.45</v>
      </c>
      <c r="S166" s="137">
        <v>8.26</v>
      </c>
      <c r="T166" s="137">
        <v>0.08</v>
      </c>
      <c r="U166" s="137">
        <v>0.04</v>
      </c>
      <c r="V166" s="137">
        <v>85.83</v>
      </c>
      <c r="W166" s="137">
        <v>5.79</v>
      </c>
      <c r="X166" s="134">
        <v>5790</v>
      </c>
      <c r="Y166" s="134">
        <v>361.88857082140584</v>
      </c>
      <c r="AA166" s="141">
        <v>11.67</v>
      </c>
      <c r="AB166" s="141">
        <v>25.07</v>
      </c>
      <c r="AC166" s="140">
        <v>35.103099999999998</v>
      </c>
      <c r="AD166" s="141">
        <v>53.29</v>
      </c>
      <c r="AE166" s="141">
        <v>23.45</v>
      </c>
      <c r="AF166" s="141">
        <v>8.26</v>
      </c>
      <c r="AG166" s="141">
        <v>0.22</v>
      </c>
      <c r="AH166" s="141">
        <v>0.06</v>
      </c>
      <c r="AI166" s="141">
        <v>87.43</v>
      </c>
      <c r="AJ166" s="141">
        <v>5.89</v>
      </c>
      <c r="AK166" s="138">
        <v>5890</v>
      </c>
      <c r="AL166" s="138">
        <v>368.13880520519518</v>
      </c>
      <c r="AN166" s="145">
        <v>14.02</v>
      </c>
      <c r="AO166" s="145">
        <v>25.15</v>
      </c>
      <c r="AP166" s="144">
        <v>35.121699999999997</v>
      </c>
      <c r="AQ166" s="145">
        <v>53.4</v>
      </c>
      <c r="AR166" s="145">
        <v>23.45</v>
      </c>
      <c r="AS166" s="145">
        <v>8.25</v>
      </c>
      <c r="AT166" s="145">
        <v>0.31</v>
      </c>
      <c r="AU166" s="145">
        <v>0.08</v>
      </c>
      <c r="AV166" s="145">
        <v>86.1</v>
      </c>
      <c r="AW166" s="145">
        <v>5.79</v>
      </c>
      <c r="AX166" s="142">
        <v>5790</v>
      </c>
      <c r="AY166" s="142">
        <v>361.88857082140584</v>
      </c>
      <c r="BA166" s="126">
        <v>12.87</v>
      </c>
      <c r="BB166" s="126">
        <v>25.18</v>
      </c>
      <c r="BC166" s="127">
        <v>35.1355</v>
      </c>
      <c r="BD166" s="126">
        <v>53.45</v>
      </c>
      <c r="BE166" s="126">
        <v>23.44</v>
      </c>
      <c r="BF166" s="126">
        <v>8.26</v>
      </c>
      <c r="BG166" s="126">
        <v>0.2</v>
      </c>
      <c r="BH166" s="126">
        <v>0.11</v>
      </c>
      <c r="BI166" s="126">
        <v>83.58</v>
      </c>
      <c r="BJ166" s="126">
        <v>5.62</v>
      </c>
      <c r="BK166">
        <f t="shared" si="10"/>
        <v>5620</v>
      </c>
      <c r="BL166">
        <f t="shared" si="11"/>
        <v>351.26317236896386</v>
      </c>
      <c r="BN166" s="149">
        <v>9.86</v>
      </c>
      <c r="BO166" s="149">
        <v>25.13</v>
      </c>
      <c r="BP166" s="150">
        <v>35.171900000000001</v>
      </c>
      <c r="BQ166" s="149">
        <v>53.45</v>
      </c>
      <c r="BR166" s="149">
        <v>23.47</v>
      </c>
      <c r="BS166" s="149">
        <v>8.26</v>
      </c>
      <c r="BT166" s="149">
        <v>0.11</v>
      </c>
      <c r="BU166" s="149">
        <v>0.17</v>
      </c>
      <c r="BV166" s="149">
        <v>84.92</v>
      </c>
      <c r="BW166" s="149">
        <v>5.71</v>
      </c>
      <c r="BX166" s="148">
        <v>578.69000000000005</v>
      </c>
      <c r="BY166" s="146">
        <v>5710</v>
      </c>
      <c r="BZ166" s="146">
        <v>356.88838331437432</v>
      </c>
    </row>
    <row r="167" spans="1:78" x14ac:dyDescent="0.2">
      <c r="A167" s="126">
        <v>17.579999999999998</v>
      </c>
      <c r="B167" s="126">
        <v>25.01</v>
      </c>
      <c r="C167" s="127">
        <v>35.054000000000002</v>
      </c>
      <c r="D167" s="126">
        <v>53.16</v>
      </c>
      <c r="E167" s="126">
        <v>23.45</v>
      </c>
      <c r="F167" s="126">
        <v>8.26</v>
      </c>
      <c r="G167" s="126">
        <v>-0.03</v>
      </c>
      <c r="H167" s="126">
        <v>0.03</v>
      </c>
      <c r="I167" s="126">
        <v>86.65</v>
      </c>
      <c r="J167" s="126">
        <v>5.85</v>
      </c>
      <c r="K167" s="129">
        <f t="shared" si="8"/>
        <v>5850</v>
      </c>
      <c r="L167" s="129">
        <f t="shared" si="9"/>
        <v>365.63871145167946</v>
      </c>
      <c r="N167" s="137">
        <v>13.71</v>
      </c>
      <c r="O167" s="137">
        <v>25.03</v>
      </c>
      <c r="P167" s="136">
        <v>35.077300000000001</v>
      </c>
      <c r="Q167" s="137">
        <v>53.21</v>
      </c>
      <c r="R167" s="137">
        <v>23.45</v>
      </c>
      <c r="S167" s="137">
        <v>8.26</v>
      </c>
      <c r="T167" s="137">
        <v>0.08</v>
      </c>
      <c r="U167" s="137">
        <v>0.05</v>
      </c>
      <c r="V167" s="137">
        <v>85.88</v>
      </c>
      <c r="W167" s="137">
        <v>5.79</v>
      </c>
      <c r="X167" s="134">
        <v>5790</v>
      </c>
      <c r="Y167" s="134">
        <v>361.88857082140584</v>
      </c>
      <c r="AA167" s="141">
        <v>11.73</v>
      </c>
      <c r="AB167" s="141">
        <v>25.08</v>
      </c>
      <c r="AC167" s="140">
        <v>35.0974</v>
      </c>
      <c r="AD167" s="141">
        <v>53.29</v>
      </c>
      <c r="AE167" s="141">
        <v>23.44</v>
      </c>
      <c r="AF167" s="141">
        <v>8.26</v>
      </c>
      <c r="AG167" s="141">
        <v>0.21</v>
      </c>
      <c r="AH167" s="141">
        <v>0.05</v>
      </c>
      <c r="AI167" s="141">
        <v>87.42</v>
      </c>
      <c r="AJ167" s="141">
        <v>5.89</v>
      </c>
      <c r="AK167" s="138">
        <v>5890</v>
      </c>
      <c r="AL167" s="138">
        <v>368.13880520519518</v>
      </c>
      <c r="AN167" s="145">
        <v>14.12</v>
      </c>
      <c r="AO167" s="145">
        <v>25.15</v>
      </c>
      <c r="AP167" s="144">
        <v>35.114800000000002</v>
      </c>
      <c r="AQ167" s="145">
        <v>53.39</v>
      </c>
      <c r="AR167" s="145">
        <v>23.44</v>
      </c>
      <c r="AS167" s="145">
        <v>8.25</v>
      </c>
      <c r="AT167" s="145">
        <v>0.31</v>
      </c>
      <c r="AU167" s="145">
        <v>0.08</v>
      </c>
      <c r="AV167" s="145">
        <v>86.11</v>
      </c>
      <c r="AW167" s="145">
        <v>5.79</v>
      </c>
      <c r="AX167" s="142">
        <v>5790</v>
      </c>
      <c r="AY167" s="142">
        <v>361.88857082140584</v>
      </c>
      <c r="BA167" s="126">
        <v>12.95</v>
      </c>
      <c r="BB167" s="126">
        <v>25.18</v>
      </c>
      <c r="BC167" s="127">
        <v>35.134099999999997</v>
      </c>
      <c r="BD167" s="126">
        <v>53.45</v>
      </c>
      <c r="BE167" s="126">
        <v>23.44</v>
      </c>
      <c r="BF167" s="126">
        <v>8.26</v>
      </c>
      <c r="BG167" s="126">
        <v>0.21</v>
      </c>
      <c r="BH167" s="126">
        <v>0.1</v>
      </c>
      <c r="BI167" s="126">
        <v>83.58</v>
      </c>
      <c r="BJ167" s="126">
        <v>5.62</v>
      </c>
      <c r="BK167">
        <f t="shared" si="10"/>
        <v>5620</v>
      </c>
      <c r="BL167">
        <f t="shared" si="11"/>
        <v>351.26317236896386</v>
      </c>
      <c r="BN167" s="149">
        <v>9.91</v>
      </c>
      <c r="BO167" s="149">
        <v>25.13</v>
      </c>
      <c r="BP167" s="150">
        <v>35.166200000000003</v>
      </c>
      <c r="BQ167" s="149">
        <v>53.44</v>
      </c>
      <c r="BR167" s="149">
        <v>23.47</v>
      </c>
      <c r="BS167" s="149">
        <v>8.26</v>
      </c>
      <c r="BT167" s="149">
        <v>0.1</v>
      </c>
      <c r="BU167" s="149">
        <v>0.15</v>
      </c>
      <c r="BV167" s="149">
        <v>84.9</v>
      </c>
      <c r="BW167" s="149">
        <v>5.71</v>
      </c>
      <c r="BX167" s="148">
        <v>627.62</v>
      </c>
      <c r="BY167" s="146">
        <v>5710</v>
      </c>
      <c r="BZ167" s="146">
        <v>356.88838331437432</v>
      </c>
    </row>
    <row r="168" spans="1:78" x14ac:dyDescent="0.2">
      <c r="A168" s="126">
        <v>17.670000000000002</v>
      </c>
      <c r="B168" s="126">
        <v>25.01</v>
      </c>
      <c r="C168" s="127">
        <v>35.0548</v>
      </c>
      <c r="D168" s="126">
        <v>53.16</v>
      </c>
      <c r="E168" s="126">
        <v>23.46</v>
      </c>
      <c r="F168" s="126">
        <v>8.26</v>
      </c>
      <c r="G168" s="126">
        <v>-0.03</v>
      </c>
      <c r="H168" s="126">
        <v>0.03</v>
      </c>
      <c r="I168" s="126">
        <v>86.64</v>
      </c>
      <c r="J168" s="126">
        <v>5.84</v>
      </c>
      <c r="K168" s="129">
        <f t="shared" si="8"/>
        <v>5840</v>
      </c>
      <c r="L168" s="129">
        <f t="shared" si="9"/>
        <v>365.01368801330051</v>
      </c>
      <c r="N168" s="137">
        <v>13.81</v>
      </c>
      <c r="O168" s="137">
        <v>25.03</v>
      </c>
      <c r="P168" s="136">
        <v>35.076999999999998</v>
      </c>
      <c r="Q168" s="137">
        <v>53.21</v>
      </c>
      <c r="R168" s="137">
        <v>23.45</v>
      </c>
      <c r="S168" s="137">
        <v>8.26</v>
      </c>
      <c r="T168" s="137">
        <v>0.08</v>
      </c>
      <c r="U168" s="137">
        <v>0.05</v>
      </c>
      <c r="V168" s="137">
        <v>85.9</v>
      </c>
      <c r="W168" s="137">
        <v>5.79</v>
      </c>
      <c r="X168" s="134">
        <v>5790</v>
      </c>
      <c r="Y168" s="134">
        <v>361.88857082140584</v>
      </c>
      <c r="AA168" s="141">
        <v>11.78</v>
      </c>
      <c r="AB168" s="141">
        <v>25.07</v>
      </c>
      <c r="AC168" s="140">
        <v>35.097499999999997</v>
      </c>
      <c r="AD168" s="141">
        <v>53.29</v>
      </c>
      <c r="AE168" s="141">
        <v>23.44</v>
      </c>
      <c r="AF168" s="141">
        <v>8.26</v>
      </c>
      <c r="AG168" s="141">
        <v>0.2</v>
      </c>
      <c r="AH168" s="141">
        <v>0.09</v>
      </c>
      <c r="AI168" s="141">
        <v>87.4</v>
      </c>
      <c r="AJ168" s="141">
        <v>5.89</v>
      </c>
      <c r="AK168" s="138">
        <v>5890</v>
      </c>
      <c r="AL168" s="138">
        <v>368.13880520519518</v>
      </c>
      <c r="AN168" s="145">
        <v>14.21</v>
      </c>
      <c r="AO168" s="145">
        <v>25.15</v>
      </c>
      <c r="AP168" s="144">
        <v>35.119100000000003</v>
      </c>
      <c r="AQ168" s="145">
        <v>53.4</v>
      </c>
      <c r="AR168" s="145">
        <v>23.45</v>
      </c>
      <c r="AS168" s="145">
        <v>8.25</v>
      </c>
      <c r="AT168" s="145">
        <v>0.32</v>
      </c>
      <c r="AU168" s="145">
        <v>0.09</v>
      </c>
      <c r="AV168" s="145">
        <v>86.13</v>
      </c>
      <c r="AW168" s="145">
        <v>5.79</v>
      </c>
      <c r="AX168" s="142">
        <v>5790</v>
      </c>
      <c r="AY168" s="142">
        <v>361.88857082140584</v>
      </c>
      <c r="BA168" s="126">
        <v>13.03</v>
      </c>
      <c r="BB168" s="126">
        <v>25.18</v>
      </c>
      <c r="BC168" s="127">
        <v>35.131700000000002</v>
      </c>
      <c r="BD168" s="126">
        <v>53.44</v>
      </c>
      <c r="BE168" s="126">
        <v>23.44</v>
      </c>
      <c r="BF168" s="126">
        <v>8.26</v>
      </c>
      <c r="BG168" s="126">
        <v>0.24</v>
      </c>
      <c r="BH168" s="126">
        <v>0.11</v>
      </c>
      <c r="BI168" s="126">
        <v>83.57</v>
      </c>
      <c r="BJ168" s="126">
        <v>5.62</v>
      </c>
      <c r="BK168">
        <f t="shared" si="10"/>
        <v>5620</v>
      </c>
      <c r="BL168">
        <f t="shared" si="11"/>
        <v>351.26317236896386</v>
      </c>
      <c r="BN168" s="149">
        <v>9.9700000000000006</v>
      </c>
      <c r="BO168" s="149">
        <v>25.13</v>
      </c>
      <c r="BP168" s="150">
        <v>35.173999999999999</v>
      </c>
      <c r="BQ168" s="149">
        <v>53.45</v>
      </c>
      <c r="BR168" s="149">
        <v>23.48</v>
      </c>
      <c r="BS168" s="149">
        <v>8.26</v>
      </c>
      <c r="BT168" s="149">
        <v>0.11</v>
      </c>
      <c r="BU168" s="149">
        <v>0.14000000000000001</v>
      </c>
      <c r="BV168" s="149">
        <v>84.87</v>
      </c>
      <c r="BW168" s="149">
        <v>5.71</v>
      </c>
      <c r="BX168" s="148">
        <v>631.89</v>
      </c>
      <c r="BY168" s="146">
        <v>5710</v>
      </c>
      <c r="BZ168" s="146">
        <v>356.88838331437432</v>
      </c>
    </row>
    <row r="169" spans="1:78" x14ac:dyDescent="0.2">
      <c r="A169" s="126">
        <v>17.77</v>
      </c>
      <c r="B169" s="126">
        <v>25.01</v>
      </c>
      <c r="C169" s="127">
        <v>35.052700000000002</v>
      </c>
      <c r="D169" s="126">
        <v>53.16</v>
      </c>
      <c r="E169" s="126">
        <v>23.45</v>
      </c>
      <c r="F169" s="126">
        <v>8.26</v>
      </c>
      <c r="G169" s="126">
        <v>-0.04</v>
      </c>
      <c r="H169" s="126">
        <v>0.03</v>
      </c>
      <c r="I169" s="126">
        <v>86.64</v>
      </c>
      <c r="J169" s="126">
        <v>5.84</v>
      </c>
      <c r="K169" s="129">
        <f t="shared" si="8"/>
        <v>5840</v>
      </c>
      <c r="L169" s="129">
        <f t="shared" si="9"/>
        <v>365.01368801330051</v>
      </c>
      <c r="N169" s="137">
        <v>13.91</v>
      </c>
      <c r="O169" s="137">
        <v>25.03</v>
      </c>
      <c r="P169" s="136">
        <v>35.076599999999999</v>
      </c>
      <c r="Q169" s="137">
        <v>53.21</v>
      </c>
      <c r="R169" s="137">
        <v>23.45</v>
      </c>
      <c r="S169" s="137">
        <v>8.26</v>
      </c>
      <c r="T169" s="137">
        <v>0.08</v>
      </c>
      <c r="U169" s="137">
        <v>0.05</v>
      </c>
      <c r="V169" s="137">
        <v>85.89</v>
      </c>
      <c r="W169" s="137">
        <v>5.79</v>
      </c>
      <c r="X169" s="134">
        <v>5790</v>
      </c>
      <c r="Y169" s="134">
        <v>361.88857082140584</v>
      </c>
      <c r="AA169" s="141">
        <v>11.85</v>
      </c>
      <c r="AB169" s="141">
        <v>25.08</v>
      </c>
      <c r="AC169" s="140">
        <v>35.100900000000003</v>
      </c>
      <c r="AD169" s="141">
        <v>53.29</v>
      </c>
      <c r="AE169" s="141">
        <v>23.45</v>
      </c>
      <c r="AF169" s="141">
        <v>8.26</v>
      </c>
      <c r="AG169" s="141">
        <v>0.2</v>
      </c>
      <c r="AH169" s="141">
        <v>0.09</v>
      </c>
      <c r="AI169" s="141">
        <v>87.38</v>
      </c>
      <c r="AJ169" s="141">
        <v>5.89</v>
      </c>
      <c r="AK169" s="138">
        <v>5890</v>
      </c>
      <c r="AL169" s="138">
        <v>368.13880520519518</v>
      </c>
      <c r="AN169" s="145">
        <v>14.29</v>
      </c>
      <c r="AO169" s="145">
        <v>25.15</v>
      </c>
      <c r="AP169" s="144">
        <v>35.118000000000002</v>
      </c>
      <c r="AQ169" s="145">
        <v>53.4</v>
      </c>
      <c r="AR169" s="145">
        <v>23.45</v>
      </c>
      <c r="AS169" s="145">
        <v>8.25</v>
      </c>
      <c r="AT169" s="145">
        <v>0.33</v>
      </c>
      <c r="AU169" s="145">
        <v>0.08</v>
      </c>
      <c r="AV169" s="145">
        <v>86.15</v>
      </c>
      <c r="AW169" s="145">
        <v>5.8</v>
      </c>
      <c r="AX169" s="142">
        <v>5800</v>
      </c>
      <c r="AY169" s="142">
        <v>362.51359425978472</v>
      </c>
      <c r="BA169" s="126">
        <v>13.1</v>
      </c>
      <c r="BB169" s="126">
        <v>25.18</v>
      </c>
      <c r="BC169" s="127">
        <v>35.1372</v>
      </c>
      <c r="BD169" s="126">
        <v>53.45</v>
      </c>
      <c r="BE169" s="126">
        <v>23.45</v>
      </c>
      <c r="BF169" s="126">
        <v>8.26</v>
      </c>
      <c r="BG169" s="126">
        <v>0.25</v>
      </c>
      <c r="BH169" s="126">
        <v>0.11</v>
      </c>
      <c r="BI169" s="126">
        <v>83.57</v>
      </c>
      <c r="BJ169" s="126">
        <v>5.62</v>
      </c>
      <c r="BK169">
        <f t="shared" si="10"/>
        <v>5620</v>
      </c>
      <c r="BL169">
        <f t="shared" si="11"/>
        <v>351.26317236896386</v>
      </c>
      <c r="BN169" s="149">
        <v>10.050000000000001</v>
      </c>
      <c r="BO169" s="149">
        <v>25.13</v>
      </c>
      <c r="BP169" s="150">
        <v>35.17</v>
      </c>
      <c r="BQ169" s="149">
        <v>53.44</v>
      </c>
      <c r="BR169" s="149">
        <v>23.47</v>
      </c>
      <c r="BS169" s="149">
        <v>8.26</v>
      </c>
      <c r="BT169" s="149">
        <v>0.14000000000000001</v>
      </c>
      <c r="BU169" s="149">
        <v>0.14000000000000001</v>
      </c>
      <c r="BV169" s="149">
        <v>84.84</v>
      </c>
      <c r="BW169" s="149">
        <v>5.71</v>
      </c>
      <c r="BX169" s="148">
        <v>614.16</v>
      </c>
      <c r="BY169" s="146">
        <v>5710</v>
      </c>
      <c r="BZ169" s="146">
        <v>356.88838331437432</v>
      </c>
    </row>
    <row r="170" spans="1:78" x14ac:dyDescent="0.2">
      <c r="A170" s="126">
        <v>17.86</v>
      </c>
      <c r="B170" s="126">
        <v>25.01</v>
      </c>
      <c r="C170" s="127">
        <v>35.057200000000002</v>
      </c>
      <c r="D170" s="126">
        <v>53.16</v>
      </c>
      <c r="E170" s="126">
        <v>23.46</v>
      </c>
      <c r="F170" s="126">
        <v>8.26</v>
      </c>
      <c r="G170" s="126">
        <v>-0.04</v>
      </c>
      <c r="H170" s="126">
        <v>0.03</v>
      </c>
      <c r="I170" s="126">
        <v>86.62</v>
      </c>
      <c r="J170" s="126">
        <v>5.84</v>
      </c>
      <c r="K170" s="129">
        <f t="shared" si="8"/>
        <v>5840</v>
      </c>
      <c r="L170" s="129">
        <f t="shared" si="9"/>
        <v>365.01368801330051</v>
      </c>
      <c r="N170" s="137">
        <v>14</v>
      </c>
      <c r="O170" s="137">
        <v>25.03</v>
      </c>
      <c r="P170" s="136">
        <v>35.078600000000002</v>
      </c>
      <c r="Q170" s="137">
        <v>53.21</v>
      </c>
      <c r="R170" s="137">
        <v>23.45</v>
      </c>
      <c r="S170" s="137">
        <v>8.26</v>
      </c>
      <c r="T170" s="137">
        <v>7.0000000000000007E-2</v>
      </c>
      <c r="U170" s="137">
        <v>0.05</v>
      </c>
      <c r="V170" s="137">
        <v>85.87</v>
      </c>
      <c r="W170" s="137">
        <v>5.79</v>
      </c>
      <c r="X170" s="134">
        <v>5790</v>
      </c>
      <c r="Y170" s="134">
        <v>361.88857082140584</v>
      </c>
      <c r="AA170" s="141">
        <v>11.94</v>
      </c>
      <c r="AB170" s="141">
        <v>25.08</v>
      </c>
      <c r="AC170" s="140">
        <v>35.096899999999998</v>
      </c>
      <c r="AD170" s="141">
        <v>53.29</v>
      </c>
      <c r="AE170" s="141">
        <v>23.44</v>
      </c>
      <c r="AF170" s="141">
        <v>8.26</v>
      </c>
      <c r="AG170" s="141">
        <v>0.18</v>
      </c>
      <c r="AH170" s="141">
        <v>0.06</v>
      </c>
      <c r="AI170" s="141">
        <v>87.35</v>
      </c>
      <c r="AJ170" s="141">
        <v>5.89</v>
      </c>
      <c r="AK170" s="138">
        <v>5890</v>
      </c>
      <c r="AL170" s="138">
        <v>368.13880520519518</v>
      </c>
      <c r="AN170" s="145">
        <v>14.38</v>
      </c>
      <c r="AO170" s="145">
        <v>25.15</v>
      </c>
      <c r="AP170" s="144">
        <v>35.119</v>
      </c>
      <c r="AQ170" s="145">
        <v>53.4</v>
      </c>
      <c r="AR170" s="145">
        <v>23.45</v>
      </c>
      <c r="AS170" s="145">
        <v>8.25</v>
      </c>
      <c r="AT170" s="145">
        <v>0.32</v>
      </c>
      <c r="AU170" s="145">
        <v>0.08</v>
      </c>
      <c r="AV170" s="145">
        <v>86.17</v>
      </c>
      <c r="AW170" s="145">
        <v>5.8</v>
      </c>
      <c r="AX170" s="142">
        <v>5800</v>
      </c>
      <c r="AY170" s="142">
        <v>362.51359425978472</v>
      </c>
      <c r="BA170" s="126">
        <v>13.15</v>
      </c>
      <c r="BB170" s="126">
        <v>25.18</v>
      </c>
      <c r="BC170" s="127">
        <v>35.133499999999998</v>
      </c>
      <c r="BD170" s="126">
        <v>53.45</v>
      </c>
      <c r="BE170" s="126">
        <v>23.44</v>
      </c>
      <c r="BF170" s="126">
        <v>8.26</v>
      </c>
      <c r="BG170" s="126">
        <v>0.26</v>
      </c>
      <c r="BH170" s="126">
        <v>0.11</v>
      </c>
      <c r="BI170" s="126">
        <v>83.57</v>
      </c>
      <c r="BJ170" s="126">
        <v>5.62</v>
      </c>
      <c r="BK170">
        <f t="shared" si="10"/>
        <v>5620</v>
      </c>
      <c r="BL170">
        <f t="shared" si="11"/>
        <v>351.26317236896386</v>
      </c>
      <c r="BN170" s="149">
        <v>10.14</v>
      </c>
      <c r="BO170" s="149">
        <v>25.13</v>
      </c>
      <c r="BP170" s="150">
        <v>35.172400000000003</v>
      </c>
      <c r="BQ170" s="149">
        <v>53.45</v>
      </c>
      <c r="BR170" s="149">
        <v>23.47</v>
      </c>
      <c r="BS170" s="149">
        <v>8.26</v>
      </c>
      <c r="BT170" s="149">
        <v>0.17</v>
      </c>
      <c r="BU170" s="149">
        <v>0.16</v>
      </c>
      <c r="BV170" s="149">
        <v>84.82</v>
      </c>
      <c r="BW170" s="149">
        <v>5.71</v>
      </c>
      <c r="BX170" s="148">
        <v>589.98</v>
      </c>
      <c r="BY170" s="146">
        <v>5710</v>
      </c>
      <c r="BZ170" s="146">
        <v>356.88838331437432</v>
      </c>
    </row>
    <row r="171" spans="1:78" x14ac:dyDescent="0.2">
      <c r="A171" s="126">
        <v>17.97</v>
      </c>
      <c r="B171" s="126">
        <v>25.01</v>
      </c>
      <c r="C171" s="127">
        <v>35.056800000000003</v>
      </c>
      <c r="D171" s="126">
        <v>53.16</v>
      </c>
      <c r="E171" s="126">
        <v>23.46</v>
      </c>
      <c r="F171" s="126">
        <v>8.26</v>
      </c>
      <c r="G171" s="126">
        <v>-0.05</v>
      </c>
      <c r="H171" s="126">
        <v>0.03</v>
      </c>
      <c r="I171" s="126">
        <v>86.62</v>
      </c>
      <c r="J171" s="126">
        <v>5.84</v>
      </c>
      <c r="K171" s="129">
        <f t="shared" si="8"/>
        <v>5840</v>
      </c>
      <c r="L171" s="129">
        <f t="shared" si="9"/>
        <v>365.01368801330051</v>
      </c>
      <c r="N171" s="137">
        <v>14.09</v>
      </c>
      <c r="O171" s="137">
        <v>25.03</v>
      </c>
      <c r="P171" s="136">
        <v>35.076900000000002</v>
      </c>
      <c r="Q171" s="137">
        <v>53.21</v>
      </c>
      <c r="R171" s="137">
        <v>23.45</v>
      </c>
      <c r="S171" s="137">
        <v>8.26</v>
      </c>
      <c r="T171" s="137">
        <v>0.06</v>
      </c>
      <c r="U171" s="137">
        <v>0.05</v>
      </c>
      <c r="V171" s="137">
        <v>85.86</v>
      </c>
      <c r="W171" s="137">
        <v>5.79</v>
      </c>
      <c r="X171" s="134">
        <v>5790</v>
      </c>
      <c r="Y171" s="134">
        <v>361.88857082140584</v>
      </c>
      <c r="AA171" s="141">
        <v>12.03</v>
      </c>
      <c r="AB171" s="141">
        <v>25.07</v>
      </c>
      <c r="AC171" s="140">
        <v>35.101500000000001</v>
      </c>
      <c r="AD171" s="141">
        <v>53.29</v>
      </c>
      <c r="AE171" s="141">
        <v>23.45</v>
      </c>
      <c r="AF171" s="141">
        <v>8.26</v>
      </c>
      <c r="AG171" s="141">
        <v>0.17</v>
      </c>
      <c r="AH171" s="141">
        <v>7.0000000000000007E-2</v>
      </c>
      <c r="AI171" s="141">
        <v>87.35</v>
      </c>
      <c r="AJ171" s="141">
        <v>5.88</v>
      </c>
      <c r="AK171" s="138">
        <v>5880</v>
      </c>
      <c r="AL171" s="138">
        <v>367.51378176681624</v>
      </c>
      <c r="AN171" s="145">
        <v>14.46</v>
      </c>
      <c r="AO171" s="145">
        <v>25.15</v>
      </c>
      <c r="AP171" s="144">
        <v>35.119500000000002</v>
      </c>
      <c r="AQ171" s="145">
        <v>53.4</v>
      </c>
      <c r="AR171" s="145">
        <v>23.45</v>
      </c>
      <c r="AS171" s="145">
        <v>8.25</v>
      </c>
      <c r="AT171" s="145">
        <v>0.32</v>
      </c>
      <c r="AU171" s="145">
        <v>0.08</v>
      </c>
      <c r="AV171" s="145">
        <v>86.18</v>
      </c>
      <c r="AW171" s="145">
        <v>5.8</v>
      </c>
      <c r="AX171" s="142">
        <v>5800</v>
      </c>
      <c r="AY171" s="142">
        <v>362.51359425978472</v>
      </c>
      <c r="BA171" s="126">
        <v>13.22</v>
      </c>
      <c r="BB171" s="126">
        <v>25.18</v>
      </c>
      <c r="BC171" s="127">
        <v>35.136499999999998</v>
      </c>
      <c r="BD171" s="126">
        <v>53.45</v>
      </c>
      <c r="BE171" s="126">
        <v>23.45</v>
      </c>
      <c r="BF171" s="126">
        <v>8.26</v>
      </c>
      <c r="BG171" s="126">
        <v>0.27</v>
      </c>
      <c r="BH171" s="126">
        <v>0.12</v>
      </c>
      <c r="BI171" s="126">
        <v>83.57</v>
      </c>
      <c r="BJ171" s="126">
        <v>5.62</v>
      </c>
      <c r="BK171">
        <f t="shared" si="10"/>
        <v>5620</v>
      </c>
      <c r="BL171">
        <f t="shared" si="11"/>
        <v>351.26317236896386</v>
      </c>
      <c r="BN171" s="149">
        <v>10.220000000000001</v>
      </c>
      <c r="BO171" s="149">
        <v>25.13</v>
      </c>
      <c r="BP171" s="150">
        <v>35.1738</v>
      </c>
      <c r="BQ171" s="149">
        <v>53.45</v>
      </c>
      <c r="BR171" s="149">
        <v>23.48</v>
      </c>
      <c r="BS171" s="149">
        <v>8.26</v>
      </c>
      <c r="BT171" s="149">
        <v>0.16</v>
      </c>
      <c r="BU171" s="149">
        <v>0.15</v>
      </c>
      <c r="BV171" s="149">
        <v>84.81</v>
      </c>
      <c r="BW171" s="149">
        <v>5.71</v>
      </c>
      <c r="BX171" s="148">
        <v>559.37</v>
      </c>
      <c r="BY171" s="146">
        <v>5710</v>
      </c>
      <c r="BZ171" s="146">
        <v>356.88838331437432</v>
      </c>
    </row>
    <row r="172" spans="1:78" x14ac:dyDescent="0.2">
      <c r="A172" s="126">
        <v>18.07</v>
      </c>
      <c r="B172" s="126">
        <v>25.01</v>
      </c>
      <c r="C172" s="127">
        <v>35.054299999999998</v>
      </c>
      <c r="D172" s="126">
        <v>53.16</v>
      </c>
      <c r="E172" s="126">
        <v>23.46</v>
      </c>
      <c r="F172" s="126">
        <v>8.26</v>
      </c>
      <c r="G172" s="126">
        <v>-0.06</v>
      </c>
      <c r="H172" s="126">
        <v>0.03</v>
      </c>
      <c r="I172" s="126">
        <v>86.6</v>
      </c>
      <c r="J172" s="126">
        <v>5.84</v>
      </c>
      <c r="K172" s="129">
        <f t="shared" si="8"/>
        <v>5840</v>
      </c>
      <c r="L172" s="129">
        <f t="shared" si="9"/>
        <v>365.01368801330051</v>
      </c>
      <c r="N172" s="137">
        <v>14.19</v>
      </c>
      <c r="O172" s="137">
        <v>25.03</v>
      </c>
      <c r="P172" s="136">
        <v>35.077199999999998</v>
      </c>
      <c r="Q172" s="137">
        <v>53.21</v>
      </c>
      <c r="R172" s="137">
        <v>23.45</v>
      </c>
      <c r="S172" s="137">
        <v>8.26</v>
      </c>
      <c r="T172" s="137">
        <v>0.05</v>
      </c>
      <c r="U172" s="137">
        <v>0.05</v>
      </c>
      <c r="V172" s="137">
        <v>85.87</v>
      </c>
      <c r="W172" s="137">
        <v>5.79</v>
      </c>
      <c r="X172" s="134">
        <v>5790</v>
      </c>
      <c r="Y172" s="134">
        <v>361.88857082140584</v>
      </c>
      <c r="AA172" s="141">
        <v>12.11</v>
      </c>
      <c r="AB172" s="141">
        <v>25.07</v>
      </c>
      <c r="AC172" s="140">
        <v>35.098999999999997</v>
      </c>
      <c r="AD172" s="141">
        <v>53.29</v>
      </c>
      <c r="AE172" s="141">
        <v>23.45</v>
      </c>
      <c r="AF172" s="141">
        <v>8.26</v>
      </c>
      <c r="AG172" s="141">
        <v>0.17</v>
      </c>
      <c r="AH172" s="141">
        <v>0.06</v>
      </c>
      <c r="AI172" s="141">
        <v>87.33</v>
      </c>
      <c r="AJ172" s="141">
        <v>5.88</v>
      </c>
      <c r="AK172" s="138">
        <v>5880</v>
      </c>
      <c r="AL172" s="138">
        <v>367.51378176681624</v>
      </c>
      <c r="AN172" s="145">
        <v>14.54</v>
      </c>
      <c r="AO172" s="145">
        <v>25.15</v>
      </c>
      <c r="AP172" s="144">
        <v>35.117800000000003</v>
      </c>
      <c r="AQ172" s="145">
        <v>53.4</v>
      </c>
      <c r="AR172" s="145">
        <v>23.45</v>
      </c>
      <c r="AS172" s="145">
        <v>8.25</v>
      </c>
      <c r="AT172" s="145">
        <v>0.32</v>
      </c>
      <c r="AU172" s="145">
        <v>0.08</v>
      </c>
      <c r="AV172" s="145">
        <v>86.19</v>
      </c>
      <c r="AW172" s="145">
        <v>5.8</v>
      </c>
      <c r="AX172" s="142">
        <v>5800</v>
      </c>
      <c r="AY172" s="142">
        <v>362.51359425978472</v>
      </c>
      <c r="BA172" s="126">
        <v>13.3</v>
      </c>
      <c r="BB172" s="126">
        <v>25.18</v>
      </c>
      <c r="BC172" s="127">
        <v>35.135399999999997</v>
      </c>
      <c r="BD172" s="126">
        <v>53.45</v>
      </c>
      <c r="BE172" s="126">
        <v>23.45</v>
      </c>
      <c r="BF172" s="126">
        <v>8.26</v>
      </c>
      <c r="BG172" s="126">
        <v>0.27</v>
      </c>
      <c r="BH172" s="126">
        <v>0.12</v>
      </c>
      <c r="BI172" s="126">
        <v>83.57</v>
      </c>
      <c r="BJ172" s="126">
        <v>5.62</v>
      </c>
      <c r="BK172">
        <f t="shared" si="10"/>
        <v>5620</v>
      </c>
      <c r="BL172">
        <f t="shared" si="11"/>
        <v>351.26317236896386</v>
      </c>
      <c r="BN172" s="149">
        <v>10.3</v>
      </c>
      <c r="BO172" s="149">
        <v>25.13</v>
      </c>
      <c r="BP172" s="150">
        <v>35.172800000000002</v>
      </c>
      <c r="BQ172" s="149">
        <v>53.45</v>
      </c>
      <c r="BR172" s="149">
        <v>23.48</v>
      </c>
      <c r="BS172" s="149">
        <v>8.26</v>
      </c>
      <c r="BT172" s="149">
        <v>0.15</v>
      </c>
      <c r="BU172" s="149">
        <v>0.16</v>
      </c>
      <c r="BV172" s="149">
        <v>84.81</v>
      </c>
      <c r="BW172" s="149">
        <v>5.71</v>
      </c>
      <c r="BX172" s="148">
        <v>562.12</v>
      </c>
      <c r="BY172" s="146">
        <v>5710</v>
      </c>
      <c r="BZ172" s="146">
        <v>356.88838331437432</v>
      </c>
    </row>
    <row r="173" spans="1:78" x14ac:dyDescent="0.2">
      <c r="A173" s="126">
        <v>18.170000000000002</v>
      </c>
      <c r="B173" s="126">
        <v>25.01</v>
      </c>
      <c r="C173" s="127">
        <v>35.0563</v>
      </c>
      <c r="D173" s="126">
        <v>53.16</v>
      </c>
      <c r="E173" s="126">
        <v>23.46</v>
      </c>
      <c r="F173" s="126">
        <v>8.26</v>
      </c>
      <c r="G173" s="126">
        <v>-0.05</v>
      </c>
      <c r="H173" s="126">
        <v>0.03</v>
      </c>
      <c r="I173" s="126">
        <v>86.59</v>
      </c>
      <c r="J173" s="126">
        <v>5.84</v>
      </c>
      <c r="K173" s="129">
        <f t="shared" si="8"/>
        <v>5840</v>
      </c>
      <c r="L173" s="129">
        <f t="shared" si="9"/>
        <v>365.01368801330051</v>
      </c>
      <c r="N173" s="137">
        <v>14.29</v>
      </c>
      <c r="O173" s="137">
        <v>25.03</v>
      </c>
      <c r="P173" s="136">
        <v>35.076799999999999</v>
      </c>
      <c r="Q173" s="137">
        <v>53.21</v>
      </c>
      <c r="R173" s="137">
        <v>23.45</v>
      </c>
      <c r="S173" s="137">
        <v>8.26</v>
      </c>
      <c r="T173" s="137">
        <v>0.06</v>
      </c>
      <c r="U173" s="137">
        <v>0.05</v>
      </c>
      <c r="V173" s="137">
        <v>85.91</v>
      </c>
      <c r="W173" s="137">
        <v>5.79</v>
      </c>
      <c r="X173" s="134">
        <v>5790</v>
      </c>
      <c r="Y173" s="134">
        <v>361.88857082140584</v>
      </c>
      <c r="AA173" s="141">
        <v>12.17</v>
      </c>
      <c r="AB173" s="141">
        <v>25.07</v>
      </c>
      <c r="AC173" s="140">
        <v>35.101900000000001</v>
      </c>
      <c r="AD173" s="141">
        <v>53.29</v>
      </c>
      <c r="AE173" s="141">
        <v>23.45</v>
      </c>
      <c r="AF173" s="141">
        <v>8.26</v>
      </c>
      <c r="AG173" s="141">
        <v>0.16</v>
      </c>
      <c r="AH173" s="141">
        <v>0.05</v>
      </c>
      <c r="AI173" s="141">
        <v>87.33</v>
      </c>
      <c r="AJ173" s="141">
        <v>5.88</v>
      </c>
      <c r="AK173" s="138">
        <v>5880</v>
      </c>
      <c r="AL173" s="138">
        <v>367.51378176681624</v>
      </c>
      <c r="AN173" s="145">
        <v>14.62</v>
      </c>
      <c r="AO173" s="145">
        <v>25.15</v>
      </c>
      <c r="AP173" s="144">
        <v>35.116199999999999</v>
      </c>
      <c r="AQ173" s="145">
        <v>53.39</v>
      </c>
      <c r="AR173" s="145">
        <v>23.45</v>
      </c>
      <c r="AS173" s="145">
        <v>8.25</v>
      </c>
      <c r="AT173" s="145">
        <v>0.32</v>
      </c>
      <c r="AU173" s="145">
        <v>0.08</v>
      </c>
      <c r="AV173" s="145">
        <v>86.2</v>
      </c>
      <c r="AW173" s="145">
        <v>5.8</v>
      </c>
      <c r="AX173" s="142">
        <v>5800</v>
      </c>
      <c r="AY173" s="142">
        <v>362.51359425978472</v>
      </c>
      <c r="BA173" s="126">
        <v>13.37</v>
      </c>
      <c r="BB173" s="126">
        <v>25.18</v>
      </c>
      <c r="BC173" s="127">
        <v>35.132300000000001</v>
      </c>
      <c r="BD173" s="126">
        <v>53.45</v>
      </c>
      <c r="BE173" s="126">
        <v>23.44</v>
      </c>
      <c r="BF173" s="126">
        <v>8.26</v>
      </c>
      <c r="BG173" s="126">
        <v>0.27</v>
      </c>
      <c r="BH173" s="126">
        <v>0.12</v>
      </c>
      <c r="BI173" s="126">
        <v>83.57</v>
      </c>
      <c r="BJ173" s="126">
        <v>5.62</v>
      </c>
      <c r="BK173">
        <f t="shared" si="10"/>
        <v>5620</v>
      </c>
      <c r="BL173">
        <f t="shared" si="11"/>
        <v>351.26317236896386</v>
      </c>
      <c r="BN173" s="149">
        <v>10.36</v>
      </c>
      <c r="BO173" s="149">
        <v>25.13</v>
      </c>
      <c r="BP173" s="150">
        <v>35.174700000000001</v>
      </c>
      <c r="BQ173" s="149">
        <v>53.45</v>
      </c>
      <c r="BR173" s="149">
        <v>23.48</v>
      </c>
      <c r="BS173" s="149">
        <v>8.26</v>
      </c>
      <c r="BT173" s="149">
        <v>0.14000000000000001</v>
      </c>
      <c r="BU173" s="149">
        <v>0.15</v>
      </c>
      <c r="BV173" s="149">
        <v>84.83</v>
      </c>
      <c r="BW173" s="149">
        <v>5.71</v>
      </c>
      <c r="BX173" s="148">
        <v>558.07000000000005</v>
      </c>
      <c r="BY173" s="146">
        <v>5710</v>
      </c>
      <c r="BZ173" s="146">
        <v>356.88838331437432</v>
      </c>
    </row>
    <row r="174" spans="1:78" x14ac:dyDescent="0.2">
      <c r="A174" s="126">
        <v>18.260000000000002</v>
      </c>
      <c r="B174" s="126">
        <v>25.01</v>
      </c>
      <c r="C174" s="127">
        <v>35.052999999999997</v>
      </c>
      <c r="D174" s="126">
        <v>53.16</v>
      </c>
      <c r="E174" s="126">
        <v>23.46</v>
      </c>
      <c r="F174" s="126">
        <v>8.26</v>
      </c>
      <c r="G174" s="126">
        <v>-0.04</v>
      </c>
      <c r="H174" s="126">
        <v>0.03</v>
      </c>
      <c r="I174" s="126">
        <v>86.59</v>
      </c>
      <c r="J174" s="126">
        <v>5.84</v>
      </c>
      <c r="K174" s="129">
        <f t="shared" si="8"/>
        <v>5840</v>
      </c>
      <c r="L174" s="129">
        <f t="shared" si="9"/>
        <v>365.01368801330051</v>
      </c>
      <c r="N174" s="137">
        <v>14.42</v>
      </c>
      <c r="O174" s="137">
        <v>25.03</v>
      </c>
      <c r="P174" s="136">
        <v>35.0792</v>
      </c>
      <c r="Q174" s="137">
        <v>53.21</v>
      </c>
      <c r="R174" s="137">
        <v>23.45</v>
      </c>
      <c r="S174" s="137">
        <v>8.26</v>
      </c>
      <c r="T174" s="137">
        <v>7.0000000000000007E-2</v>
      </c>
      <c r="U174" s="137">
        <v>0.04</v>
      </c>
      <c r="V174" s="137">
        <v>85.96</v>
      </c>
      <c r="W174" s="137">
        <v>5.8</v>
      </c>
      <c r="X174" s="134">
        <v>5800</v>
      </c>
      <c r="Y174" s="134">
        <v>362.51359425978472</v>
      </c>
      <c r="AA174" s="141">
        <v>12.23</v>
      </c>
      <c r="AB174" s="141">
        <v>25.07</v>
      </c>
      <c r="AC174" s="140">
        <v>35.103400000000001</v>
      </c>
      <c r="AD174" s="141">
        <v>53.29</v>
      </c>
      <c r="AE174" s="141">
        <v>23.45</v>
      </c>
      <c r="AF174" s="141">
        <v>8.26</v>
      </c>
      <c r="AG174" s="141">
        <v>0.17</v>
      </c>
      <c r="AH174" s="141">
        <v>0.06</v>
      </c>
      <c r="AI174" s="141">
        <v>87.34</v>
      </c>
      <c r="AJ174" s="141">
        <v>5.88</v>
      </c>
      <c r="AK174" s="138">
        <v>5880</v>
      </c>
      <c r="AL174" s="138">
        <v>367.51378176681624</v>
      </c>
      <c r="AN174" s="145">
        <v>14.69</v>
      </c>
      <c r="AO174" s="145">
        <v>25.15</v>
      </c>
      <c r="AP174" s="144">
        <v>35.118200000000002</v>
      </c>
      <c r="AQ174" s="145">
        <v>53.4</v>
      </c>
      <c r="AR174" s="145">
        <v>23.45</v>
      </c>
      <c r="AS174" s="145">
        <v>8.25</v>
      </c>
      <c r="AT174" s="145">
        <v>0.31</v>
      </c>
      <c r="AU174" s="145">
        <v>0.08</v>
      </c>
      <c r="AV174" s="145">
        <v>86.21</v>
      </c>
      <c r="AW174" s="145">
        <v>5.8</v>
      </c>
      <c r="AX174" s="142">
        <v>5800</v>
      </c>
      <c r="AY174" s="142">
        <v>362.51359425978472</v>
      </c>
      <c r="BA174" s="126">
        <v>13.45</v>
      </c>
      <c r="BB174" s="126">
        <v>25.18</v>
      </c>
      <c r="BC174" s="127">
        <v>35.132300000000001</v>
      </c>
      <c r="BD174" s="126">
        <v>53.45</v>
      </c>
      <c r="BE174" s="126">
        <v>23.44</v>
      </c>
      <c r="BF174" s="126">
        <v>8.26</v>
      </c>
      <c r="BG174" s="126">
        <v>0.26</v>
      </c>
      <c r="BH174" s="126">
        <v>0.1</v>
      </c>
      <c r="BI174" s="126">
        <v>83.57</v>
      </c>
      <c r="BJ174" s="126">
        <v>5.62</v>
      </c>
      <c r="BK174">
        <f t="shared" si="10"/>
        <v>5620</v>
      </c>
      <c r="BL174">
        <f t="shared" si="11"/>
        <v>351.26317236896386</v>
      </c>
      <c r="BN174" s="149">
        <v>10.44</v>
      </c>
      <c r="BO174" s="149">
        <v>25.13</v>
      </c>
      <c r="BP174" s="150">
        <v>35.172800000000002</v>
      </c>
      <c r="BQ174" s="149">
        <v>53.45</v>
      </c>
      <c r="BR174" s="149">
        <v>23.48</v>
      </c>
      <c r="BS174" s="149">
        <v>8.26</v>
      </c>
      <c r="BT174" s="149">
        <v>0.14000000000000001</v>
      </c>
      <c r="BU174" s="149">
        <v>0.15</v>
      </c>
      <c r="BV174" s="149">
        <v>84.85</v>
      </c>
      <c r="BW174" s="149">
        <v>5.71</v>
      </c>
      <c r="BX174" s="148">
        <v>538.52</v>
      </c>
      <c r="BY174" s="146">
        <v>5710</v>
      </c>
      <c r="BZ174" s="146">
        <v>356.88838331437432</v>
      </c>
    </row>
    <row r="175" spans="1:78" x14ac:dyDescent="0.2">
      <c r="A175" s="126">
        <v>18.36</v>
      </c>
      <c r="B175" s="126">
        <v>25.01</v>
      </c>
      <c r="C175" s="127">
        <v>35.055</v>
      </c>
      <c r="D175" s="126">
        <v>53.16</v>
      </c>
      <c r="E175" s="126">
        <v>23.46</v>
      </c>
      <c r="F175" s="126">
        <v>8.26</v>
      </c>
      <c r="G175" s="126">
        <v>-0.03</v>
      </c>
      <c r="H175" s="126">
        <v>0.02</v>
      </c>
      <c r="I175" s="126">
        <v>86.57</v>
      </c>
      <c r="J175" s="126">
        <v>5.84</v>
      </c>
      <c r="K175" s="129">
        <f t="shared" si="8"/>
        <v>5840</v>
      </c>
      <c r="L175" s="129">
        <f t="shared" si="9"/>
        <v>365.01368801330051</v>
      </c>
      <c r="N175" s="137">
        <v>14.54</v>
      </c>
      <c r="O175" s="137">
        <v>25.03</v>
      </c>
      <c r="P175" s="136">
        <v>35.079799999999999</v>
      </c>
      <c r="Q175" s="137">
        <v>53.22</v>
      </c>
      <c r="R175" s="137">
        <v>23.46</v>
      </c>
      <c r="S175" s="137">
        <v>8.26</v>
      </c>
      <c r="T175" s="137">
        <v>7.0000000000000007E-2</v>
      </c>
      <c r="U175" s="137">
        <v>0.04</v>
      </c>
      <c r="V175" s="137">
        <v>86.01</v>
      </c>
      <c r="W175" s="137">
        <v>5.8</v>
      </c>
      <c r="X175" s="134">
        <v>5800</v>
      </c>
      <c r="Y175" s="134">
        <v>362.51359425978472</v>
      </c>
      <c r="AA175" s="141">
        <v>12.33</v>
      </c>
      <c r="AB175" s="141">
        <v>25.07</v>
      </c>
      <c r="AC175" s="140">
        <v>35.099400000000003</v>
      </c>
      <c r="AD175" s="141">
        <v>53.29</v>
      </c>
      <c r="AE175" s="141">
        <v>23.45</v>
      </c>
      <c r="AF175" s="141">
        <v>8.26</v>
      </c>
      <c r="AG175" s="141">
        <v>0.18</v>
      </c>
      <c r="AH175" s="141">
        <v>0.06</v>
      </c>
      <c r="AI175" s="141">
        <v>87.34</v>
      </c>
      <c r="AJ175" s="141">
        <v>5.88</v>
      </c>
      <c r="AK175" s="138">
        <v>5880</v>
      </c>
      <c r="AL175" s="138">
        <v>367.51378176681624</v>
      </c>
      <c r="AN175" s="145">
        <v>14.77</v>
      </c>
      <c r="AO175" s="145">
        <v>25.15</v>
      </c>
      <c r="AP175" s="144">
        <v>35.1188</v>
      </c>
      <c r="AQ175" s="145">
        <v>53.4</v>
      </c>
      <c r="AR175" s="145">
        <v>23.45</v>
      </c>
      <c r="AS175" s="145">
        <v>8.25</v>
      </c>
      <c r="AT175" s="145">
        <v>0.3</v>
      </c>
      <c r="AU175" s="145">
        <v>7.0000000000000007E-2</v>
      </c>
      <c r="AV175" s="145">
        <v>86.21</v>
      </c>
      <c r="AW175" s="145">
        <v>5.8</v>
      </c>
      <c r="AX175" s="142">
        <v>5800</v>
      </c>
      <c r="AY175" s="142">
        <v>362.51359425978472</v>
      </c>
      <c r="BA175" s="126">
        <v>13.54</v>
      </c>
      <c r="BB175" s="126">
        <v>25.18</v>
      </c>
      <c r="BC175" s="127">
        <v>35.132100000000001</v>
      </c>
      <c r="BD175" s="126">
        <v>53.45</v>
      </c>
      <c r="BE175" s="126">
        <v>23.44</v>
      </c>
      <c r="BF175" s="126">
        <v>8.26</v>
      </c>
      <c r="BG175" s="126">
        <v>0.26</v>
      </c>
      <c r="BH175" s="126">
        <v>0.11</v>
      </c>
      <c r="BI175" s="126">
        <v>83.57</v>
      </c>
      <c r="BJ175" s="126">
        <v>5.62</v>
      </c>
      <c r="BK175">
        <f t="shared" si="10"/>
        <v>5620</v>
      </c>
      <c r="BL175">
        <f t="shared" si="11"/>
        <v>351.26317236896386</v>
      </c>
      <c r="BN175" s="149">
        <v>10.51</v>
      </c>
      <c r="BO175" s="149">
        <v>25.13</v>
      </c>
      <c r="BP175" s="150">
        <v>35.174900000000001</v>
      </c>
      <c r="BQ175" s="149">
        <v>53.45</v>
      </c>
      <c r="BR175" s="149">
        <v>23.48</v>
      </c>
      <c r="BS175" s="149">
        <v>8.26</v>
      </c>
      <c r="BT175" s="149">
        <v>0.15</v>
      </c>
      <c r="BU175" s="149">
        <v>0.15</v>
      </c>
      <c r="BV175" s="149">
        <v>84.88</v>
      </c>
      <c r="BW175" s="149">
        <v>5.71</v>
      </c>
      <c r="BX175" s="148">
        <v>535.27</v>
      </c>
      <c r="BY175" s="146">
        <v>5710</v>
      </c>
      <c r="BZ175" s="146">
        <v>356.88838331437432</v>
      </c>
    </row>
    <row r="176" spans="1:78" x14ac:dyDescent="0.2">
      <c r="A176" s="126">
        <v>18.47</v>
      </c>
      <c r="B176" s="126">
        <v>25.01</v>
      </c>
      <c r="C176" s="127">
        <v>35.057699999999997</v>
      </c>
      <c r="D176" s="126">
        <v>53.17</v>
      </c>
      <c r="E176" s="126">
        <v>23.46</v>
      </c>
      <c r="F176" s="126">
        <v>8.26</v>
      </c>
      <c r="G176" s="126">
        <v>-0.03</v>
      </c>
      <c r="H176" s="126">
        <v>0.03</v>
      </c>
      <c r="I176" s="126">
        <v>86.57</v>
      </c>
      <c r="J176" s="126">
        <v>5.84</v>
      </c>
      <c r="K176" s="129">
        <f t="shared" si="8"/>
        <v>5840</v>
      </c>
      <c r="L176" s="129">
        <f t="shared" si="9"/>
        <v>365.01368801330051</v>
      </c>
      <c r="N176" s="137">
        <v>14.64</v>
      </c>
      <c r="O176" s="137">
        <v>25.03</v>
      </c>
      <c r="P176" s="136">
        <v>35.079500000000003</v>
      </c>
      <c r="Q176" s="137">
        <v>53.22</v>
      </c>
      <c r="R176" s="137">
        <v>23.46</v>
      </c>
      <c r="S176" s="137">
        <v>8.26</v>
      </c>
      <c r="T176" s="137">
        <v>0.08</v>
      </c>
      <c r="U176" s="137">
        <v>0.05</v>
      </c>
      <c r="V176" s="137">
        <v>86.03</v>
      </c>
      <c r="W176" s="137">
        <v>5.8</v>
      </c>
      <c r="X176" s="134">
        <v>5800</v>
      </c>
      <c r="Y176" s="134">
        <v>362.51359425978472</v>
      </c>
      <c r="AA176" s="141">
        <v>12.43</v>
      </c>
      <c r="AB176" s="141">
        <v>25.07</v>
      </c>
      <c r="AC176" s="140">
        <v>35.101599999999998</v>
      </c>
      <c r="AD176" s="141">
        <v>53.29</v>
      </c>
      <c r="AE176" s="141">
        <v>23.45</v>
      </c>
      <c r="AF176" s="141">
        <v>8.26</v>
      </c>
      <c r="AG176" s="141">
        <v>0.19</v>
      </c>
      <c r="AH176" s="141">
        <v>0.06</v>
      </c>
      <c r="AI176" s="141">
        <v>87.34</v>
      </c>
      <c r="AJ176" s="141">
        <v>5.88</v>
      </c>
      <c r="AK176" s="138">
        <v>5880</v>
      </c>
      <c r="AL176" s="138">
        <v>367.51378176681624</v>
      </c>
      <c r="AN176" s="145">
        <v>14.84</v>
      </c>
      <c r="AO176" s="145">
        <v>25.15</v>
      </c>
      <c r="AP176" s="144">
        <v>35.119199999999999</v>
      </c>
      <c r="AQ176" s="145">
        <v>53.4</v>
      </c>
      <c r="AR176" s="145">
        <v>23.45</v>
      </c>
      <c r="AS176" s="145">
        <v>8.25</v>
      </c>
      <c r="AT176" s="145">
        <v>0.3</v>
      </c>
      <c r="AU176" s="145">
        <v>0.08</v>
      </c>
      <c r="AV176" s="145">
        <v>86.21</v>
      </c>
      <c r="AW176" s="145">
        <v>5.8</v>
      </c>
      <c r="AX176" s="142">
        <v>5800</v>
      </c>
      <c r="AY176" s="142">
        <v>362.51359425978472</v>
      </c>
      <c r="BA176" s="126">
        <v>13.63</v>
      </c>
      <c r="BB176" s="126">
        <v>25.18</v>
      </c>
      <c r="BC176" s="127">
        <v>35.134799999999998</v>
      </c>
      <c r="BD176" s="126">
        <v>53.45</v>
      </c>
      <c r="BE176" s="126">
        <v>23.45</v>
      </c>
      <c r="BF176" s="126">
        <v>8.26</v>
      </c>
      <c r="BG176" s="126">
        <v>0.26</v>
      </c>
      <c r="BH176" s="126">
        <v>0.1</v>
      </c>
      <c r="BI176" s="126">
        <v>83.57</v>
      </c>
      <c r="BJ176" s="126">
        <v>5.62</v>
      </c>
      <c r="BK176">
        <f t="shared" si="10"/>
        <v>5620</v>
      </c>
      <c r="BL176">
        <f t="shared" si="11"/>
        <v>351.26317236896386</v>
      </c>
      <c r="BN176" s="149">
        <v>10.58</v>
      </c>
      <c r="BO176" s="149">
        <v>25.13</v>
      </c>
      <c r="BP176" s="150">
        <v>35.172600000000003</v>
      </c>
      <c r="BQ176" s="149">
        <v>53.45</v>
      </c>
      <c r="BR176" s="149">
        <v>23.48</v>
      </c>
      <c r="BS176" s="149">
        <v>8.26</v>
      </c>
      <c r="BT176" s="149">
        <v>0.15</v>
      </c>
      <c r="BU176" s="149">
        <v>0.16</v>
      </c>
      <c r="BV176" s="149">
        <v>84.9</v>
      </c>
      <c r="BW176" s="149">
        <v>5.71</v>
      </c>
      <c r="BX176" s="148">
        <v>513.99</v>
      </c>
      <c r="BY176" s="146">
        <v>5710</v>
      </c>
      <c r="BZ176" s="146">
        <v>356.88838331437432</v>
      </c>
    </row>
    <row r="177" spans="1:78" x14ac:dyDescent="0.2">
      <c r="A177" s="126">
        <v>18.57</v>
      </c>
      <c r="B177" s="126">
        <v>25.01</v>
      </c>
      <c r="C177" s="127">
        <v>35.055100000000003</v>
      </c>
      <c r="D177" s="126">
        <v>53.16</v>
      </c>
      <c r="E177" s="126">
        <v>23.46</v>
      </c>
      <c r="F177" s="126">
        <v>8.26</v>
      </c>
      <c r="G177" s="126">
        <v>-0.02</v>
      </c>
      <c r="H177" s="126">
        <v>0.03</v>
      </c>
      <c r="I177" s="126">
        <v>86.56</v>
      </c>
      <c r="J177" s="126">
        <v>5.84</v>
      </c>
      <c r="K177" s="129">
        <f t="shared" si="8"/>
        <v>5840</v>
      </c>
      <c r="L177" s="129">
        <f t="shared" si="9"/>
        <v>365.01368801330051</v>
      </c>
      <c r="N177" s="137">
        <v>14.74</v>
      </c>
      <c r="O177" s="137">
        <v>25.03</v>
      </c>
      <c r="P177" s="136">
        <v>35.079500000000003</v>
      </c>
      <c r="Q177" s="137">
        <v>53.22</v>
      </c>
      <c r="R177" s="137">
        <v>23.45</v>
      </c>
      <c r="S177" s="137">
        <v>8.26</v>
      </c>
      <c r="T177" s="137">
        <v>0.08</v>
      </c>
      <c r="U177" s="137">
        <v>0.05</v>
      </c>
      <c r="V177" s="137">
        <v>86.04</v>
      </c>
      <c r="W177" s="137">
        <v>5.8</v>
      </c>
      <c r="X177" s="134">
        <v>5800</v>
      </c>
      <c r="Y177" s="134">
        <v>362.51359425978472</v>
      </c>
      <c r="AA177" s="141">
        <v>12.53</v>
      </c>
      <c r="AB177" s="141">
        <v>25.08</v>
      </c>
      <c r="AC177" s="140">
        <v>35.101199999999999</v>
      </c>
      <c r="AD177" s="141">
        <v>53.29</v>
      </c>
      <c r="AE177" s="141">
        <v>23.45</v>
      </c>
      <c r="AF177" s="141">
        <v>8.26</v>
      </c>
      <c r="AG177" s="141">
        <v>0.19</v>
      </c>
      <c r="AH177" s="141">
        <v>0.06</v>
      </c>
      <c r="AI177" s="141">
        <v>87.34</v>
      </c>
      <c r="AJ177" s="141">
        <v>5.88</v>
      </c>
      <c r="AK177" s="138">
        <v>5880</v>
      </c>
      <c r="AL177" s="138">
        <v>367.51378176681624</v>
      </c>
      <c r="AN177" s="145">
        <v>14.9</v>
      </c>
      <c r="AO177" s="145">
        <v>25.15</v>
      </c>
      <c r="AP177" s="144">
        <v>35.116399999999999</v>
      </c>
      <c r="AQ177" s="145">
        <v>53.4</v>
      </c>
      <c r="AR177" s="145">
        <v>23.45</v>
      </c>
      <c r="AS177" s="145">
        <v>8.25</v>
      </c>
      <c r="AT177" s="145">
        <v>0.3</v>
      </c>
      <c r="AU177" s="145">
        <v>0.08</v>
      </c>
      <c r="AV177" s="145">
        <v>86.22</v>
      </c>
      <c r="AW177" s="145">
        <v>5.8</v>
      </c>
      <c r="AX177" s="142">
        <v>5800</v>
      </c>
      <c r="AY177" s="142">
        <v>362.51359425978472</v>
      </c>
      <c r="BA177" s="126">
        <v>13.73</v>
      </c>
      <c r="BB177" s="126">
        <v>25.18</v>
      </c>
      <c r="BC177" s="127">
        <v>35.137300000000003</v>
      </c>
      <c r="BD177" s="126">
        <v>53.45</v>
      </c>
      <c r="BE177" s="126">
        <v>23.45</v>
      </c>
      <c r="BF177" s="126">
        <v>8.26</v>
      </c>
      <c r="BG177" s="126">
        <v>0.27</v>
      </c>
      <c r="BH177" s="126">
        <v>0.11</v>
      </c>
      <c r="BI177" s="126">
        <v>83.58</v>
      </c>
      <c r="BJ177" s="126">
        <v>5.62</v>
      </c>
      <c r="BK177">
        <f t="shared" si="10"/>
        <v>5620</v>
      </c>
      <c r="BL177">
        <f t="shared" si="11"/>
        <v>351.26317236896386</v>
      </c>
      <c r="BN177" s="149">
        <v>10.64</v>
      </c>
      <c r="BO177" s="149">
        <v>25.13</v>
      </c>
      <c r="BP177" s="150">
        <v>35.173400000000001</v>
      </c>
      <c r="BQ177" s="149">
        <v>53.45</v>
      </c>
      <c r="BR177" s="149">
        <v>23.48</v>
      </c>
      <c r="BS177" s="149">
        <v>8.26</v>
      </c>
      <c r="BT177" s="149">
        <v>0.14000000000000001</v>
      </c>
      <c r="BU177" s="149">
        <v>0.15</v>
      </c>
      <c r="BV177" s="149">
        <v>84.92</v>
      </c>
      <c r="BW177" s="149">
        <v>5.71</v>
      </c>
      <c r="BX177" s="148">
        <v>554.08000000000004</v>
      </c>
      <c r="BY177" s="146">
        <v>5710</v>
      </c>
      <c r="BZ177" s="146">
        <v>356.88838331437432</v>
      </c>
    </row>
    <row r="178" spans="1:78" x14ac:dyDescent="0.2">
      <c r="A178" s="126">
        <v>18.690000000000001</v>
      </c>
      <c r="B178" s="126">
        <v>25.01</v>
      </c>
      <c r="C178" s="127">
        <v>35.052</v>
      </c>
      <c r="D178" s="126">
        <v>53.16</v>
      </c>
      <c r="E178" s="126">
        <v>23.46</v>
      </c>
      <c r="F178" s="126">
        <v>8.26</v>
      </c>
      <c r="G178" s="126">
        <v>-0.02</v>
      </c>
      <c r="H178" s="126">
        <v>0.03</v>
      </c>
      <c r="I178" s="126">
        <v>86.56</v>
      </c>
      <c r="J178" s="126">
        <v>5.84</v>
      </c>
      <c r="K178" s="129">
        <f t="shared" si="8"/>
        <v>5840</v>
      </c>
      <c r="L178" s="129">
        <f t="shared" si="9"/>
        <v>365.01368801330051</v>
      </c>
      <c r="N178" s="137">
        <v>14.83</v>
      </c>
      <c r="O178" s="137">
        <v>25.03</v>
      </c>
      <c r="P178" s="136">
        <v>35.079099999999997</v>
      </c>
      <c r="Q178" s="137">
        <v>53.22</v>
      </c>
      <c r="R178" s="137">
        <v>23.46</v>
      </c>
      <c r="S178" s="137">
        <v>8.26</v>
      </c>
      <c r="T178" s="137">
        <v>7.0000000000000007E-2</v>
      </c>
      <c r="U178" s="137">
        <v>0.04</v>
      </c>
      <c r="V178" s="137">
        <v>86.07</v>
      </c>
      <c r="W178" s="137">
        <v>5.8</v>
      </c>
      <c r="X178" s="134">
        <v>5800</v>
      </c>
      <c r="Y178" s="134">
        <v>362.51359425978472</v>
      </c>
      <c r="AA178" s="141">
        <v>12.61</v>
      </c>
      <c r="AB178" s="141">
        <v>25.08</v>
      </c>
      <c r="AC178" s="140">
        <v>35.097900000000003</v>
      </c>
      <c r="AD178" s="141">
        <v>53.29</v>
      </c>
      <c r="AE178" s="141">
        <v>23.45</v>
      </c>
      <c r="AF178" s="141">
        <v>8.26</v>
      </c>
      <c r="AG178" s="141">
        <v>0.2</v>
      </c>
      <c r="AH178" s="141">
        <v>0.06</v>
      </c>
      <c r="AI178" s="141">
        <v>87.35</v>
      </c>
      <c r="AJ178" s="141">
        <v>5.88</v>
      </c>
      <c r="AK178" s="138">
        <v>5880</v>
      </c>
      <c r="AL178" s="138">
        <v>367.51378176681624</v>
      </c>
      <c r="AN178" s="145">
        <v>14.98</v>
      </c>
      <c r="AO178" s="145">
        <v>25.15</v>
      </c>
      <c r="AP178" s="144">
        <v>35.119599999999998</v>
      </c>
      <c r="AQ178" s="145">
        <v>53.4</v>
      </c>
      <c r="AR178" s="145">
        <v>23.45</v>
      </c>
      <c r="AS178" s="145">
        <v>8.25</v>
      </c>
      <c r="AT178" s="145">
        <v>0.28999999999999998</v>
      </c>
      <c r="AU178" s="145">
        <v>7.0000000000000007E-2</v>
      </c>
      <c r="AV178" s="145">
        <v>86.22</v>
      </c>
      <c r="AW178" s="145">
        <v>5.8</v>
      </c>
      <c r="AX178" s="142">
        <v>5800</v>
      </c>
      <c r="AY178" s="142">
        <v>362.51359425978472</v>
      </c>
      <c r="BA178" s="126">
        <v>13.84</v>
      </c>
      <c r="BB178" s="126">
        <v>25.18</v>
      </c>
      <c r="BC178" s="127">
        <v>35.132800000000003</v>
      </c>
      <c r="BD178" s="126">
        <v>53.45</v>
      </c>
      <c r="BE178" s="126">
        <v>23.45</v>
      </c>
      <c r="BF178" s="126">
        <v>8.26</v>
      </c>
      <c r="BG178" s="126">
        <v>0.28999999999999998</v>
      </c>
      <c r="BH178" s="126">
        <v>0.09</v>
      </c>
      <c r="BI178" s="126">
        <v>83.58</v>
      </c>
      <c r="BJ178" s="126">
        <v>5.62</v>
      </c>
      <c r="BK178">
        <f t="shared" si="10"/>
        <v>5620</v>
      </c>
      <c r="BL178">
        <f t="shared" si="11"/>
        <v>351.26317236896386</v>
      </c>
      <c r="BN178" s="149">
        <v>10.68</v>
      </c>
      <c r="BO178" s="149">
        <v>25.13</v>
      </c>
      <c r="BP178" s="150">
        <v>35.174599999999998</v>
      </c>
      <c r="BQ178" s="149">
        <v>53.45</v>
      </c>
      <c r="BR178" s="149">
        <v>23.48</v>
      </c>
      <c r="BS178" s="149">
        <v>8.26</v>
      </c>
      <c r="BT178" s="149">
        <v>0.12</v>
      </c>
      <c r="BU178" s="149">
        <v>0.14000000000000001</v>
      </c>
      <c r="BV178" s="149">
        <v>84.95</v>
      </c>
      <c r="BW178" s="149">
        <v>5.71</v>
      </c>
      <c r="BX178" s="148">
        <v>582.02</v>
      </c>
      <c r="BY178" s="146">
        <v>5710</v>
      </c>
      <c r="BZ178" s="146">
        <v>356.88838331437432</v>
      </c>
    </row>
    <row r="179" spans="1:78" x14ac:dyDescent="0.2">
      <c r="A179" s="126">
        <v>18.809999999999999</v>
      </c>
      <c r="B179" s="126">
        <v>25.01</v>
      </c>
      <c r="C179" s="127">
        <v>35.055199999999999</v>
      </c>
      <c r="D179" s="126">
        <v>53.16</v>
      </c>
      <c r="E179" s="126">
        <v>23.46</v>
      </c>
      <c r="F179" s="126">
        <v>8.26</v>
      </c>
      <c r="G179" s="126">
        <v>-0.03</v>
      </c>
      <c r="H179" s="126">
        <v>0.03</v>
      </c>
      <c r="I179" s="126">
        <v>86.56</v>
      </c>
      <c r="J179" s="126">
        <v>5.84</v>
      </c>
      <c r="K179" s="129">
        <f t="shared" si="8"/>
        <v>5840</v>
      </c>
      <c r="L179" s="129">
        <f t="shared" si="9"/>
        <v>365.01368801330051</v>
      </c>
      <c r="N179" s="137">
        <v>14.91</v>
      </c>
      <c r="O179" s="137">
        <v>25.03</v>
      </c>
      <c r="P179" s="136">
        <v>35.0777</v>
      </c>
      <c r="Q179" s="137">
        <v>53.22</v>
      </c>
      <c r="R179" s="137">
        <v>23.45</v>
      </c>
      <c r="S179" s="137">
        <v>8.26</v>
      </c>
      <c r="T179" s="137">
        <v>0.06</v>
      </c>
      <c r="U179" s="137">
        <v>0.04</v>
      </c>
      <c r="V179" s="137">
        <v>86.08</v>
      </c>
      <c r="W179" s="137">
        <v>5.8</v>
      </c>
      <c r="X179" s="134">
        <v>5800</v>
      </c>
      <c r="Y179" s="134">
        <v>362.51359425978472</v>
      </c>
      <c r="AA179" s="141">
        <v>12.7</v>
      </c>
      <c r="AB179" s="141">
        <v>25.08</v>
      </c>
      <c r="AC179" s="140">
        <v>35.097499999999997</v>
      </c>
      <c r="AD179" s="141">
        <v>53.29</v>
      </c>
      <c r="AE179" s="141">
        <v>23.45</v>
      </c>
      <c r="AF179" s="141">
        <v>8.26</v>
      </c>
      <c r="AG179" s="141">
        <v>0.21</v>
      </c>
      <c r="AH179" s="141">
        <v>0.06</v>
      </c>
      <c r="AI179" s="141">
        <v>87.35</v>
      </c>
      <c r="AJ179" s="141">
        <v>5.88</v>
      </c>
      <c r="AK179" s="138">
        <v>5880</v>
      </c>
      <c r="AL179" s="138">
        <v>367.51378176681624</v>
      </c>
      <c r="AN179" s="145">
        <v>15.06</v>
      </c>
      <c r="AO179" s="145">
        <v>25.15</v>
      </c>
      <c r="AP179" s="144">
        <v>35.118600000000001</v>
      </c>
      <c r="AQ179" s="145">
        <v>53.4</v>
      </c>
      <c r="AR179" s="145">
        <v>23.45</v>
      </c>
      <c r="AS179" s="145">
        <v>8.25</v>
      </c>
      <c r="AT179" s="145">
        <v>0.28000000000000003</v>
      </c>
      <c r="AU179" s="145">
        <v>0.09</v>
      </c>
      <c r="AV179" s="145">
        <v>86.21</v>
      </c>
      <c r="AW179" s="145">
        <v>5.8</v>
      </c>
      <c r="AX179" s="142">
        <v>5800</v>
      </c>
      <c r="AY179" s="142">
        <v>362.51359425978472</v>
      </c>
      <c r="BA179" s="126">
        <v>13.95</v>
      </c>
      <c r="BB179" s="126">
        <v>25.18</v>
      </c>
      <c r="BC179" s="127">
        <v>35.134300000000003</v>
      </c>
      <c r="BD179" s="126">
        <v>53.45</v>
      </c>
      <c r="BE179" s="126">
        <v>23.45</v>
      </c>
      <c r="BF179" s="126">
        <v>8.26</v>
      </c>
      <c r="BG179" s="126">
        <v>0.28000000000000003</v>
      </c>
      <c r="BH179" s="126">
        <v>0.1</v>
      </c>
      <c r="BI179" s="126">
        <v>83.59</v>
      </c>
      <c r="BJ179" s="126">
        <v>5.62</v>
      </c>
      <c r="BK179">
        <f t="shared" si="10"/>
        <v>5620</v>
      </c>
      <c r="BL179">
        <f t="shared" si="11"/>
        <v>351.26317236896386</v>
      </c>
      <c r="BN179" s="149">
        <v>10.7</v>
      </c>
      <c r="BO179" s="149">
        <v>25.13</v>
      </c>
      <c r="BP179" s="150">
        <v>35.173499999999997</v>
      </c>
      <c r="BQ179" s="149">
        <v>53.45</v>
      </c>
      <c r="BR179" s="149">
        <v>23.48</v>
      </c>
      <c r="BS179" s="149">
        <v>8.26</v>
      </c>
      <c r="BT179" s="149">
        <v>0.1</v>
      </c>
      <c r="BU179" s="149">
        <v>0.14000000000000001</v>
      </c>
      <c r="BV179" s="149">
        <v>84.97</v>
      </c>
      <c r="BW179" s="149">
        <v>5.72</v>
      </c>
      <c r="BX179" s="148">
        <v>598.16</v>
      </c>
      <c r="BY179" s="146">
        <v>5720</v>
      </c>
      <c r="BZ179" s="146">
        <v>357.51340675275321</v>
      </c>
    </row>
    <row r="180" spans="1:78" x14ac:dyDescent="0.2">
      <c r="A180" s="126">
        <v>18.899999999999999</v>
      </c>
      <c r="B180" s="126">
        <v>25.01</v>
      </c>
      <c r="C180" s="127">
        <v>35.054200000000002</v>
      </c>
      <c r="D180" s="126">
        <v>53.16</v>
      </c>
      <c r="E180" s="126">
        <v>23.46</v>
      </c>
      <c r="F180" s="126">
        <v>8.26</v>
      </c>
      <c r="G180" s="126">
        <v>-0.03</v>
      </c>
      <c r="H180" s="126">
        <v>0.03</v>
      </c>
      <c r="I180" s="126">
        <v>86.56</v>
      </c>
      <c r="J180" s="126">
        <v>5.84</v>
      </c>
      <c r="K180" s="129">
        <f t="shared" si="8"/>
        <v>5840</v>
      </c>
      <c r="L180" s="129">
        <f t="shared" si="9"/>
        <v>365.01368801330051</v>
      </c>
      <c r="N180" s="137">
        <v>14.98</v>
      </c>
      <c r="O180" s="137">
        <v>25.03</v>
      </c>
      <c r="P180" s="136">
        <v>35.077300000000001</v>
      </c>
      <c r="Q180" s="137">
        <v>53.22</v>
      </c>
      <c r="R180" s="137">
        <v>23.45</v>
      </c>
      <c r="S180" s="137">
        <v>8.26</v>
      </c>
      <c r="T180" s="137">
        <v>0.05</v>
      </c>
      <c r="U180" s="137">
        <v>0.05</v>
      </c>
      <c r="V180" s="137">
        <v>86.09</v>
      </c>
      <c r="W180" s="137">
        <v>5.8</v>
      </c>
      <c r="X180" s="134">
        <v>5800</v>
      </c>
      <c r="Y180" s="134">
        <v>362.51359425978472</v>
      </c>
      <c r="AA180" s="141">
        <v>12.78</v>
      </c>
      <c r="AB180" s="141">
        <v>25.08</v>
      </c>
      <c r="AC180" s="140">
        <v>35.101700000000001</v>
      </c>
      <c r="AD180" s="141">
        <v>53.3</v>
      </c>
      <c r="AE180" s="141">
        <v>23.45</v>
      </c>
      <c r="AF180" s="141">
        <v>8.26</v>
      </c>
      <c r="AG180" s="141">
        <v>0.22</v>
      </c>
      <c r="AH180" s="141">
        <v>0.06</v>
      </c>
      <c r="AI180" s="141">
        <v>87.36</v>
      </c>
      <c r="AJ180" s="141">
        <v>5.88</v>
      </c>
      <c r="AK180" s="138">
        <v>5880</v>
      </c>
      <c r="AL180" s="138">
        <v>367.51378176681624</v>
      </c>
      <c r="AN180" s="145">
        <v>15.15</v>
      </c>
      <c r="AO180" s="145">
        <v>25.15</v>
      </c>
      <c r="AP180" s="144">
        <v>35.117699999999999</v>
      </c>
      <c r="AQ180" s="145">
        <v>53.4</v>
      </c>
      <c r="AR180" s="145">
        <v>23.45</v>
      </c>
      <c r="AS180" s="145">
        <v>8.25</v>
      </c>
      <c r="AT180" s="145">
        <v>0.28999999999999998</v>
      </c>
      <c r="AU180" s="145">
        <v>0.08</v>
      </c>
      <c r="AV180" s="145">
        <v>86.2</v>
      </c>
      <c r="AW180" s="145">
        <v>5.8</v>
      </c>
      <c r="AX180" s="142">
        <v>5800</v>
      </c>
      <c r="AY180" s="142">
        <v>362.51359425978472</v>
      </c>
      <c r="BA180" s="126">
        <v>14.05</v>
      </c>
      <c r="BB180" s="126">
        <v>25.18</v>
      </c>
      <c r="BC180" s="127">
        <v>35.135300000000001</v>
      </c>
      <c r="BD180" s="126">
        <v>53.45</v>
      </c>
      <c r="BE180" s="126">
        <v>23.45</v>
      </c>
      <c r="BF180" s="126">
        <v>8.26</v>
      </c>
      <c r="BG180" s="126">
        <v>0.27</v>
      </c>
      <c r="BH180" s="126">
        <v>0.1</v>
      </c>
      <c r="BI180" s="126">
        <v>83.6</v>
      </c>
      <c r="BJ180" s="126">
        <v>5.62</v>
      </c>
      <c r="BK180">
        <f t="shared" si="10"/>
        <v>5620</v>
      </c>
      <c r="BL180">
        <f t="shared" si="11"/>
        <v>351.26317236896386</v>
      </c>
      <c r="BN180" s="149">
        <v>10.74</v>
      </c>
      <c r="BO180" s="149">
        <v>25.13</v>
      </c>
      <c r="BP180" s="150">
        <v>35.174599999999998</v>
      </c>
      <c r="BQ180" s="149">
        <v>53.45</v>
      </c>
      <c r="BR180" s="149">
        <v>23.48</v>
      </c>
      <c r="BS180" s="149">
        <v>8.26</v>
      </c>
      <c r="BT180" s="149">
        <v>0.11</v>
      </c>
      <c r="BU180" s="149">
        <v>0.15</v>
      </c>
      <c r="BV180" s="149">
        <v>84.97</v>
      </c>
      <c r="BW180" s="149">
        <v>5.72</v>
      </c>
      <c r="BX180" s="148">
        <v>602.5</v>
      </c>
      <c r="BY180" s="146">
        <v>5720</v>
      </c>
      <c r="BZ180" s="146">
        <v>357.51340675275321</v>
      </c>
    </row>
    <row r="181" spans="1:78" x14ac:dyDescent="0.2">
      <c r="A181" s="126">
        <v>18.989999999999998</v>
      </c>
      <c r="B181" s="126">
        <v>25.01</v>
      </c>
      <c r="C181" s="127">
        <v>35.057600000000001</v>
      </c>
      <c r="D181" s="126">
        <v>53.17</v>
      </c>
      <c r="E181" s="126">
        <v>23.46</v>
      </c>
      <c r="F181" s="126">
        <v>8.26</v>
      </c>
      <c r="G181" s="126">
        <v>-0.03</v>
      </c>
      <c r="H181" s="126">
        <v>0.05</v>
      </c>
      <c r="I181" s="126">
        <v>86.56</v>
      </c>
      <c r="J181" s="126">
        <v>5.84</v>
      </c>
      <c r="K181" s="129">
        <f t="shared" si="8"/>
        <v>5840</v>
      </c>
      <c r="L181" s="129">
        <f t="shared" si="9"/>
        <v>365.01368801330051</v>
      </c>
      <c r="N181" s="137">
        <v>15.05</v>
      </c>
      <c r="O181" s="137">
        <v>25.03</v>
      </c>
      <c r="P181" s="136">
        <v>35.078899999999997</v>
      </c>
      <c r="Q181" s="137">
        <v>53.22</v>
      </c>
      <c r="R181" s="137">
        <v>23.46</v>
      </c>
      <c r="S181" s="137">
        <v>8.26</v>
      </c>
      <c r="T181" s="137">
        <v>0.05</v>
      </c>
      <c r="U181" s="137">
        <v>0.05</v>
      </c>
      <c r="V181" s="137">
        <v>86.1</v>
      </c>
      <c r="W181" s="137">
        <v>5.81</v>
      </c>
      <c r="X181" s="134">
        <v>5810</v>
      </c>
      <c r="Y181" s="134">
        <v>363.13861769816367</v>
      </c>
      <c r="AA181" s="141">
        <v>12.84</v>
      </c>
      <c r="AB181" s="141">
        <v>25.08</v>
      </c>
      <c r="AC181" s="140">
        <v>35.099299999999999</v>
      </c>
      <c r="AD181" s="141">
        <v>53.29</v>
      </c>
      <c r="AE181" s="141">
        <v>23.45</v>
      </c>
      <c r="AF181" s="141">
        <v>8.26</v>
      </c>
      <c r="AG181" s="141">
        <v>0.22</v>
      </c>
      <c r="AH181" s="141">
        <v>0.06</v>
      </c>
      <c r="AI181" s="141">
        <v>87.37</v>
      </c>
      <c r="AJ181" s="141">
        <v>5.89</v>
      </c>
      <c r="AK181" s="138">
        <v>5890</v>
      </c>
      <c r="AL181" s="138">
        <v>368.13880520519518</v>
      </c>
      <c r="AN181" s="145">
        <v>15.25</v>
      </c>
      <c r="AO181" s="145">
        <v>25.15</v>
      </c>
      <c r="AP181" s="144">
        <v>35.118400000000001</v>
      </c>
      <c r="AQ181" s="145">
        <v>53.4</v>
      </c>
      <c r="AR181" s="145">
        <v>23.45</v>
      </c>
      <c r="AS181" s="145">
        <v>8.25</v>
      </c>
      <c r="AT181" s="145">
        <v>0.31</v>
      </c>
      <c r="AU181" s="145">
        <v>0.08</v>
      </c>
      <c r="AV181" s="145">
        <v>86.2</v>
      </c>
      <c r="AW181" s="145">
        <v>5.8</v>
      </c>
      <c r="AX181" s="142">
        <v>5800</v>
      </c>
      <c r="AY181" s="142">
        <v>362.51359425978472</v>
      </c>
      <c r="BA181" s="126">
        <v>14.16</v>
      </c>
      <c r="BB181" s="126">
        <v>25.19</v>
      </c>
      <c r="BC181" s="127">
        <v>35.138100000000001</v>
      </c>
      <c r="BD181" s="126">
        <v>53.46</v>
      </c>
      <c r="BE181" s="126">
        <v>23.45</v>
      </c>
      <c r="BF181" s="126">
        <v>8.26</v>
      </c>
      <c r="BG181" s="126">
        <v>0.27</v>
      </c>
      <c r="BH181" s="126">
        <v>0.1</v>
      </c>
      <c r="BI181" s="126">
        <v>83.61</v>
      </c>
      <c r="BJ181" s="126">
        <v>5.62</v>
      </c>
      <c r="BK181">
        <f t="shared" si="10"/>
        <v>5620</v>
      </c>
      <c r="BL181">
        <f t="shared" si="11"/>
        <v>351.26317236896386</v>
      </c>
      <c r="BN181" s="149">
        <v>10.78</v>
      </c>
      <c r="BO181" s="149">
        <v>25.13</v>
      </c>
      <c r="BP181" s="150">
        <v>35.173499999999997</v>
      </c>
      <c r="BQ181" s="149">
        <v>53.45</v>
      </c>
      <c r="BR181" s="149">
        <v>23.48</v>
      </c>
      <c r="BS181" s="149">
        <v>8.26</v>
      </c>
      <c r="BT181" s="149">
        <v>0.12</v>
      </c>
      <c r="BU181" s="149">
        <v>0.14000000000000001</v>
      </c>
      <c r="BV181" s="149">
        <v>84.94</v>
      </c>
      <c r="BW181" s="149">
        <v>5.71</v>
      </c>
      <c r="BX181" s="148">
        <v>573.04999999999995</v>
      </c>
      <c r="BY181" s="146">
        <v>5710</v>
      </c>
      <c r="BZ181" s="146">
        <v>356.88838331437432</v>
      </c>
    </row>
    <row r="182" spans="1:78" x14ac:dyDescent="0.2">
      <c r="A182" s="126">
        <v>19.079999999999998</v>
      </c>
      <c r="B182" s="126">
        <v>25.01</v>
      </c>
      <c r="C182" s="127">
        <v>35.055700000000002</v>
      </c>
      <c r="D182" s="126">
        <v>53.17</v>
      </c>
      <c r="E182" s="126">
        <v>23.46</v>
      </c>
      <c r="F182" s="126">
        <v>8.26</v>
      </c>
      <c r="G182" s="126">
        <v>-0.03</v>
      </c>
      <c r="H182" s="126">
        <v>0.03</v>
      </c>
      <c r="I182" s="126">
        <v>86.56</v>
      </c>
      <c r="J182" s="126">
        <v>5.84</v>
      </c>
      <c r="K182" s="129">
        <f t="shared" si="8"/>
        <v>5840</v>
      </c>
      <c r="L182" s="129">
        <f t="shared" si="9"/>
        <v>365.01368801330051</v>
      </c>
      <c r="N182" s="137">
        <v>15.12</v>
      </c>
      <c r="O182" s="137">
        <v>25.03</v>
      </c>
      <c r="P182" s="136">
        <v>35.077199999999998</v>
      </c>
      <c r="Q182" s="137">
        <v>53.22</v>
      </c>
      <c r="R182" s="137">
        <v>23.45</v>
      </c>
      <c r="S182" s="137">
        <v>8.26</v>
      </c>
      <c r="T182" s="137">
        <v>0.04</v>
      </c>
      <c r="U182" s="137">
        <v>0.05</v>
      </c>
      <c r="V182" s="137">
        <v>86.1</v>
      </c>
      <c r="W182" s="137">
        <v>5.81</v>
      </c>
      <c r="X182" s="134">
        <v>5810</v>
      </c>
      <c r="Y182" s="134">
        <v>363.13861769816367</v>
      </c>
      <c r="AA182" s="141">
        <v>12.89</v>
      </c>
      <c r="AB182" s="141">
        <v>25.08</v>
      </c>
      <c r="AC182" s="140">
        <v>35.100200000000001</v>
      </c>
      <c r="AD182" s="141">
        <v>53.29</v>
      </c>
      <c r="AE182" s="141">
        <v>23.45</v>
      </c>
      <c r="AF182" s="141">
        <v>8.26</v>
      </c>
      <c r="AG182" s="141">
        <v>0.24</v>
      </c>
      <c r="AH182" s="141">
        <v>0.06</v>
      </c>
      <c r="AI182" s="141">
        <v>87.38</v>
      </c>
      <c r="AJ182" s="141">
        <v>5.89</v>
      </c>
      <c r="AK182" s="138">
        <v>5890</v>
      </c>
      <c r="AL182" s="138">
        <v>368.13880520519518</v>
      </c>
      <c r="AN182" s="145">
        <v>15.36</v>
      </c>
      <c r="AO182" s="145">
        <v>25.15</v>
      </c>
      <c r="AP182" s="144">
        <v>35.120399999999997</v>
      </c>
      <c r="AQ182" s="145">
        <v>53.4</v>
      </c>
      <c r="AR182" s="145">
        <v>23.45</v>
      </c>
      <c r="AS182" s="145">
        <v>8.25</v>
      </c>
      <c r="AT182" s="145">
        <v>0.32</v>
      </c>
      <c r="AU182" s="145">
        <v>7.0000000000000007E-2</v>
      </c>
      <c r="AV182" s="145">
        <v>86.2</v>
      </c>
      <c r="AW182" s="145">
        <v>5.8</v>
      </c>
      <c r="AX182" s="142">
        <v>5800</v>
      </c>
      <c r="AY182" s="142">
        <v>362.51359425978472</v>
      </c>
      <c r="BA182" s="126">
        <v>14.26</v>
      </c>
      <c r="BB182" s="126">
        <v>25.19</v>
      </c>
      <c r="BC182" s="127">
        <v>35.137599999999999</v>
      </c>
      <c r="BD182" s="126">
        <v>53.46</v>
      </c>
      <c r="BE182" s="126">
        <v>23.45</v>
      </c>
      <c r="BF182" s="126">
        <v>8.26</v>
      </c>
      <c r="BG182" s="126">
        <v>0.28999999999999998</v>
      </c>
      <c r="BH182" s="126">
        <v>0.09</v>
      </c>
      <c r="BI182" s="126">
        <v>83.62</v>
      </c>
      <c r="BJ182" s="126">
        <v>5.62</v>
      </c>
      <c r="BK182">
        <f t="shared" si="10"/>
        <v>5620</v>
      </c>
      <c r="BL182">
        <f t="shared" si="11"/>
        <v>351.26317236896386</v>
      </c>
      <c r="BN182" s="149">
        <v>10.85</v>
      </c>
      <c r="BO182" s="149">
        <v>25.13</v>
      </c>
      <c r="BP182" s="150">
        <v>35.168700000000001</v>
      </c>
      <c r="BQ182" s="149">
        <v>53.44</v>
      </c>
      <c r="BR182" s="149">
        <v>23.47</v>
      </c>
      <c r="BS182" s="149">
        <v>8.26</v>
      </c>
      <c r="BT182" s="149">
        <v>0.13</v>
      </c>
      <c r="BU182" s="149">
        <v>0.14000000000000001</v>
      </c>
      <c r="BV182" s="149">
        <v>84.9</v>
      </c>
      <c r="BW182" s="149">
        <v>5.71</v>
      </c>
      <c r="BX182" s="148">
        <v>547.28</v>
      </c>
      <c r="BY182" s="146">
        <v>5710</v>
      </c>
      <c r="BZ182" s="146">
        <v>356.88838331437432</v>
      </c>
    </row>
    <row r="183" spans="1:78" x14ac:dyDescent="0.2">
      <c r="A183" s="126">
        <v>19.16</v>
      </c>
      <c r="B183" s="126">
        <v>25.01</v>
      </c>
      <c r="C183" s="127">
        <v>35.056899999999999</v>
      </c>
      <c r="D183" s="126">
        <v>53.17</v>
      </c>
      <c r="E183" s="126">
        <v>23.46</v>
      </c>
      <c r="F183" s="126">
        <v>8.26</v>
      </c>
      <c r="G183" s="126">
        <v>-0.03</v>
      </c>
      <c r="H183" s="126">
        <v>0.04</v>
      </c>
      <c r="I183" s="126">
        <v>86.55</v>
      </c>
      <c r="J183" s="126">
        <v>5.84</v>
      </c>
      <c r="K183" s="129">
        <f t="shared" si="8"/>
        <v>5840</v>
      </c>
      <c r="L183" s="129">
        <f t="shared" si="9"/>
        <v>365.01368801330051</v>
      </c>
      <c r="N183" s="137">
        <v>15.18</v>
      </c>
      <c r="O183" s="137">
        <v>25.03</v>
      </c>
      <c r="P183" s="136">
        <v>35.0792</v>
      </c>
      <c r="Q183" s="137">
        <v>53.22</v>
      </c>
      <c r="R183" s="137">
        <v>23.46</v>
      </c>
      <c r="S183" s="137">
        <v>8.26</v>
      </c>
      <c r="T183" s="137">
        <v>0.04</v>
      </c>
      <c r="U183" s="137">
        <v>0.05</v>
      </c>
      <c r="V183" s="137">
        <v>86.1</v>
      </c>
      <c r="W183" s="137">
        <v>5.81</v>
      </c>
      <c r="X183" s="134">
        <v>5810</v>
      </c>
      <c r="Y183" s="134">
        <v>363.13861769816367</v>
      </c>
      <c r="AA183" s="141">
        <v>12.96</v>
      </c>
      <c r="AB183" s="141">
        <v>25.08</v>
      </c>
      <c r="AC183" s="140">
        <v>35.0974</v>
      </c>
      <c r="AD183" s="141">
        <v>53.29</v>
      </c>
      <c r="AE183" s="141">
        <v>23.45</v>
      </c>
      <c r="AF183" s="141">
        <v>8.26</v>
      </c>
      <c r="AG183" s="141">
        <v>0.25</v>
      </c>
      <c r="AH183" s="141">
        <v>0.06</v>
      </c>
      <c r="AI183" s="141">
        <v>87.38</v>
      </c>
      <c r="AJ183" s="141">
        <v>5.89</v>
      </c>
      <c r="AK183" s="138">
        <v>5890</v>
      </c>
      <c r="AL183" s="138">
        <v>368.13880520519518</v>
      </c>
      <c r="AN183" s="145">
        <v>15.45</v>
      </c>
      <c r="AO183" s="145">
        <v>25.15</v>
      </c>
      <c r="AP183" s="144">
        <v>35.117600000000003</v>
      </c>
      <c r="AQ183" s="145">
        <v>53.4</v>
      </c>
      <c r="AR183" s="145">
        <v>23.45</v>
      </c>
      <c r="AS183" s="145">
        <v>8.25</v>
      </c>
      <c r="AT183" s="145">
        <v>0.32</v>
      </c>
      <c r="AU183" s="145">
        <v>0.08</v>
      </c>
      <c r="AV183" s="145">
        <v>86.19</v>
      </c>
      <c r="AW183" s="145">
        <v>5.8</v>
      </c>
      <c r="AX183" s="142">
        <v>5800</v>
      </c>
      <c r="AY183" s="142">
        <v>362.51359425978472</v>
      </c>
      <c r="BA183" s="126">
        <v>14.33</v>
      </c>
      <c r="BB183" s="126">
        <v>25.19</v>
      </c>
      <c r="BC183" s="127">
        <v>35.133099999999999</v>
      </c>
      <c r="BD183" s="126">
        <v>53.45</v>
      </c>
      <c r="BE183" s="126">
        <v>23.45</v>
      </c>
      <c r="BF183" s="126">
        <v>8.26</v>
      </c>
      <c r="BG183" s="126">
        <v>0.3</v>
      </c>
      <c r="BH183" s="126">
        <v>0.1</v>
      </c>
      <c r="BI183" s="126">
        <v>83.63</v>
      </c>
      <c r="BJ183" s="126">
        <v>5.62</v>
      </c>
      <c r="BK183">
        <f t="shared" si="10"/>
        <v>5620</v>
      </c>
      <c r="BL183">
        <f t="shared" si="11"/>
        <v>351.26317236896386</v>
      </c>
      <c r="BN183" s="149">
        <v>10.93</v>
      </c>
      <c r="BO183" s="149">
        <v>25.13</v>
      </c>
      <c r="BP183" s="150">
        <v>35.1691</v>
      </c>
      <c r="BQ183" s="149">
        <v>53.44</v>
      </c>
      <c r="BR183" s="149">
        <v>23.48</v>
      </c>
      <c r="BS183" s="149">
        <v>8.26</v>
      </c>
      <c r="BT183" s="149">
        <v>0.12</v>
      </c>
      <c r="BU183" s="149">
        <v>0.15</v>
      </c>
      <c r="BV183" s="149">
        <v>84.86</v>
      </c>
      <c r="BW183" s="149">
        <v>5.71</v>
      </c>
      <c r="BX183" s="148">
        <v>536.42999999999995</v>
      </c>
      <c r="BY183" s="146">
        <v>5710</v>
      </c>
      <c r="BZ183" s="146">
        <v>356.88838331437432</v>
      </c>
    </row>
    <row r="184" spans="1:78" x14ac:dyDescent="0.2">
      <c r="A184" s="126">
        <v>19.25</v>
      </c>
      <c r="B184" s="126">
        <v>25.01</v>
      </c>
      <c r="C184" s="127">
        <v>35.055700000000002</v>
      </c>
      <c r="D184" s="126">
        <v>53.17</v>
      </c>
      <c r="E184" s="126">
        <v>23.46</v>
      </c>
      <c r="F184" s="126">
        <v>8.26</v>
      </c>
      <c r="G184" s="126">
        <v>-0.03</v>
      </c>
      <c r="H184" s="126">
        <v>0.03</v>
      </c>
      <c r="I184" s="126">
        <v>86.55</v>
      </c>
      <c r="J184" s="126">
        <v>5.84</v>
      </c>
      <c r="K184" s="129">
        <f t="shared" si="8"/>
        <v>5840</v>
      </c>
      <c r="L184" s="129">
        <f t="shared" si="9"/>
        <v>365.01368801330051</v>
      </c>
      <c r="N184" s="137">
        <v>15.25</v>
      </c>
      <c r="O184" s="137">
        <v>25.03</v>
      </c>
      <c r="P184" s="136">
        <v>35.079900000000002</v>
      </c>
      <c r="Q184" s="137">
        <v>53.22</v>
      </c>
      <c r="R184" s="137">
        <v>23.46</v>
      </c>
      <c r="S184" s="137">
        <v>8.26</v>
      </c>
      <c r="T184" s="137">
        <v>0.05</v>
      </c>
      <c r="U184" s="137">
        <v>0.05</v>
      </c>
      <c r="V184" s="137">
        <v>86.1</v>
      </c>
      <c r="W184" s="137">
        <v>5.81</v>
      </c>
      <c r="X184" s="134">
        <v>5810</v>
      </c>
      <c r="Y184" s="134">
        <v>363.13861769816367</v>
      </c>
      <c r="AA184" s="141">
        <v>13.03</v>
      </c>
      <c r="AB184" s="141">
        <v>25.08</v>
      </c>
      <c r="AC184" s="140">
        <v>35.099200000000003</v>
      </c>
      <c r="AD184" s="141">
        <v>53.29</v>
      </c>
      <c r="AE184" s="141">
        <v>23.45</v>
      </c>
      <c r="AF184" s="141">
        <v>8.26</v>
      </c>
      <c r="AG184" s="141">
        <v>0.25</v>
      </c>
      <c r="AH184" s="141">
        <v>0.05</v>
      </c>
      <c r="AI184" s="141">
        <v>87.38</v>
      </c>
      <c r="AJ184" s="141">
        <v>5.89</v>
      </c>
      <c r="AK184" s="138">
        <v>5890</v>
      </c>
      <c r="AL184" s="138">
        <v>368.13880520519518</v>
      </c>
      <c r="AN184" s="145">
        <v>15.53</v>
      </c>
      <c r="AO184" s="145">
        <v>25.15</v>
      </c>
      <c r="AP184" s="144">
        <v>35.117600000000003</v>
      </c>
      <c r="AQ184" s="145">
        <v>53.4</v>
      </c>
      <c r="AR184" s="145">
        <v>23.45</v>
      </c>
      <c r="AS184" s="145">
        <v>8.25</v>
      </c>
      <c r="AT184" s="145">
        <v>0.31</v>
      </c>
      <c r="AU184" s="145">
        <v>0.08</v>
      </c>
      <c r="AV184" s="145">
        <v>86.19</v>
      </c>
      <c r="AW184" s="145">
        <v>5.8</v>
      </c>
      <c r="AX184" s="142">
        <v>5800</v>
      </c>
      <c r="AY184" s="142">
        <v>362.51359425978472</v>
      </c>
      <c r="BA184" s="126">
        <v>14.4</v>
      </c>
      <c r="BB184" s="126">
        <v>25.19</v>
      </c>
      <c r="BC184" s="127">
        <v>35.132199999999997</v>
      </c>
      <c r="BD184" s="126">
        <v>53.45</v>
      </c>
      <c r="BE184" s="126">
        <v>23.45</v>
      </c>
      <c r="BF184" s="126">
        <v>8.26</v>
      </c>
      <c r="BG184" s="126">
        <v>0.28999999999999998</v>
      </c>
      <c r="BH184" s="126">
        <v>0.19</v>
      </c>
      <c r="BI184" s="126">
        <v>83.64</v>
      </c>
      <c r="BJ184" s="126">
        <v>5.62</v>
      </c>
      <c r="BK184">
        <f t="shared" si="10"/>
        <v>5620</v>
      </c>
      <c r="BL184">
        <f t="shared" si="11"/>
        <v>351.26317236896386</v>
      </c>
      <c r="BN184" s="149">
        <v>11.01</v>
      </c>
      <c r="BO184" s="149">
        <v>25.13</v>
      </c>
      <c r="BP184" s="150">
        <v>35.172899999999998</v>
      </c>
      <c r="BQ184" s="149">
        <v>53.45</v>
      </c>
      <c r="BR184" s="149">
        <v>23.48</v>
      </c>
      <c r="BS184" s="149">
        <v>8.26</v>
      </c>
      <c r="BT184" s="149">
        <v>0.12</v>
      </c>
      <c r="BU184" s="149">
        <v>0.16</v>
      </c>
      <c r="BV184" s="149">
        <v>84.83</v>
      </c>
      <c r="BW184" s="149">
        <v>5.71</v>
      </c>
      <c r="BX184" s="148">
        <v>568.41999999999996</v>
      </c>
      <c r="BY184" s="146">
        <v>5710</v>
      </c>
      <c r="BZ184" s="146">
        <v>356.88838331437432</v>
      </c>
    </row>
    <row r="185" spans="1:78" x14ac:dyDescent="0.2">
      <c r="A185" s="126">
        <v>19.36</v>
      </c>
      <c r="B185" s="126">
        <v>25.01</v>
      </c>
      <c r="C185" s="127">
        <v>35.056100000000001</v>
      </c>
      <c r="D185" s="126">
        <v>53.17</v>
      </c>
      <c r="E185" s="126">
        <v>23.46</v>
      </c>
      <c r="F185" s="126">
        <v>8.26</v>
      </c>
      <c r="G185" s="126">
        <v>-0.03</v>
      </c>
      <c r="H185" s="126">
        <v>0.04</v>
      </c>
      <c r="I185" s="126">
        <v>86.55</v>
      </c>
      <c r="J185" s="126">
        <v>5.84</v>
      </c>
      <c r="K185" s="129">
        <f t="shared" si="8"/>
        <v>5840</v>
      </c>
      <c r="L185" s="129">
        <f t="shared" si="9"/>
        <v>365.01368801330051</v>
      </c>
      <c r="N185" s="137">
        <v>15.31</v>
      </c>
      <c r="O185" s="137">
        <v>25.03</v>
      </c>
      <c r="P185" s="136">
        <v>35.076500000000003</v>
      </c>
      <c r="Q185" s="137">
        <v>53.22</v>
      </c>
      <c r="R185" s="137">
        <v>23.46</v>
      </c>
      <c r="S185" s="137">
        <v>8.26</v>
      </c>
      <c r="T185" s="137">
        <v>0.05</v>
      </c>
      <c r="U185" s="137">
        <v>0.05</v>
      </c>
      <c r="V185" s="137">
        <v>86.09</v>
      </c>
      <c r="W185" s="137">
        <v>5.8</v>
      </c>
      <c r="X185" s="134">
        <v>5800</v>
      </c>
      <c r="Y185" s="134">
        <v>362.51359425978472</v>
      </c>
      <c r="AA185" s="141">
        <v>13.1</v>
      </c>
      <c r="AB185" s="141">
        <v>25.08</v>
      </c>
      <c r="AC185" s="140">
        <v>35.097900000000003</v>
      </c>
      <c r="AD185" s="141">
        <v>53.29</v>
      </c>
      <c r="AE185" s="141">
        <v>23.45</v>
      </c>
      <c r="AF185" s="141">
        <v>8.26</v>
      </c>
      <c r="AG185" s="141">
        <v>0.25</v>
      </c>
      <c r="AH185" s="141">
        <v>0.06</v>
      </c>
      <c r="AI185" s="141">
        <v>87.37</v>
      </c>
      <c r="AJ185" s="141">
        <v>5.89</v>
      </c>
      <c r="AK185" s="138">
        <v>5890</v>
      </c>
      <c r="AL185" s="138">
        <v>368.13880520519518</v>
      </c>
      <c r="AN185" s="145">
        <v>15.62</v>
      </c>
      <c r="AO185" s="145">
        <v>25.15</v>
      </c>
      <c r="AP185" s="144">
        <v>35.115699999999997</v>
      </c>
      <c r="AQ185" s="145">
        <v>53.39</v>
      </c>
      <c r="AR185" s="145">
        <v>23.45</v>
      </c>
      <c r="AS185" s="145">
        <v>8.25</v>
      </c>
      <c r="AT185" s="145">
        <v>0.28999999999999998</v>
      </c>
      <c r="AU185" s="145">
        <v>0.08</v>
      </c>
      <c r="AV185" s="145">
        <v>86.2</v>
      </c>
      <c r="AW185" s="145">
        <v>5.8</v>
      </c>
      <c r="AX185" s="142">
        <v>5800</v>
      </c>
      <c r="AY185" s="142">
        <v>362.51359425978472</v>
      </c>
      <c r="BA185" s="126">
        <v>14.47</v>
      </c>
      <c r="BB185" s="126">
        <v>25.19</v>
      </c>
      <c r="BC185" s="127">
        <v>35.134099999999997</v>
      </c>
      <c r="BD185" s="126">
        <v>53.45</v>
      </c>
      <c r="BE185" s="126">
        <v>23.45</v>
      </c>
      <c r="BF185" s="126">
        <v>8.26</v>
      </c>
      <c r="BG185" s="126">
        <v>0.28000000000000003</v>
      </c>
      <c r="BH185" s="126">
        <v>0.12</v>
      </c>
      <c r="BI185" s="126">
        <v>83.65</v>
      </c>
      <c r="BJ185" s="126">
        <v>5.62</v>
      </c>
      <c r="BK185">
        <f t="shared" si="10"/>
        <v>5620</v>
      </c>
      <c r="BL185">
        <f t="shared" si="11"/>
        <v>351.26317236896386</v>
      </c>
      <c r="BN185" s="149">
        <v>11.09</v>
      </c>
      <c r="BO185" s="149">
        <v>25.13</v>
      </c>
      <c r="BP185" s="150">
        <v>35.173400000000001</v>
      </c>
      <c r="BQ185" s="149">
        <v>53.45</v>
      </c>
      <c r="BR185" s="149">
        <v>23.48</v>
      </c>
      <c r="BS185" s="149">
        <v>8.26</v>
      </c>
      <c r="BT185" s="149">
        <v>0.12</v>
      </c>
      <c r="BU185" s="149">
        <v>0.15</v>
      </c>
      <c r="BV185" s="149">
        <v>84.81</v>
      </c>
      <c r="BW185" s="149">
        <v>5.71</v>
      </c>
      <c r="BX185" s="148">
        <v>587.23</v>
      </c>
      <c r="BY185" s="146">
        <v>5710</v>
      </c>
      <c r="BZ185" s="146">
        <v>356.88838331437432</v>
      </c>
    </row>
    <row r="186" spans="1:78" x14ac:dyDescent="0.2">
      <c r="A186" s="126">
        <v>19.46</v>
      </c>
      <c r="B186" s="126">
        <v>25.01</v>
      </c>
      <c r="C186" s="127">
        <v>35.055</v>
      </c>
      <c r="D186" s="126">
        <v>53.17</v>
      </c>
      <c r="E186" s="126">
        <v>23.46</v>
      </c>
      <c r="F186" s="126">
        <v>8.26</v>
      </c>
      <c r="G186" s="126">
        <v>-0.03</v>
      </c>
      <c r="H186" s="126">
        <v>0.05</v>
      </c>
      <c r="I186" s="126">
        <v>86.55</v>
      </c>
      <c r="J186" s="126">
        <v>5.84</v>
      </c>
      <c r="K186" s="129">
        <f t="shared" si="8"/>
        <v>5840</v>
      </c>
      <c r="L186" s="129">
        <f t="shared" si="9"/>
        <v>365.01368801330051</v>
      </c>
      <c r="N186" s="137">
        <v>15.39</v>
      </c>
      <c r="O186" s="137">
        <v>25.03</v>
      </c>
      <c r="P186" s="136">
        <v>35.078000000000003</v>
      </c>
      <c r="Q186" s="137">
        <v>53.22</v>
      </c>
      <c r="R186" s="137">
        <v>23.46</v>
      </c>
      <c r="S186" s="137">
        <v>8.26</v>
      </c>
      <c r="T186" s="137">
        <v>0.04</v>
      </c>
      <c r="U186" s="137">
        <v>0.16</v>
      </c>
      <c r="V186" s="137">
        <v>86.08</v>
      </c>
      <c r="W186" s="137">
        <v>5.8</v>
      </c>
      <c r="X186" s="134">
        <v>5800</v>
      </c>
      <c r="Y186" s="134">
        <v>362.51359425978472</v>
      </c>
      <c r="AA186" s="141">
        <v>13.18</v>
      </c>
      <c r="AB186" s="141">
        <v>25.08</v>
      </c>
      <c r="AC186" s="140">
        <v>35.097900000000003</v>
      </c>
      <c r="AD186" s="141">
        <v>53.29</v>
      </c>
      <c r="AE186" s="141">
        <v>23.45</v>
      </c>
      <c r="AF186" s="141">
        <v>8.26</v>
      </c>
      <c r="AG186" s="141">
        <v>0.25</v>
      </c>
      <c r="AH186" s="141">
        <v>0.06</v>
      </c>
      <c r="AI186" s="141">
        <v>87.36</v>
      </c>
      <c r="AJ186" s="141">
        <v>5.88</v>
      </c>
      <c r="AK186" s="138">
        <v>5880</v>
      </c>
      <c r="AL186" s="138">
        <v>367.51378176681624</v>
      </c>
      <c r="AN186" s="145">
        <v>15.7</v>
      </c>
      <c r="AO186" s="145">
        <v>25.15</v>
      </c>
      <c r="AP186" s="144">
        <v>35.1203</v>
      </c>
      <c r="AQ186" s="145">
        <v>53.4</v>
      </c>
      <c r="AR186" s="145">
        <v>23.45</v>
      </c>
      <c r="AS186" s="145">
        <v>8.25</v>
      </c>
      <c r="AT186" s="145">
        <v>0.28000000000000003</v>
      </c>
      <c r="AU186" s="145">
        <v>0.09</v>
      </c>
      <c r="AV186" s="145">
        <v>86.21</v>
      </c>
      <c r="AW186" s="145">
        <v>5.8</v>
      </c>
      <c r="AX186" s="142">
        <v>5800</v>
      </c>
      <c r="AY186" s="142">
        <v>362.51359425978472</v>
      </c>
      <c r="BA186" s="126">
        <v>14.54</v>
      </c>
      <c r="BB186" s="126">
        <v>25.19</v>
      </c>
      <c r="BC186" s="127">
        <v>35.135100000000001</v>
      </c>
      <c r="BD186" s="126">
        <v>53.46</v>
      </c>
      <c r="BE186" s="126">
        <v>23.45</v>
      </c>
      <c r="BF186" s="126">
        <v>8.26</v>
      </c>
      <c r="BG186" s="126">
        <v>0.27</v>
      </c>
      <c r="BH186" s="126">
        <v>0.11</v>
      </c>
      <c r="BI186" s="126">
        <v>83.65</v>
      </c>
      <c r="BJ186" s="126">
        <v>5.62</v>
      </c>
      <c r="BK186">
        <f t="shared" si="10"/>
        <v>5620</v>
      </c>
      <c r="BL186">
        <f t="shared" si="11"/>
        <v>351.26317236896386</v>
      </c>
      <c r="BN186" s="149">
        <v>11.15</v>
      </c>
      <c r="BO186" s="149">
        <v>25.13</v>
      </c>
      <c r="BP186" s="150">
        <v>35.173999999999999</v>
      </c>
      <c r="BQ186" s="149">
        <v>53.45</v>
      </c>
      <c r="BR186" s="149">
        <v>23.48</v>
      </c>
      <c r="BS186" s="149">
        <v>8.26</v>
      </c>
      <c r="BT186" s="149">
        <v>0.13</v>
      </c>
      <c r="BU186" s="149">
        <v>0.14000000000000001</v>
      </c>
      <c r="BV186" s="149">
        <v>84.8</v>
      </c>
      <c r="BW186" s="149">
        <v>5.7</v>
      </c>
      <c r="BX186" s="148">
        <v>579.20000000000005</v>
      </c>
      <c r="BY186" s="146">
        <v>5700</v>
      </c>
      <c r="BZ186" s="146">
        <v>356.26335987599538</v>
      </c>
    </row>
    <row r="187" spans="1:78" x14ac:dyDescent="0.2">
      <c r="A187" s="126">
        <v>19.53</v>
      </c>
      <c r="B187" s="126">
        <v>25.01</v>
      </c>
      <c r="C187" s="127">
        <v>35.054499999999997</v>
      </c>
      <c r="D187" s="126">
        <v>53.17</v>
      </c>
      <c r="E187" s="126">
        <v>23.46</v>
      </c>
      <c r="F187" s="126">
        <v>8.26</v>
      </c>
      <c r="G187" s="126">
        <v>-0.02</v>
      </c>
      <c r="H187" s="126">
        <v>0.04</v>
      </c>
      <c r="I187" s="126">
        <v>86.56</v>
      </c>
      <c r="J187" s="126">
        <v>5.84</v>
      </c>
      <c r="K187" s="129">
        <f t="shared" si="8"/>
        <v>5840</v>
      </c>
      <c r="L187" s="129">
        <f t="shared" si="9"/>
        <v>365.01368801330051</v>
      </c>
      <c r="N187" s="137">
        <v>15.5</v>
      </c>
      <c r="O187" s="137">
        <v>25.03</v>
      </c>
      <c r="P187" s="136">
        <v>35.078800000000001</v>
      </c>
      <c r="Q187" s="137">
        <v>53.22</v>
      </c>
      <c r="R187" s="137">
        <v>23.46</v>
      </c>
      <c r="S187" s="137">
        <v>8.26</v>
      </c>
      <c r="T187" s="137">
        <v>0.05</v>
      </c>
      <c r="U187" s="137">
        <v>0.06</v>
      </c>
      <c r="V187" s="137">
        <v>86.1</v>
      </c>
      <c r="W187" s="137">
        <v>5.81</v>
      </c>
      <c r="X187" s="134">
        <v>5810</v>
      </c>
      <c r="Y187" s="134">
        <v>363.13861769816367</v>
      </c>
      <c r="AA187" s="141">
        <v>13.26</v>
      </c>
      <c r="AB187" s="141">
        <v>25.08</v>
      </c>
      <c r="AC187" s="140">
        <v>35.100200000000001</v>
      </c>
      <c r="AD187" s="141">
        <v>53.3</v>
      </c>
      <c r="AE187" s="141">
        <v>23.45</v>
      </c>
      <c r="AF187" s="141">
        <v>8.26</v>
      </c>
      <c r="AG187" s="141">
        <v>0.25</v>
      </c>
      <c r="AH187" s="141">
        <v>0.06</v>
      </c>
      <c r="AI187" s="141">
        <v>87.35</v>
      </c>
      <c r="AJ187" s="141">
        <v>5.88</v>
      </c>
      <c r="AK187" s="138">
        <v>5880</v>
      </c>
      <c r="AL187" s="138">
        <v>367.51378176681624</v>
      </c>
      <c r="AN187" s="145">
        <v>15.8</v>
      </c>
      <c r="AO187" s="145">
        <v>25.15</v>
      </c>
      <c r="AP187" s="144">
        <v>35.116700000000002</v>
      </c>
      <c r="AQ187" s="145">
        <v>53.39</v>
      </c>
      <c r="AR187" s="145">
        <v>23.45</v>
      </c>
      <c r="AS187" s="145">
        <v>8.25</v>
      </c>
      <c r="AT187" s="145">
        <v>0.28999999999999998</v>
      </c>
      <c r="AU187" s="145">
        <v>7.0000000000000007E-2</v>
      </c>
      <c r="AV187" s="145">
        <v>86.21</v>
      </c>
      <c r="AW187" s="145">
        <v>5.8</v>
      </c>
      <c r="AX187" s="142">
        <v>5800</v>
      </c>
      <c r="AY187" s="142">
        <v>362.51359425978472</v>
      </c>
      <c r="BA187" s="126">
        <v>14.6</v>
      </c>
      <c r="BB187" s="126">
        <v>25.19</v>
      </c>
      <c r="BC187" s="127">
        <v>35.133600000000001</v>
      </c>
      <c r="BD187" s="126">
        <v>53.45</v>
      </c>
      <c r="BE187" s="126">
        <v>23.45</v>
      </c>
      <c r="BF187" s="126">
        <v>8.26</v>
      </c>
      <c r="BG187" s="126">
        <v>0.27</v>
      </c>
      <c r="BH187" s="126">
        <v>0.1</v>
      </c>
      <c r="BI187" s="126">
        <v>83.65</v>
      </c>
      <c r="BJ187" s="126">
        <v>5.62</v>
      </c>
      <c r="BK187">
        <f t="shared" si="10"/>
        <v>5620</v>
      </c>
      <c r="BL187">
        <f t="shared" si="11"/>
        <v>351.26317236896386</v>
      </c>
      <c r="BN187" s="149">
        <v>11.2</v>
      </c>
      <c r="BO187" s="149">
        <v>25.13</v>
      </c>
      <c r="BP187" s="150">
        <v>35.174100000000003</v>
      </c>
      <c r="BQ187" s="149">
        <v>53.45</v>
      </c>
      <c r="BR187" s="149">
        <v>23.48</v>
      </c>
      <c r="BS187" s="149">
        <v>8.26</v>
      </c>
      <c r="BT187" s="149">
        <v>0.11</v>
      </c>
      <c r="BU187" s="149">
        <v>0.14000000000000001</v>
      </c>
      <c r="BV187" s="149">
        <v>84.8</v>
      </c>
      <c r="BW187" s="149">
        <v>5.71</v>
      </c>
      <c r="BX187" s="148">
        <v>566.67999999999995</v>
      </c>
      <c r="BY187" s="146">
        <v>5710</v>
      </c>
      <c r="BZ187" s="146">
        <v>356.88838331437432</v>
      </c>
    </row>
    <row r="188" spans="1:78" x14ac:dyDescent="0.2">
      <c r="A188" s="126">
        <v>19.55</v>
      </c>
      <c r="B188" s="126">
        <v>25.01</v>
      </c>
      <c r="C188" s="127">
        <v>35.054499999999997</v>
      </c>
      <c r="D188" s="126">
        <v>53.17</v>
      </c>
      <c r="E188" s="126">
        <v>23.46</v>
      </c>
      <c r="F188" s="126">
        <v>8.26</v>
      </c>
      <c r="G188" s="126">
        <v>-0.01</v>
      </c>
      <c r="H188" s="126">
        <v>0.04</v>
      </c>
      <c r="I188" s="126">
        <v>86.56</v>
      </c>
      <c r="J188" s="126">
        <v>5.84</v>
      </c>
      <c r="K188" s="129">
        <f t="shared" si="8"/>
        <v>5840</v>
      </c>
      <c r="L188" s="129">
        <f t="shared" si="9"/>
        <v>365.01368801330051</v>
      </c>
      <c r="N188" s="137">
        <v>15.62</v>
      </c>
      <c r="O188" s="137">
        <v>25.03</v>
      </c>
      <c r="P188" s="136">
        <v>35.0794</v>
      </c>
      <c r="Q188" s="137">
        <v>53.22</v>
      </c>
      <c r="R188" s="137">
        <v>23.46</v>
      </c>
      <c r="S188" s="137">
        <v>8.26</v>
      </c>
      <c r="T188" s="137">
        <v>0.06</v>
      </c>
      <c r="U188" s="137">
        <v>0.06</v>
      </c>
      <c r="V188" s="137">
        <v>86.12</v>
      </c>
      <c r="W188" s="137">
        <v>5.81</v>
      </c>
      <c r="X188" s="134">
        <v>5810</v>
      </c>
      <c r="Y188" s="134">
        <v>363.13861769816367</v>
      </c>
      <c r="AA188" s="141">
        <v>13.34</v>
      </c>
      <c r="AB188" s="141">
        <v>25.08</v>
      </c>
      <c r="AC188" s="140">
        <v>35.099600000000002</v>
      </c>
      <c r="AD188" s="141">
        <v>53.29</v>
      </c>
      <c r="AE188" s="141">
        <v>23.45</v>
      </c>
      <c r="AF188" s="141">
        <v>8.26</v>
      </c>
      <c r="AG188" s="141">
        <v>0.26</v>
      </c>
      <c r="AH188" s="141">
        <v>0.05</v>
      </c>
      <c r="AI188" s="141">
        <v>87.34</v>
      </c>
      <c r="AJ188" s="141">
        <v>5.88</v>
      </c>
      <c r="AK188" s="138">
        <v>5880</v>
      </c>
      <c r="AL188" s="138">
        <v>367.51378176681624</v>
      </c>
      <c r="AN188" s="145">
        <v>15.89</v>
      </c>
      <c r="AO188" s="145">
        <v>25.15</v>
      </c>
      <c r="AP188" s="144">
        <v>35.116300000000003</v>
      </c>
      <c r="AQ188" s="145">
        <v>53.39</v>
      </c>
      <c r="AR188" s="145">
        <v>23.45</v>
      </c>
      <c r="AS188" s="145">
        <v>8.25</v>
      </c>
      <c r="AT188" s="145">
        <v>0.31</v>
      </c>
      <c r="AU188" s="145">
        <v>0.09</v>
      </c>
      <c r="AV188" s="145">
        <v>86.22</v>
      </c>
      <c r="AW188" s="145">
        <v>5.8</v>
      </c>
      <c r="AX188" s="142">
        <v>5800</v>
      </c>
      <c r="AY188" s="142">
        <v>362.51359425978472</v>
      </c>
      <c r="BA188" s="126">
        <v>14.66</v>
      </c>
      <c r="BB188" s="126">
        <v>25.19</v>
      </c>
      <c r="BC188" s="127">
        <v>35.133899999999997</v>
      </c>
      <c r="BD188" s="126">
        <v>53.45</v>
      </c>
      <c r="BE188" s="126">
        <v>23.45</v>
      </c>
      <c r="BF188" s="126">
        <v>8.26</v>
      </c>
      <c r="BG188" s="126">
        <v>0.28000000000000003</v>
      </c>
      <c r="BH188" s="126">
        <v>0.1</v>
      </c>
      <c r="BI188" s="126">
        <v>83.65</v>
      </c>
      <c r="BJ188" s="126">
        <v>5.62</v>
      </c>
      <c r="BK188">
        <f t="shared" si="10"/>
        <v>5620</v>
      </c>
      <c r="BL188">
        <f t="shared" si="11"/>
        <v>351.26317236896386</v>
      </c>
      <c r="BN188" s="149">
        <v>11.24</v>
      </c>
      <c r="BO188" s="149">
        <v>25.13</v>
      </c>
      <c r="BP188" s="150">
        <v>35.170900000000003</v>
      </c>
      <c r="BQ188" s="149">
        <v>53.45</v>
      </c>
      <c r="BR188" s="149">
        <v>23.48</v>
      </c>
      <c r="BS188" s="149">
        <v>8.26</v>
      </c>
      <c r="BT188" s="149">
        <v>0.11</v>
      </c>
      <c r="BU188" s="149">
        <v>0.14000000000000001</v>
      </c>
      <c r="BV188" s="149">
        <v>84.81</v>
      </c>
      <c r="BW188" s="149">
        <v>5.71</v>
      </c>
      <c r="BX188" s="148">
        <v>539.75</v>
      </c>
      <c r="BY188" s="146">
        <v>5710</v>
      </c>
      <c r="BZ188" s="146">
        <v>356.88838331437432</v>
      </c>
    </row>
    <row r="189" spans="1:78" x14ac:dyDescent="0.2">
      <c r="A189" s="126">
        <v>19.559999999999999</v>
      </c>
      <c r="B189" s="126">
        <v>25.01</v>
      </c>
      <c r="C189" s="127">
        <v>35.050400000000003</v>
      </c>
      <c r="D189" s="126">
        <v>53.16</v>
      </c>
      <c r="E189" s="126">
        <v>23.46</v>
      </c>
      <c r="F189" s="126">
        <v>8.26</v>
      </c>
      <c r="G189" s="126">
        <v>0</v>
      </c>
      <c r="H189" s="126">
        <v>0.06</v>
      </c>
      <c r="I189" s="126">
        <v>86.55</v>
      </c>
      <c r="J189" s="126">
        <v>5.84</v>
      </c>
      <c r="K189" s="129">
        <f t="shared" si="8"/>
        <v>5840</v>
      </c>
      <c r="L189" s="129">
        <f t="shared" si="9"/>
        <v>365.01368801330051</v>
      </c>
      <c r="N189" s="137">
        <v>15.73</v>
      </c>
      <c r="O189" s="137">
        <v>25.03</v>
      </c>
      <c r="P189" s="136">
        <v>35.077800000000003</v>
      </c>
      <c r="Q189" s="137">
        <v>53.22</v>
      </c>
      <c r="R189" s="137">
        <v>23.46</v>
      </c>
      <c r="S189" s="137">
        <v>8.26</v>
      </c>
      <c r="T189" s="137">
        <v>7.0000000000000007E-2</v>
      </c>
      <c r="U189" s="137">
        <v>0.05</v>
      </c>
      <c r="V189" s="137">
        <v>86.13</v>
      </c>
      <c r="W189" s="137">
        <v>5.81</v>
      </c>
      <c r="X189" s="134">
        <v>5810</v>
      </c>
      <c r="Y189" s="134">
        <v>363.13861769816367</v>
      </c>
      <c r="AA189" s="141">
        <v>13.43</v>
      </c>
      <c r="AB189" s="141">
        <v>25.08</v>
      </c>
      <c r="AC189" s="140">
        <v>35.097999999999999</v>
      </c>
      <c r="AD189" s="141">
        <v>53.29</v>
      </c>
      <c r="AE189" s="141">
        <v>23.45</v>
      </c>
      <c r="AF189" s="141">
        <v>8.26</v>
      </c>
      <c r="AG189" s="141">
        <v>0.26</v>
      </c>
      <c r="AH189" s="141">
        <v>0.06</v>
      </c>
      <c r="AI189" s="141">
        <v>87.34</v>
      </c>
      <c r="AJ189" s="141">
        <v>5.88</v>
      </c>
      <c r="AK189" s="138">
        <v>5880</v>
      </c>
      <c r="AL189" s="138">
        <v>367.51378176681624</v>
      </c>
      <c r="AN189" s="145">
        <v>15.99</v>
      </c>
      <c r="AO189" s="145">
        <v>25.15</v>
      </c>
      <c r="AP189" s="144">
        <v>35.121899999999997</v>
      </c>
      <c r="AQ189" s="145">
        <v>53.4</v>
      </c>
      <c r="AR189" s="145">
        <v>23.46</v>
      </c>
      <c r="AS189" s="145">
        <v>8.25</v>
      </c>
      <c r="AT189" s="145">
        <v>0.32</v>
      </c>
      <c r="AU189" s="145">
        <v>0.08</v>
      </c>
      <c r="AV189" s="145">
        <v>86.22</v>
      </c>
      <c r="AW189" s="145">
        <v>5.8</v>
      </c>
      <c r="AX189" s="142">
        <v>5800</v>
      </c>
      <c r="AY189" s="142">
        <v>362.51359425978472</v>
      </c>
      <c r="BA189" s="126">
        <v>14.72</v>
      </c>
      <c r="BB189" s="126">
        <v>25.19</v>
      </c>
      <c r="BC189" s="127">
        <v>35.133600000000001</v>
      </c>
      <c r="BD189" s="126">
        <v>53.45</v>
      </c>
      <c r="BE189" s="126">
        <v>23.45</v>
      </c>
      <c r="BF189" s="126">
        <v>8.26</v>
      </c>
      <c r="BG189" s="126">
        <v>0.27</v>
      </c>
      <c r="BH189" s="126">
        <v>0.1</v>
      </c>
      <c r="BI189" s="126">
        <v>83.64</v>
      </c>
      <c r="BJ189" s="126">
        <v>5.62</v>
      </c>
      <c r="BK189">
        <f t="shared" si="10"/>
        <v>5620</v>
      </c>
      <c r="BL189">
        <f t="shared" si="11"/>
        <v>351.26317236896386</v>
      </c>
      <c r="BN189" s="149">
        <v>11.27</v>
      </c>
      <c r="BO189" s="149">
        <v>25.13</v>
      </c>
      <c r="BP189" s="150">
        <v>35.169800000000002</v>
      </c>
      <c r="BQ189" s="149">
        <v>53.44</v>
      </c>
      <c r="BR189" s="149">
        <v>23.48</v>
      </c>
      <c r="BS189" s="149">
        <v>8.26</v>
      </c>
      <c r="BT189" s="149">
        <v>0.1</v>
      </c>
      <c r="BU189" s="149">
        <v>0.14000000000000001</v>
      </c>
      <c r="BV189" s="149">
        <v>84.81</v>
      </c>
      <c r="BW189" s="149">
        <v>5.71</v>
      </c>
      <c r="BX189" s="148">
        <v>534.98</v>
      </c>
      <c r="BY189" s="146">
        <v>5710</v>
      </c>
      <c r="BZ189" s="146">
        <v>356.88838331437432</v>
      </c>
    </row>
    <row r="190" spans="1:78" x14ac:dyDescent="0.2">
      <c r="A190" s="126">
        <v>19.57</v>
      </c>
      <c r="B190" s="126">
        <v>25.01</v>
      </c>
      <c r="C190" s="126">
        <v>35.056100000000001</v>
      </c>
      <c r="D190" s="126">
        <v>53.17</v>
      </c>
      <c r="E190" s="126">
        <v>23.46</v>
      </c>
      <c r="F190" s="126">
        <v>8.26</v>
      </c>
      <c r="G190" s="126">
        <v>0.01</v>
      </c>
      <c r="H190" s="126">
        <v>0.05</v>
      </c>
      <c r="I190" s="126">
        <v>86.52</v>
      </c>
      <c r="J190" s="126">
        <v>5.84</v>
      </c>
      <c r="K190" s="129">
        <f t="shared" si="8"/>
        <v>5840</v>
      </c>
      <c r="L190" s="129">
        <f t="shared" si="9"/>
        <v>365.01368801330051</v>
      </c>
      <c r="N190" s="137">
        <v>15.85</v>
      </c>
      <c r="O190" s="137">
        <v>25.03</v>
      </c>
      <c r="P190" s="136">
        <v>35.083300000000001</v>
      </c>
      <c r="Q190" s="137">
        <v>53.22</v>
      </c>
      <c r="R190" s="137">
        <v>23.46</v>
      </c>
      <c r="S190" s="137">
        <v>8.26</v>
      </c>
      <c r="T190" s="137">
        <v>0.08</v>
      </c>
      <c r="U190" s="137">
        <v>0.05</v>
      </c>
      <c r="V190" s="137">
        <v>86.13</v>
      </c>
      <c r="W190" s="137">
        <v>5.81</v>
      </c>
      <c r="X190" s="134">
        <v>5810</v>
      </c>
      <c r="Y190" s="134">
        <v>363.13861769816367</v>
      </c>
      <c r="AA190" s="141">
        <v>13.51</v>
      </c>
      <c r="AB190" s="141">
        <v>25.08</v>
      </c>
      <c r="AC190" s="140">
        <v>35.096400000000003</v>
      </c>
      <c r="AD190" s="141">
        <v>53.29</v>
      </c>
      <c r="AE190" s="141">
        <v>23.45</v>
      </c>
      <c r="AF190" s="141">
        <v>8.26</v>
      </c>
      <c r="AG190" s="141">
        <v>0.25</v>
      </c>
      <c r="AH190" s="141">
        <v>0.06</v>
      </c>
      <c r="AI190" s="141">
        <v>87.35</v>
      </c>
      <c r="AJ190" s="141">
        <v>5.88</v>
      </c>
      <c r="AK190" s="138">
        <v>5880</v>
      </c>
      <c r="AL190" s="138">
        <v>367.51378176681624</v>
      </c>
      <c r="AN190" s="145">
        <v>16.079999999999998</v>
      </c>
      <c r="AO190" s="145">
        <v>25.15</v>
      </c>
      <c r="AP190" s="144">
        <v>35.117600000000003</v>
      </c>
      <c r="AQ190" s="145">
        <v>53.39</v>
      </c>
      <c r="AR190" s="145">
        <v>23.45</v>
      </c>
      <c r="AS190" s="145">
        <v>8.25</v>
      </c>
      <c r="AT190" s="145">
        <v>0.32</v>
      </c>
      <c r="AU190" s="145">
        <v>0.08</v>
      </c>
      <c r="AV190" s="145">
        <v>86.22</v>
      </c>
      <c r="AW190" s="145">
        <v>5.8</v>
      </c>
      <c r="AX190" s="142">
        <v>5800</v>
      </c>
      <c r="AY190" s="142">
        <v>362.51359425978472</v>
      </c>
      <c r="BA190" s="126">
        <v>14.78</v>
      </c>
      <c r="BB190" s="126">
        <v>25.19</v>
      </c>
      <c r="BC190" s="127">
        <v>35.134</v>
      </c>
      <c r="BD190" s="126">
        <v>53.45</v>
      </c>
      <c r="BE190" s="126">
        <v>23.45</v>
      </c>
      <c r="BF190" s="126">
        <v>8.26</v>
      </c>
      <c r="BG190" s="126">
        <v>0.28000000000000003</v>
      </c>
      <c r="BH190" s="126">
        <v>0.11</v>
      </c>
      <c r="BI190" s="126">
        <v>83.63</v>
      </c>
      <c r="BJ190" s="126">
        <v>5.62</v>
      </c>
      <c r="BK190">
        <f t="shared" si="10"/>
        <v>5620</v>
      </c>
      <c r="BL190">
        <f t="shared" si="11"/>
        <v>351.26317236896386</v>
      </c>
      <c r="BN190" s="149">
        <v>11.31</v>
      </c>
      <c r="BO190" s="149">
        <v>25.13</v>
      </c>
      <c r="BP190" s="150">
        <v>35.169600000000003</v>
      </c>
      <c r="BQ190" s="149">
        <v>53.44</v>
      </c>
      <c r="BR190" s="149">
        <v>23.48</v>
      </c>
      <c r="BS190" s="149">
        <v>8.26</v>
      </c>
      <c r="BT190" s="149">
        <v>0.1</v>
      </c>
      <c r="BU190" s="149">
        <v>0.14000000000000001</v>
      </c>
      <c r="BV190" s="149">
        <v>84.79</v>
      </c>
      <c r="BW190" s="149">
        <v>5.7</v>
      </c>
      <c r="BX190" s="148">
        <v>543.23</v>
      </c>
      <c r="BY190" s="146">
        <v>5700</v>
      </c>
      <c r="BZ190" s="146">
        <v>356.26335987599538</v>
      </c>
    </row>
    <row r="191" spans="1:78" x14ac:dyDescent="0.2">
      <c r="A191" s="128"/>
      <c r="B191" s="126">
        <f>AVERAGE(B5:B190)</f>
        <v>24.992580645161318</v>
      </c>
      <c r="C191" s="126">
        <f t="shared" ref="C191:J191" si="12">AVERAGE(C5:C190)</f>
        <v>35.055854838709664</v>
      </c>
      <c r="D191" s="126">
        <f t="shared" si="12"/>
        <v>53.143870967741897</v>
      </c>
      <c r="E191" s="126">
        <f t="shared" si="12"/>
        <v>23.428440860215026</v>
      </c>
      <c r="F191" s="126">
        <f t="shared" si="12"/>
        <v>8.2599999999999927</v>
      </c>
      <c r="G191" s="126">
        <f t="shared" si="12"/>
        <v>-1.6344086021505347E-2</v>
      </c>
      <c r="H191" s="126">
        <f t="shared" si="12"/>
        <v>0.21075268817204407</v>
      </c>
      <c r="I191" s="126">
        <f t="shared" si="12"/>
        <v>86.554516129032208</v>
      </c>
      <c r="J191" s="126">
        <f t="shared" si="12"/>
        <v>5.8411827956989351</v>
      </c>
      <c r="K191" s="129">
        <f t="shared" si="8"/>
        <v>5841.1827956989355</v>
      </c>
      <c r="L191" s="129">
        <f t="shared" si="9"/>
        <v>365.08761551676537</v>
      </c>
      <c r="N191" s="137">
        <v>15.95</v>
      </c>
      <c r="O191" s="137">
        <v>25.03</v>
      </c>
      <c r="P191" s="136">
        <v>35.076500000000003</v>
      </c>
      <c r="Q191" s="137">
        <v>53.22</v>
      </c>
      <c r="R191" s="137">
        <v>23.46</v>
      </c>
      <c r="S191" s="137">
        <v>8.26</v>
      </c>
      <c r="T191" s="137">
        <v>0.08</v>
      </c>
      <c r="U191" s="137">
        <v>0.04</v>
      </c>
      <c r="V191" s="137">
        <v>86.12</v>
      </c>
      <c r="W191" s="137">
        <v>5.81</v>
      </c>
      <c r="X191" s="134">
        <v>5810</v>
      </c>
      <c r="Y191" s="134">
        <v>363.13861769816367</v>
      </c>
      <c r="AA191" s="141">
        <v>13.59</v>
      </c>
      <c r="AB191" s="141">
        <v>25.08</v>
      </c>
      <c r="AC191" s="140">
        <v>35.098500000000001</v>
      </c>
      <c r="AD191" s="141">
        <v>53.29</v>
      </c>
      <c r="AE191" s="141">
        <v>23.45</v>
      </c>
      <c r="AF191" s="141">
        <v>8.26</v>
      </c>
      <c r="AG191" s="141">
        <v>0.24</v>
      </c>
      <c r="AH191" s="141">
        <v>0.05</v>
      </c>
      <c r="AI191" s="141">
        <v>87.36</v>
      </c>
      <c r="AJ191" s="141">
        <v>5.89</v>
      </c>
      <c r="AK191" s="138">
        <v>5890</v>
      </c>
      <c r="AL191" s="138">
        <v>368.13880520519518</v>
      </c>
      <c r="AN191" s="145">
        <v>16.170000000000002</v>
      </c>
      <c r="AO191" s="145">
        <v>25.15</v>
      </c>
      <c r="AP191" s="144">
        <v>35.116199999999999</v>
      </c>
      <c r="AQ191" s="145">
        <v>53.39</v>
      </c>
      <c r="AR191" s="145">
        <v>23.45</v>
      </c>
      <c r="AS191" s="145">
        <v>8.25</v>
      </c>
      <c r="AT191" s="145">
        <v>0.33</v>
      </c>
      <c r="AU191" s="145">
        <v>0.08</v>
      </c>
      <c r="AV191" s="145">
        <v>86.22</v>
      </c>
      <c r="AW191" s="145">
        <v>5.8</v>
      </c>
      <c r="AX191" s="142">
        <v>5800</v>
      </c>
      <c r="AY191" s="142">
        <v>362.51359425978472</v>
      </c>
      <c r="BA191" s="126">
        <v>14.88</v>
      </c>
      <c r="BB191" s="126">
        <v>25.19</v>
      </c>
      <c r="BC191" s="127">
        <v>35.134500000000003</v>
      </c>
      <c r="BD191" s="126">
        <v>53.45</v>
      </c>
      <c r="BE191" s="126">
        <v>23.45</v>
      </c>
      <c r="BF191" s="126">
        <v>8.26</v>
      </c>
      <c r="BG191" s="126">
        <v>0.27</v>
      </c>
      <c r="BH191" s="126">
        <v>0.1</v>
      </c>
      <c r="BI191" s="126">
        <v>83.63</v>
      </c>
      <c r="BJ191" s="126">
        <v>5.62</v>
      </c>
      <c r="BK191">
        <f t="shared" si="10"/>
        <v>5620</v>
      </c>
      <c r="BL191">
        <f t="shared" si="11"/>
        <v>351.26317236896386</v>
      </c>
      <c r="BN191" s="149">
        <v>11.34</v>
      </c>
      <c r="BO191" s="149">
        <v>25.13</v>
      </c>
      <c r="BP191" s="150">
        <v>35.172400000000003</v>
      </c>
      <c r="BQ191" s="149">
        <v>53.45</v>
      </c>
      <c r="BR191" s="149">
        <v>23.48</v>
      </c>
      <c r="BS191" s="149">
        <v>8.26</v>
      </c>
      <c r="BT191" s="149">
        <v>0.1</v>
      </c>
      <c r="BU191" s="149">
        <v>0.17</v>
      </c>
      <c r="BV191" s="149">
        <v>84.76</v>
      </c>
      <c r="BW191" s="149">
        <v>5.7</v>
      </c>
      <c r="BX191" s="148">
        <v>551.91</v>
      </c>
      <c r="BY191" s="146">
        <v>5700</v>
      </c>
      <c r="BZ191" s="146">
        <v>356.26335987599538</v>
      </c>
    </row>
    <row r="192" spans="1:78" x14ac:dyDescent="0.2">
      <c r="A192" s="128"/>
      <c r="B192" s="127">
        <f>STDEV(B5:B190)</f>
        <v>1.3509014072209558E-2</v>
      </c>
      <c r="C192" s="127">
        <f t="shared" ref="C192:J192" si="13">STDEV(C5:C190)</f>
        <v>2.9074374759480862E-3</v>
      </c>
      <c r="D192" s="127">
        <f t="shared" si="13"/>
        <v>1.5563801249330426E-2</v>
      </c>
      <c r="E192" s="127">
        <f t="shared" si="13"/>
        <v>2.0141103523589058E-2</v>
      </c>
      <c r="F192" s="127">
        <f t="shared" si="13"/>
        <v>7.1246053340673697E-15</v>
      </c>
      <c r="G192" s="127">
        <f t="shared" si="13"/>
        <v>0.15461047792356977</v>
      </c>
      <c r="H192" s="127">
        <f t="shared" si="13"/>
        <v>1.6959112907442495</v>
      </c>
      <c r="I192" s="127">
        <f t="shared" si="13"/>
        <v>0.15557402777078969</v>
      </c>
      <c r="J192" s="127">
        <f t="shared" si="13"/>
        <v>1.0536881159728863E-2</v>
      </c>
      <c r="K192" s="129">
        <f t="shared" si="8"/>
        <v>10.536881159728864</v>
      </c>
      <c r="L192" s="129">
        <f t="shared" si="9"/>
        <v>0.65857976922439998</v>
      </c>
      <c r="N192" s="137">
        <v>16.059999999999999</v>
      </c>
      <c r="O192" s="137">
        <v>25.03</v>
      </c>
      <c r="P192" s="136">
        <v>35.080100000000002</v>
      </c>
      <c r="Q192" s="137">
        <v>53.22</v>
      </c>
      <c r="R192" s="137">
        <v>23.46</v>
      </c>
      <c r="S192" s="137">
        <v>8.26</v>
      </c>
      <c r="T192" s="137">
        <v>0.08</v>
      </c>
      <c r="U192" s="137">
        <v>0.04</v>
      </c>
      <c r="V192" s="137">
        <v>86.09</v>
      </c>
      <c r="W192" s="137">
        <v>5.81</v>
      </c>
      <c r="X192" s="134">
        <v>5810</v>
      </c>
      <c r="Y192" s="134">
        <v>363.13861769816367</v>
      </c>
      <c r="AA192" s="141">
        <v>13.67</v>
      </c>
      <c r="AB192" s="141">
        <v>25.08</v>
      </c>
      <c r="AC192" s="140">
        <v>35.097900000000003</v>
      </c>
      <c r="AD192" s="141">
        <v>53.29</v>
      </c>
      <c r="AE192" s="141">
        <v>23.45</v>
      </c>
      <c r="AF192" s="141">
        <v>8.26</v>
      </c>
      <c r="AG192" s="141">
        <v>0.22</v>
      </c>
      <c r="AH192" s="141">
        <v>0.05</v>
      </c>
      <c r="AI192" s="141">
        <v>87.37</v>
      </c>
      <c r="AJ192" s="141">
        <v>5.89</v>
      </c>
      <c r="AK192" s="138">
        <v>5890</v>
      </c>
      <c r="AL192" s="138">
        <v>368.13880520519518</v>
      </c>
      <c r="AN192" s="145">
        <v>16.239999999999998</v>
      </c>
      <c r="AO192" s="145">
        <v>25.15</v>
      </c>
      <c r="AP192" s="144">
        <v>35.119399999999999</v>
      </c>
      <c r="AQ192" s="145">
        <v>53.4</v>
      </c>
      <c r="AR192" s="145">
        <v>23.45</v>
      </c>
      <c r="AS192" s="145">
        <v>8.25</v>
      </c>
      <c r="AT192" s="145">
        <v>0.35</v>
      </c>
      <c r="AU192" s="145">
        <v>0.08</v>
      </c>
      <c r="AV192" s="145">
        <v>86.22</v>
      </c>
      <c r="AW192" s="145">
        <v>5.8</v>
      </c>
      <c r="AX192" s="142">
        <v>5800</v>
      </c>
      <c r="AY192" s="142">
        <v>362.51359425978472</v>
      </c>
      <c r="BA192" s="126">
        <v>14.97</v>
      </c>
      <c r="BB192" s="126">
        <v>25.19</v>
      </c>
      <c r="BC192" s="127">
        <v>35.131700000000002</v>
      </c>
      <c r="BD192" s="126">
        <v>53.45</v>
      </c>
      <c r="BE192" s="126">
        <v>23.45</v>
      </c>
      <c r="BF192" s="126">
        <v>8.26</v>
      </c>
      <c r="BG192" s="126">
        <v>0.27</v>
      </c>
      <c r="BH192" s="126">
        <v>0.11</v>
      </c>
      <c r="BI192" s="126">
        <v>83.61</v>
      </c>
      <c r="BJ192" s="126">
        <v>5.62</v>
      </c>
      <c r="BK192">
        <f t="shared" si="10"/>
        <v>5620</v>
      </c>
      <c r="BL192">
        <f t="shared" si="11"/>
        <v>351.26317236896386</v>
      </c>
      <c r="BN192" s="149">
        <v>11.38</v>
      </c>
      <c r="BO192" s="149">
        <v>25.13</v>
      </c>
      <c r="BP192" s="150">
        <v>35.171300000000002</v>
      </c>
      <c r="BQ192" s="149">
        <v>53.45</v>
      </c>
      <c r="BR192" s="149">
        <v>23.48</v>
      </c>
      <c r="BS192" s="149">
        <v>8.26</v>
      </c>
      <c r="BT192" s="149">
        <v>0.19</v>
      </c>
      <c r="BU192" s="149">
        <v>0.16</v>
      </c>
      <c r="BV192" s="149">
        <v>84.72</v>
      </c>
      <c r="BW192" s="149">
        <v>5.7</v>
      </c>
      <c r="BX192" s="148">
        <v>547.64</v>
      </c>
      <c r="BY192" s="146">
        <v>5700</v>
      </c>
      <c r="BZ192" s="146">
        <v>356.26335987599538</v>
      </c>
    </row>
    <row r="193" spans="1:78" x14ac:dyDescent="0.2">
      <c r="A193" s="126"/>
      <c r="B193" s="128"/>
      <c r="C193" s="127"/>
      <c r="D193" s="126"/>
      <c r="E193" s="126"/>
      <c r="F193" s="126"/>
      <c r="G193" s="126"/>
      <c r="H193" s="126"/>
      <c r="I193" s="126"/>
      <c r="J193" s="126"/>
      <c r="N193" s="137">
        <v>16.170000000000002</v>
      </c>
      <c r="O193" s="137">
        <v>25.04</v>
      </c>
      <c r="P193" s="136">
        <v>35.076000000000001</v>
      </c>
      <c r="Q193" s="137">
        <v>53.22</v>
      </c>
      <c r="R193" s="137">
        <v>23.46</v>
      </c>
      <c r="S193" s="137">
        <v>8.26</v>
      </c>
      <c r="T193" s="137">
        <v>7.0000000000000007E-2</v>
      </c>
      <c r="U193" s="137">
        <v>0.05</v>
      </c>
      <c r="V193" s="137">
        <v>86.05</v>
      </c>
      <c r="W193" s="137">
        <v>5.8</v>
      </c>
      <c r="X193" s="134">
        <v>5800</v>
      </c>
      <c r="Y193" s="134">
        <v>362.51359425978472</v>
      </c>
      <c r="AA193" s="141">
        <v>13.75</v>
      </c>
      <c r="AB193" s="141">
        <v>25.08</v>
      </c>
      <c r="AC193" s="140">
        <v>35.098500000000001</v>
      </c>
      <c r="AD193" s="141">
        <v>53.29</v>
      </c>
      <c r="AE193" s="141">
        <v>23.45</v>
      </c>
      <c r="AF193" s="141">
        <v>8.26</v>
      </c>
      <c r="AG193" s="141">
        <v>0.21</v>
      </c>
      <c r="AH193" s="141">
        <v>0.05</v>
      </c>
      <c r="AI193" s="141">
        <v>87.38</v>
      </c>
      <c r="AJ193" s="141">
        <v>5.89</v>
      </c>
      <c r="AK193" s="138">
        <v>5890</v>
      </c>
      <c r="AL193" s="138">
        <v>368.13880520519518</v>
      </c>
      <c r="AN193" s="145">
        <v>16.329999999999998</v>
      </c>
      <c r="AO193" s="145">
        <v>25.16</v>
      </c>
      <c r="AP193" s="144">
        <v>35.121699999999997</v>
      </c>
      <c r="AQ193" s="145">
        <v>53.41</v>
      </c>
      <c r="AR193" s="145">
        <v>23.46</v>
      </c>
      <c r="AS193" s="145">
        <v>8.25</v>
      </c>
      <c r="AT193" s="145">
        <v>0.37</v>
      </c>
      <c r="AU193" s="145">
        <v>0.08</v>
      </c>
      <c r="AV193" s="145">
        <v>86.22</v>
      </c>
      <c r="AW193" s="145">
        <v>5.8</v>
      </c>
      <c r="AX193" s="142">
        <v>5800</v>
      </c>
      <c r="AY193" s="142">
        <v>362.51359425978472</v>
      </c>
      <c r="BA193" s="126">
        <v>15.08</v>
      </c>
      <c r="BB193" s="126">
        <v>25.18</v>
      </c>
      <c r="BC193" s="127">
        <v>35.1342</v>
      </c>
      <c r="BD193" s="126">
        <v>53.45</v>
      </c>
      <c r="BE193" s="126">
        <v>23.45</v>
      </c>
      <c r="BF193" s="126">
        <v>8.26</v>
      </c>
      <c r="BG193" s="126">
        <v>0.27</v>
      </c>
      <c r="BH193" s="126">
        <v>0.1</v>
      </c>
      <c r="BI193" s="126">
        <v>83.61</v>
      </c>
      <c r="BJ193" s="126">
        <v>5.62</v>
      </c>
      <c r="BK193">
        <f t="shared" si="10"/>
        <v>5620</v>
      </c>
      <c r="BL193">
        <f t="shared" si="11"/>
        <v>351.26317236896386</v>
      </c>
      <c r="BN193" s="149">
        <v>11.43</v>
      </c>
      <c r="BO193" s="149">
        <v>25.13</v>
      </c>
      <c r="BP193" s="150">
        <v>35.168199999999999</v>
      </c>
      <c r="BQ193" s="149">
        <v>53.44</v>
      </c>
      <c r="BR193" s="149">
        <v>23.48</v>
      </c>
      <c r="BS193" s="149">
        <v>8.26</v>
      </c>
      <c r="BT193" s="149">
        <v>0.23</v>
      </c>
      <c r="BU193" s="149">
        <v>0.14000000000000001</v>
      </c>
      <c r="BV193" s="149">
        <v>84.68</v>
      </c>
      <c r="BW193" s="149">
        <v>5.7</v>
      </c>
      <c r="BX193" s="148">
        <v>575.15</v>
      </c>
      <c r="BY193" s="146">
        <v>5700</v>
      </c>
      <c r="BZ193" s="146">
        <v>356.26335987599538</v>
      </c>
    </row>
    <row r="194" spans="1:78" x14ac:dyDescent="0.2">
      <c r="A194" s="126"/>
      <c r="B194" s="128"/>
      <c r="C194" s="127"/>
      <c r="D194" s="126"/>
      <c r="E194" s="126"/>
      <c r="F194" s="126"/>
      <c r="G194" s="126"/>
      <c r="H194" s="126"/>
      <c r="I194" s="126"/>
      <c r="J194" s="126"/>
      <c r="N194" s="137">
        <v>16.29</v>
      </c>
      <c r="O194" s="137">
        <v>25.03</v>
      </c>
      <c r="P194" s="136">
        <v>35.078699999999998</v>
      </c>
      <c r="Q194" s="137">
        <v>53.22</v>
      </c>
      <c r="R194" s="137">
        <v>23.46</v>
      </c>
      <c r="S194" s="137">
        <v>8.26</v>
      </c>
      <c r="T194" s="137">
        <v>7.0000000000000007E-2</v>
      </c>
      <c r="U194" s="137">
        <v>0.06</v>
      </c>
      <c r="V194" s="137">
        <v>86.01</v>
      </c>
      <c r="W194" s="137">
        <v>5.8</v>
      </c>
      <c r="X194" s="134">
        <v>5800</v>
      </c>
      <c r="Y194" s="134">
        <v>362.51359425978472</v>
      </c>
      <c r="AA194" s="141">
        <v>13.83</v>
      </c>
      <c r="AB194" s="141">
        <v>25.08</v>
      </c>
      <c r="AC194" s="140">
        <v>35.103400000000001</v>
      </c>
      <c r="AD194" s="141">
        <v>53.3</v>
      </c>
      <c r="AE194" s="141">
        <v>23.46</v>
      </c>
      <c r="AF194" s="141">
        <v>8.26</v>
      </c>
      <c r="AG194" s="141">
        <v>0.2</v>
      </c>
      <c r="AH194" s="141">
        <v>0.05</v>
      </c>
      <c r="AI194" s="141">
        <v>87.39</v>
      </c>
      <c r="AJ194" s="141">
        <v>5.89</v>
      </c>
      <c r="AK194" s="138">
        <v>5890</v>
      </c>
      <c r="AL194" s="138">
        <v>368.13880520519518</v>
      </c>
      <c r="AN194" s="145">
        <v>16.43</v>
      </c>
      <c r="AO194" s="145">
        <v>25.16</v>
      </c>
      <c r="AP194" s="144">
        <v>35.117400000000004</v>
      </c>
      <c r="AQ194" s="145">
        <v>53.4</v>
      </c>
      <c r="AR194" s="145">
        <v>23.45</v>
      </c>
      <c r="AS194" s="145">
        <v>8.25</v>
      </c>
      <c r="AT194" s="145">
        <v>0.38</v>
      </c>
      <c r="AU194" s="145">
        <v>0.08</v>
      </c>
      <c r="AV194" s="145">
        <v>86.22</v>
      </c>
      <c r="AW194" s="145">
        <v>5.8</v>
      </c>
      <c r="AX194" s="142">
        <v>5800</v>
      </c>
      <c r="AY194" s="142">
        <v>362.51359425978472</v>
      </c>
      <c r="BA194" s="126">
        <v>15.19</v>
      </c>
      <c r="BB194" s="126">
        <v>25.18</v>
      </c>
      <c r="BC194" s="127">
        <v>35.131900000000002</v>
      </c>
      <c r="BD194" s="126">
        <v>53.45</v>
      </c>
      <c r="BE194" s="126">
        <v>23.45</v>
      </c>
      <c r="BF194" s="126">
        <v>8.26</v>
      </c>
      <c r="BG194" s="126">
        <v>0.28999999999999998</v>
      </c>
      <c r="BH194" s="126">
        <v>0.1</v>
      </c>
      <c r="BI194" s="126">
        <v>83.6</v>
      </c>
      <c r="BJ194" s="126">
        <v>5.62</v>
      </c>
      <c r="BK194">
        <f t="shared" si="10"/>
        <v>5620</v>
      </c>
      <c r="BL194">
        <f t="shared" si="11"/>
        <v>351.26317236896386</v>
      </c>
      <c r="BN194" s="149">
        <v>11.5</v>
      </c>
      <c r="BO194" s="149">
        <v>25.13</v>
      </c>
      <c r="BP194" s="150">
        <v>35.167999999999999</v>
      </c>
      <c r="BQ194" s="149">
        <v>53.44</v>
      </c>
      <c r="BR194" s="149">
        <v>23.48</v>
      </c>
      <c r="BS194" s="149">
        <v>8.26</v>
      </c>
      <c r="BT194" s="149">
        <v>0.22</v>
      </c>
      <c r="BU194" s="149">
        <v>0.15</v>
      </c>
      <c r="BV194" s="149">
        <v>84.64</v>
      </c>
      <c r="BW194" s="149">
        <v>5.69</v>
      </c>
      <c r="BX194" s="148">
        <v>568.34</v>
      </c>
      <c r="BY194" s="146">
        <v>5690</v>
      </c>
      <c r="BZ194" s="146">
        <v>355.63833643761643</v>
      </c>
    </row>
    <row r="195" spans="1:78" x14ac:dyDescent="0.2">
      <c r="A195" s="126"/>
      <c r="B195" s="128"/>
      <c r="C195" s="127"/>
      <c r="D195" s="126"/>
      <c r="E195" s="126"/>
      <c r="F195" s="126"/>
      <c r="G195" s="126"/>
      <c r="H195" s="126"/>
      <c r="I195" s="126"/>
      <c r="J195" s="126"/>
      <c r="N195" s="137">
        <v>16.41</v>
      </c>
      <c r="O195" s="137">
        <v>25.03</v>
      </c>
      <c r="P195" s="136">
        <v>35.078800000000001</v>
      </c>
      <c r="Q195" s="137">
        <v>53.22</v>
      </c>
      <c r="R195" s="137">
        <v>23.46</v>
      </c>
      <c r="S195" s="137">
        <v>8.26</v>
      </c>
      <c r="T195" s="137">
        <v>7.0000000000000007E-2</v>
      </c>
      <c r="U195" s="137">
        <v>0.05</v>
      </c>
      <c r="V195" s="137">
        <v>85.99</v>
      </c>
      <c r="W195" s="137">
        <v>5.8</v>
      </c>
      <c r="X195" s="134">
        <v>5800</v>
      </c>
      <c r="Y195" s="134">
        <v>362.51359425978472</v>
      </c>
      <c r="AA195" s="141">
        <v>13.9</v>
      </c>
      <c r="AB195" s="141">
        <v>25.08</v>
      </c>
      <c r="AC195" s="140">
        <v>35.1</v>
      </c>
      <c r="AD195" s="141">
        <v>53.29</v>
      </c>
      <c r="AE195" s="141">
        <v>23.45</v>
      </c>
      <c r="AF195" s="141">
        <v>8.26</v>
      </c>
      <c r="AG195" s="141">
        <v>0.2</v>
      </c>
      <c r="AH195" s="141">
        <v>0.06</v>
      </c>
      <c r="AI195" s="141">
        <v>87.4</v>
      </c>
      <c r="AJ195" s="141">
        <v>5.89</v>
      </c>
      <c r="AK195" s="138">
        <v>5890</v>
      </c>
      <c r="AL195" s="138">
        <v>368.13880520519518</v>
      </c>
      <c r="AN195" s="145">
        <v>16.54</v>
      </c>
      <c r="AO195" s="145">
        <v>25.16</v>
      </c>
      <c r="AP195" s="144">
        <v>35.118699999999997</v>
      </c>
      <c r="AQ195" s="145">
        <v>53.41</v>
      </c>
      <c r="AR195" s="145">
        <v>23.45</v>
      </c>
      <c r="AS195" s="145">
        <v>8.25</v>
      </c>
      <c r="AT195" s="145">
        <v>0.37</v>
      </c>
      <c r="AU195" s="145">
        <v>0.08</v>
      </c>
      <c r="AV195" s="145">
        <v>86.22</v>
      </c>
      <c r="AW195" s="145">
        <v>5.8</v>
      </c>
      <c r="AX195" s="142">
        <v>5800</v>
      </c>
      <c r="AY195" s="142">
        <v>362.51359425978472</v>
      </c>
      <c r="BA195" s="126">
        <v>15.28</v>
      </c>
      <c r="BB195" s="126">
        <v>25.18</v>
      </c>
      <c r="BC195" s="127">
        <v>35.136600000000001</v>
      </c>
      <c r="BD195" s="126">
        <v>53.45</v>
      </c>
      <c r="BE195" s="126">
        <v>23.45</v>
      </c>
      <c r="BF195" s="126">
        <v>8.26</v>
      </c>
      <c r="BG195" s="126">
        <v>0.31</v>
      </c>
      <c r="BH195" s="126">
        <v>0.1</v>
      </c>
      <c r="BI195" s="126">
        <v>83.6</v>
      </c>
      <c r="BJ195" s="126">
        <v>5.62</v>
      </c>
      <c r="BK195">
        <f t="shared" si="10"/>
        <v>5620</v>
      </c>
      <c r="BL195">
        <f t="shared" si="11"/>
        <v>351.26317236896386</v>
      </c>
      <c r="BN195" s="149">
        <v>11.57</v>
      </c>
      <c r="BO195" s="149">
        <v>25.13</v>
      </c>
      <c r="BP195" s="150">
        <v>35.174100000000003</v>
      </c>
      <c r="BQ195" s="149">
        <v>53.45</v>
      </c>
      <c r="BR195" s="149">
        <v>23.48</v>
      </c>
      <c r="BS195" s="149">
        <v>8.26</v>
      </c>
      <c r="BT195" s="149">
        <v>0.19</v>
      </c>
      <c r="BU195" s="149">
        <v>0.31</v>
      </c>
      <c r="BV195" s="149">
        <v>84.61</v>
      </c>
      <c r="BW195" s="149">
        <v>5.69</v>
      </c>
      <c r="BX195" s="148">
        <v>560.30999999999995</v>
      </c>
      <c r="BY195" s="146">
        <v>5690</v>
      </c>
      <c r="BZ195" s="146">
        <v>355.63833643761643</v>
      </c>
    </row>
    <row r="196" spans="1:78" x14ac:dyDescent="0.2">
      <c r="A196" s="126"/>
      <c r="B196" s="128"/>
      <c r="C196" s="127"/>
      <c r="D196" s="126"/>
      <c r="E196" s="126"/>
      <c r="F196" s="126"/>
      <c r="G196" s="126"/>
      <c r="H196" s="126"/>
      <c r="I196" s="126"/>
      <c r="J196" s="126"/>
      <c r="N196" s="137">
        <v>16.54</v>
      </c>
      <c r="O196" s="137">
        <v>25.04</v>
      </c>
      <c r="P196" s="136">
        <v>35.078200000000002</v>
      </c>
      <c r="Q196" s="137">
        <v>53.22</v>
      </c>
      <c r="R196" s="137">
        <v>23.46</v>
      </c>
      <c r="S196" s="137">
        <v>8.26</v>
      </c>
      <c r="T196" s="137">
        <v>7.0000000000000007E-2</v>
      </c>
      <c r="U196" s="137">
        <v>0.05</v>
      </c>
      <c r="V196" s="137">
        <v>85.99</v>
      </c>
      <c r="W196" s="137">
        <v>5.8</v>
      </c>
      <c r="X196" s="134">
        <v>5800</v>
      </c>
      <c r="Y196" s="134">
        <v>362.51359425978472</v>
      </c>
      <c r="AA196" s="141">
        <v>13.96</v>
      </c>
      <c r="AB196" s="141">
        <v>25.08</v>
      </c>
      <c r="AC196" s="140">
        <v>35.097299999999997</v>
      </c>
      <c r="AD196" s="141">
        <v>53.29</v>
      </c>
      <c r="AE196" s="141">
        <v>23.45</v>
      </c>
      <c r="AF196" s="141">
        <v>8.26</v>
      </c>
      <c r="AG196" s="141">
        <v>0.21</v>
      </c>
      <c r="AH196" s="141">
        <v>0.06</v>
      </c>
      <c r="AI196" s="141">
        <v>87.41</v>
      </c>
      <c r="AJ196" s="141">
        <v>5.89</v>
      </c>
      <c r="AK196" s="138">
        <v>5890</v>
      </c>
      <c r="AL196" s="138">
        <v>368.13880520519518</v>
      </c>
      <c r="AN196" s="145">
        <v>16.649999999999999</v>
      </c>
      <c r="AO196" s="145">
        <v>25.16</v>
      </c>
      <c r="AP196" s="144">
        <v>35.120199999999997</v>
      </c>
      <c r="AQ196" s="145">
        <v>53.41</v>
      </c>
      <c r="AR196" s="145">
        <v>23.46</v>
      </c>
      <c r="AS196" s="145">
        <v>8.25</v>
      </c>
      <c r="AT196" s="145">
        <v>0.37</v>
      </c>
      <c r="AU196" s="145">
        <v>0.08</v>
      </c>
      <c r="AV196" s="145">
        <v>86.22</v>
      </c>
      <c r="AW196" s="145">
        <v>5.8</v>
      </c>
      <c r="AX196" s="142">
        <v>5800</v>
      </c>
      <c r="AY196" s="142">
        <v>362.51359425978472</v>
      </c>
      <c r="BA196" s="126">
        <v>15.36</v>
      </c>
      <c r="BB196" s="126">
        <v>25.18</v>
      </c>
      <c r="BC196" s="127">
        <v>35.138800000000003</v>
      </c>
      <c r="BD196" s="126">
        <v>53.46</v>
      </c>
      <c r="BE196" s="126">
        <v>23.46</v>
      </c>
      <c r="BF196" s="126">
        <v>8.26</v>
      </c>
      <c r="BG196" s="126">
        <v>0.31</v>
      </c>
      <c r="BH196" s="126">
        <v>0.09</v>
      </c>
      <c r="BI196" s="126">
        <v>83.6</v>
      </c>
      <c r="BJ196" s="126">
        <v>5.62</v>
      </c>
      <c r="BK196">
        <f t="shared" si="10"/>
        <v>5620</v>
      </c>
      <c r="BL196">
        <f t="shared" si="11"/>
        <v>351.26317236896386</v>
      </c>
      <c r="BN196" s="149">
        <v>11.63</v>
      </c>
      <c r="BO196" s="149">
        <v>25.13</v>
      </c>
      <c r="BP196" s="150">
        <v>35.170099999999998</v>
      </c>
      <c r="BQ196" s="149">
        <v>53.44</v>
      </c>
      <c r="BR196" s="149">
        <v>23.48</v>
      </c>
      <c r="BS196" s="149">
        <v>8.26</v>
      </c>
      <c r="BT196" s="149">
        <v>0.17</v>
      </c>
      <c r="BU196" s="149">
        <v>0.17</v>
      </c>
      <c r="BV196" s="149">
        <v>84.6</v>
      </c>
      <c r="BW196" s="149">
        <v>5.69</v>
      </c>
      <c r="BX196" s="148">
        <v>536.28</v>
      </c>
      <c r="BY196" s="146">
        <v>5690</v>
      </c>
      <c r="BZ196" s="146">
        <v>355.63833643761643</v>
      </c>
    </row>
    <row r="197" spans="1:78" x14ac:dyDescent="0.2">
      <c r="A197" s="126"/>
      <c r="B197" s="128"/>
      <c r="C197" s="127"/>
      <c r="D197" s="126"/>
      <c r="E197" s="126"/>
      <c r="F197" s="126"/>
      <c r="G197" s="126"/>
      <c r="H197" s="126"/>
      <c r="I197" s="126"/>
      <c r="J197" s="126"/>
      <c r="N197" s="137">
        <v>16.66</v>
      </c>
      <c r="O197" s="137">
        <v>25.03</v>
      </c>
      <c r="P197" s="136">
        <v>35.078600000000002</v>
      </c>
      <c r="Q197" s="137">
        <v>53.22</v>
      </c>
      <c r="R197" s="137">
        <v>23.46</v>
      </c>
      <c r="S197" s="137">
        <v>8.26</v>
      </c>
      <c r="T197" s="137">
        <v>7.0000000000000007E-2</v>
      </c>
      <c r="U197" s="137">
        <v>0.05</v>
      </c>
      <c r="V197" s="137">
        <v>85.99</v>
      </c>
      <c r="W197" s="137">
        <v>5.8</v>
      </c>
      <c r="X197" s="134">
        <v>5800</v>
      </c>
      <c r="Y197" s="134">
        <v>362.51359425978472</v>
      </c>
      <c r="AA197" s="141">
        <v>14.01</v>
      </c>
      <c r="AB197" s="141">
        <v>25.08</v>
      </c>
      <c r="AC197" s="140">
        <v>35.101799999999997</v>
      </c>
      <c r="AD197" s="141">
        <v>53.3</v>
      </c>
      <c r="AE197" s="141">
        <v>23.45</v>
      </c>
      <c r="AF197" s="141">
        <v>8.26</v>
      </c>
      <c r="AG197" s="141">
        <v>0.2</v>
      </c>
      <c r="AH197" s="141">
        <v>0.08</v>
      </c>
      <c r="AI197" s="141">
        <v>87.41</v>
      </c>
      <c r="AJ197" s="141">
        <v>5.89</v>
      </c>
      <c r="AK197" s="138">
        <v>5890</v>
      </c>
      <c r="AL197" s="138">
        <v>368.13880520519518</v>
      </c>
      <c r="AN197" s="145">
        <v>16.760000000000002</v>
      </c>
      <c r="AO197" s="145">
        <v>25.16</v>
      </c>
      <c r="AP197" s="144">
        <v>35.118000000000002</v>
      </c>
      <c r="AQ197" s="145">
        <v>53.4</v>
      </c>
      <c r="AR197" s="145">
        <v>23.45</v>
      </c>
      <c r="AS197" s="145">
        <v>8.25</v>
      </c>
      <c r="AT197" s="145">
        <v>0.37</v>
      </c>
      <c r="AU197" s="145">
        <v>0.08</v>
      </c>
      <c r="AV197" s="145">
        <v>86.22</v>
      </c>
      <c r="AW197" s="145">
        <v>5.8</v>
      </c>
      <c r="AX197" s="142">
        <v>5800</v>
      </c>
      <c r="AY197" s="142">
        <v>362.51359425978472</v>
      </c>
      <c r="BA197" s="126">
        <v>15.43</v>
      </c>
      <c r="BB197" s="126">
        <v>25.18</v>
      </c>
      <c r="BC197" s="127">
        <v>35.1372</v>
      </c>
      <c r="BD197" s="126">
        <v>53.45</v>
      </c>
      <c r="BE197" s="126">
        <v>23.46</v>
      </c>
      <c r="BF197" s="126">
        <v>8.26</v>
      </c>
      <c r="BG197" s="126">
        <v>0.3</v>
      </c>
      <c r="BH197" s="126">
        <v>0.1</v>
      </c>
      <c r="BI197" s="126">
        <v>83.6</v>
      </c>
      <c r="BJ197" s="126">
        <v>5.62</v>
      </c>
      <c r="BK197">
        <f t="shared" si="10"/>
        <v>5620</v>
      </c>
      <c r="BL197">
        <f t="shared" si="11"/>
        <v>351.26317236896386</v>
      </c>
      <c r="BN197" s="149">
        <v>11.69</v>
      </c>
      <c r="BO197" s="149">
        <v>25.13</v>
      </c>
      <c r="BP197" s="150">
        <v>35.171500000000002</v>
      </c>
      <c r="BQ197" s="149">
        <v>53.45</v>
      </c>
      <c r="BR197" s="149">
        <v>23.48</v>
      </c>
      <c r="BS197" s="149">
        <v>8.26</v>
      </c>
      <c r="BT197" s="149">
        <v>0.16</v>
      </c>
      <c r="BU197" s="149">
        <v>0.15</v>
      </c>
      <c r="BV197" s="149">
        <v>84.61</v>
      </c>
      <c r="BW197" s="149">
        <v>5.69</v>
      </c>
      <c r="BX197" s="148">
        <v>516.80999999999995</v>
      </c>
      <c r="BY197" s="146">
        <v>5690</v>
      </c>
      <c r="BZ197" s="146">
        <v>355.63833643761643</v>
      </c>
    </row>
    <row r="198" spans="1:78" x14ac:dyDescent="0.2">
      <c r="A198" s="126"/>
      <c r="B198" s="128"/>
      <c r="C198" s="127"/>
      <c r="D198" s="126"/>
      <c r="E198" s="126"/>
      <c r="F198" s="126"/>
      <c r="G198" s="126"/>
      <c r="H198" s="126"/>
      <c r="I198" s="126"/>
      <c r="J198" s="126"/>
      <c r="N198" s="137">
        <v>16.78</v>
      </c>
      <c r="O198" s="137">
        <v>25.03</v>
      </c>
      <c r="P198" s="136">
        <v>35.0747</v>
      </c>
      <c r="Q198" s="137">
        <v>53.22</v>
      </c>
      <c r="R198" s="137">
        <v>23.46</v>
      </c>
      <c r="S198" s="137">
        <v>8.26</v>
      </c>
      <c r="T198" s="137">
        <v>7.0000000000000007E-2</v>
      </c>
      <c r="U198" s="137">
        <v>0.05</v>
      </c>
      <c r="V198" s="137">
        <v>86</v>
      </c>
      <c r="W198" s="137">
        <v>5.8</v>
      </c>
      <c r="X198" s="134">
        <v>5800</v>
      </c>
      <c r="Y198" s="134">
        <v>362.51359425978472</v>
      </c>
      <c r="AA198" s="141">
        <v>14.08</v>
      </c>
      <c r="AB198" s="141">
        <v>25.08</v>
      </c>
      <c r="AC198" s="140">
        <v>35.100099999999998</v>
      </c>
      <c r="AD198" s="141">
        <v>53.29</v>
      </c>
      <c r="AE198" s="141">
        <v>23.45</v>
      </c>
      <c r="AF198" s="141">
        <v>8.26</v>
      </c>
      <c r="AG198" s="141">
        <v>0.21</v>
      </c>
      <c r="AH198" s="141">
        <v>0.06</v>
      </c>
      <c r="AI198" s="141">
        <v>87.41</v>
      </c>
      <c r="AJ198" s="141">
        <v>5.89</v>
      </c>
      <c r="AK198" s="138">
        <v>5890</v>
      </c>
      <c r="AL198" s="138">
        <v>368.13880520519518</v>
      </c>
      <c r="AN198" s="145">
        <v>16.87</v>
      </c>
      <c r="AO198" s="145">
        <v>25.16</v>
      </c>
      <c r="AP198" s="144">
        <v>35.116199999999999</v>
      </c>
      <c r="AQ198" s="145">
        <v>53.4</v>
      </c>
      <c r="AR198" s="145">
        <v>23.45</v>
      </c>
      <c r="AS198" s="145">
        <v>8.25</v>
      </c>
      <c r="AT198" s="145">
        <v>0.36</v>
      </c>
      <c r="AU198" s="145">
        <v>0.08</v>
      </c>
      <c r="AV198" s="145">
        <v>86.22</v>
      </c>
      <c r="AW198" s="145">
        <v>5.8</v>
      </c>
      <c r="AX198" s="142">
        <v>5800</v>
      </c>
      <c r="AY198" s="142">
        <v>362.51359425978472</v>
      </c>
      <c r="BA198" s="126">
        <v>15.49</v>
      </c>
      <c r="BB198" s="126">
        <v>25.19</v>
      </c>
      <c r="BC198" s="127">
        <v>35.1387</v>
      </c>
      <c r="BD198" s="126">
        <v>53.46</v>
      </c>
      <c r="BE198" s="126">
        <v>23.46</v>
      </c>
      <c r="BF198" s="126">
        <v>8.26</v>
      </c>
      <c r="BG198" s="126">
        <v>0.28999999999999998</v>
      </c>
      <c r="BH198" s="126">
        <v>0.12</v>
      </c>
      <c r="BI198" s="126">
        <v>83.6</v>
      </c>
      <c r="BJ198" s="126">
        <v>5.62</v>
      </c>
      <c r="BK198">
        <f t="shared" ref="BK198:BK252" si="14">BJ198*1000</f>
        <v>5620</v>
      </c>
      <c r="BL198">
        <f t="shared" ref="BL198:BL252" si="15">BK198/15.9994</f>
        <v>351.26317236896386</v>
      </c>
      <c r="BN198" s="149">
        <v>11.76</v>
      </c>
      <c r="BO198" s="149">
        <v>25.13</v>
      </c>
      <c r="BP198" s="150">
        <v>35.168100000000003</v>
      </c>
      <c r="BQ198" s="149">
        <v>53.44</v>
      </c>
      <c r="BR198" s="149">
        <v>23.48</v>
      </c>
      <c r="BS198" s="149">
        <v>8.26</v>
      </c>
      <c r="BT198" s="149">
        <v>0.14000000000000001</v>
      </c>
      <c r="BU198" s="149">
        <v>0.15</v>
      </c>
      <c r="BV198" s="149">
        <v>84.62</v>
      </c>
      <c r="BW198" s="149">
        <v>5.69</v>
      </c>
      <c r="BX198" s="148">
        <v>531.36</v>
      </c>
      <c r="BY198" s="146">
        <v>5690</v>
      </c>
      <c r="BZ198" s="146">
        <v>355.63833643761643</v>
      </c>
    </row>
    <row r="199" spans="1:78" x14ac:dyDescent="0.2">
      <c r="A199" s="126"/>
      <c r="B199" s="128"/>
      <c r="C199" s="127"/>
      <c r="D199" s="126"/>
      <c r="E199" s="126"/>
      <c r="F199" s="126"/>
      <c r="G199" s="126"/>
      <c r="H199" s="126"/>
      <c r="I199" s="126"/>
      <c r="J199" s="126"/>
      <c r="N199" s="137">
        <v>16.89</v>
      </c>
      <c r="O199" s="137">
        <v>25.03</v>
      </c>
      <c r="P199" s="136">
        <v>35.076599999999999</v>
      </c>
      <c r="Q199" s="137">
        <v>53.22</v>
      </c>
      <c r="R199" s="137">
        <v>23.46</v>
      </c>
      <c r="S199" s="137">
        <v>8.26</v>
      </c>
      <c r="T199" s="137">
        <v>7.0000000000000007E-2</v>
      </c>
      <c r="U199" s="137">
        <v>0.06</v>
      </c>
      <c r="V199" s="137">
        <v>86.02</v>
      </c>
      <c r="W199" s="137">
        <v>5.8</v>
      </c>
      <c r="X199" s="134">
        <v>5800</v>
      </c>
      <c r="Y199" s="134">
        <v>362.51359425978472</v>
      </c>
      <c r="AA199" s="141">
        <v>14.15</v>
      </c>
      <c r="AB199" s="141">
        <v>25.08</v>
      </c>
      <c r="AC199" s="140">
        <v>35.1</v>
      </c>
      <c r="AD199" s="141">
        <v>53.29</v>
      </c>
      <c r="AE199" s="141">
        <v>23.45</v>
      </c>
      <c r="AF199" s="141">
        <v>8.26</v>
      </c>
      <c r="AG199" s="141">
        <v>0.22</v>
      </c>
      <c r="AH199" s="141">
        <v>0.06</v>
      </c>
      <c r="AI199" s="141">
        <v>87.4</v>
      </c>
      <c r="AJ199" s="141">
        <v>5.89</v>
      </c>
      <c r="AK199" s="138">
        <v>5890</v>
      </c>
      <c r="AL199" s="138">
        <v>368.13880520519518</v>
      </c>
      <c r="AN199" s="145">
        <v>16.98</v>
      </c>
      <c r="AO199" s="145">
        <v>25.16</v>
      </c>
      <c r="AP199" s="144">
        <v>35.1175</v>
      </c>
      <c r="AQ199" s="145">
        <v>53.4</v>
      </c>
      <c r="AR199" s="145">
        <v>23.45</v>
      </c>
      <c r="AS199" s="145">
        <v>8.25</v>
      </c>
      <c r="AT199" s="145">
        <v>0.37</v>
      </c>
      <c r="AU199" s="145">
        <v>0.09</v>
      </c>
      <c r="AV199" s="145">
        <v>86.23</v>
      </c>
      <c r="AW199" s="145">
        <v>5.8</v>
      </c>
      <c r="AX199" s="142">
        <v>5800</v>
      </c>
      <c r="AY199" s="142">
        <v>362.51359425978472</v>
      </c>
      <c r="BA199" s="126">
        <v>15.56</v>
      </c>
      <c r="BB199" s="126">
        <v>25.19</v>
      </c>
      <c r="BC199" s="127">
        <v>35.140300000000003</v>
      </c>
      <c r="BD199" s="126">
        <v>53.47</v>
      </c>
      <c r="BE199" s="126">
        <v>23.46</v>
      </c>
      <c r="BF199" s="126">
        <v>8.26</v>
      </c>
      <c r="BG199" s="126">
        <v>0.28000000000000003</v>
      </c>
      <c r="BH199" s="126">
        <v>0.12</v>
      </c>
      <c r="BI199" s="126">
        <v>83.6</v>
      </c>
      <c r="BJ199" s="126">
        <v>5.62</v>
      </c>
      <c r="BK199">
        <f t="shared" si="14"/>
        <v>5620</v>
      </c>
      <c r="BL199">
        <f t="shared" si="15"/>
        <v>351.26317236896386</v>
      </c>
      <c r="BN199" s="149">
        <v>11.82</v>
      </c>
      <c r="BO199" s="149">
        <v>25.13</v>
      </c>
      <c r="BP199" s="150">
        <v>35.172699999999999</v>
      </c>
      <c r="BQ199" s="149">
        <v>53.45</v>
      </c>
      <c r="BR199" s="149">
        <v>23.48</v>
      </c>
      <c r="BS199" s="149">
        <v>8.26</v>
      </c>
      <c r="BT199" s="149">
        <v>0.13</v>
      </c>
      <c r="BU199" s="149">
        <v>0.18</v>
      </c>
      <c r="BV199" s="149">
        <v>84.65</v>
      </c>
      <c r="BW199" s="149">
        <v>5.69</v>
      </c>
      <c r="BX199" s="148">
        <v>584.70000000000005</v>
      </c>
      <c r="BY199" s="146">
        <v>5690</v>
      </c>
      <c r="BZ199" s="146">
        <v>355.63833643761643</v>
      </c>
    </row>
    <row r="200" spans="1:78" x14ac:dyDescent="0.2">
      <c r="A200" s="126"/>
      <c r="B200" s="128"/>
      <c r="C200" s="127"/>
      <c r="D200" s="126"/>
      <c r="E200" s="126"/>
      <c r="F200" s="126"/>
      <c r="G200" s="126"/>
      <c r="H200" s="126"/>
      <c r="I200" s="126"/>
      <c r="J200" s="126"/>
      <c r="N200" s="137">
        <v>17</v>
      </c>
      <c r="O200" s="137">
        <v>25.04</v>
      </c>
      <c r="P200" s="136">
        <v>35.074800000000003</v>
      </c>
      <c r="Q200" s="137">
        <v>53.22</v>
      </c>
      <c r="R200" s="137">
        <v>23.46</v>
      </c>
      <c r="S200" s="137">
        <v>8.26</v>
      </c>
      <c r="T200" s="137">
        <v>0.09</v>
      </c>
      <c r="U200" s="137">
        <v>0.05</v>
      </c>
      <c r="V200" s="137">
        <v>86.02</v>
      </c>
      <c r="W200" s="137">
        <v>5.8</v>
      </c>
      <c r="X200" s="134">
        <v>5800</v>
      </c>
      <c r="Y200" s="134">
        <v>362.51359425978472</v>
      </c>
      <c r="AA200" s="141">
        <v>14.24</v>
      </c>
      <c r="AB200" s="141">
        <v>25.08</v>
      </c>
      <c r="AC200" s="140">
        <v>35.099200000000003</v>
      </c>
      <c r="AD200" s="141">
        <v>53.29</v>
      </c>
      <c r="AE200" s="141">
        <v>23.45</v>
      </c>
      <c r="AF200" s="141">
        <v>8.26</v>
      </c>
      <c r="AG200" s="141">
        <v>0.22</v>
      </c>
      <c r="AH200" s="141">
        <v>0.05</v>
      </c>
      <c r="AI200" s="141">
        <v>87.4</v>
      </c>
      <c r="AJ200" s="141">
        <v>5.89</v>
      </c>
      <c r="AK200" s="138">
        <v>5890</v>
      </c>
      <c r="AL200" s="138">
        <v>368.13880520519518</v>
      </c>
      <c r="AN200" s="145">
        <v>17.100000000000001</v>
      </c>
      <c r="AO200" s="145">
        <v>25.16</v>
      </c>
      <c r="AP200" s="144">
        <v>35.121299999999998</v>
      </c>
      <c r="AQ200" s="145">
        <v>53.41</v>
      </c>
      <c r="AR200" s="145">
        <v>23.46</v>
      </c>
      <c r="AS200" s="145">
        <v>8.25</v>
      </c>
      <c r="AT200" s="145">
        <v>0.37</v>
      </c>
      <c r="AU200" s="145">
        <v>0.08</v>
      </c>
      <c r="AV200" s="145">
        <v>86.23</v>
      </c>
      <c r="AW200" s="145">
        <v>5.8</v>
      </c>
      <c r="AX200" s="142">
        <v>5800</v>
      </c>
      <c r="AY200" s="142">
        <v>362.51359425978472</v>
      </c>
      <c r="BA200" s="126">
        <v>15.65</v>
      </c>
      <c r="BB200" s="126">
        <v>25.19</v>
      </c>
      <c r="BC200" s="127">
        <v>35.133800000000001</v>
      </c>
      <c r="BD200" s="126">
        <v>53.46</v>
      </c>
      <c r="BE200" s="126">
        <v>23.45</v>
      </c>
      <c r="BF200" s="126">
        <v>8.26</v>
      </c>
      <c r="BG200" s="126">
        <v>0.28000000000000003</v>
      </c>
      <c r="BH200" s="126">
        <v>0.1</v>
      </c>
      <c r="BI200" s="126">
        <v>83.6</v>
      </c>
      <c r="BJ200" s="126">
        <v>5.62</v>
      </c>
      <c r="BK200">
        <f t="shared" si="14"/>
        <v>5620</v>
      </c>
      <c r="BL200">
        <f t="shared" si="15"/>
        <v>351.26317236896386</v>
      </c>
      <c r="BN200" s="149">
        <v>11.89</v>
      </c>
      <c r="BO200" s="149">
        <v>25.13</v>
      </c>
      <c r="BP200" s="150">
        <v>35.171900000000001</v>
      </c>
      <c r="BQ200" s="149">
        <v>53.45</v>
      </c>
      <c r="BR200" s="149">
        <v>23.48</v>
      </c>
      <c r="BS200" s="149">
        <v>8.26</v>
      </c>
      <c r="BT200" s="149">
        <v>0.12</v>
      </c>
      <c r="BU200" s="149">
        <v>0.15</v>
      </c>
      <c r="BV200" s="149">
        <v>84.68</v>
      </c>
      <c r="BW200" s="149">
        <v>5.7</v>
      </c>
      <c r="BX200" s="148">
        <v>614.88</v>
      </c>
      <c r="BY200" s="146">
        <v>5700</v>
      </c>
      <c r="BZ200" s="146">
        <v>356.26335987599538</v>
      </c>
    </row>
    <row r="201" spans="1:78" x14ac:dyDescent="0.2">
      <c r="A201" s="126"/>
      <c r="B201" s="128"/>
      <c r="C201" s="127"/>
      <c r="D201" s="126"/>
      <c r="E201" s="126"/>
      <c r="F201" s="126"/>
      <c r="G201" s="126"/>
      <c r="H201" s="126"/>
      <c r="I201" s="126"/>
      <c r="J201" s="126"/>
      <c r="N201" s="137">
        <v>17.09</v>
      </c>
      <c r="O201" s="137">
        <v>25.04</v>
      </c>
      <c r="P201" s="136">
        <v>35.076300000000003</v>
      </c>
      <c r="Q201" s="137">
        <v>53.22</v>
      </c>
      <c r="R201" s="137">
        <v>23.46</v>
      </c>
      <c r="S201" s="137">
        <v>8.26</v>
      </c>
      <c r="T201" s="137">
        <v>0.09</v>
      </c>
      <c r="U201" s="137">
        <v>0.05</v>
      </c>
      <c r="V201" s="137">
        <v>86.01</v>
      </c>
      <c r="W201" s="137">
        <v>5.8</v>
      </c>
      <c r="X201" s="134">
        <v>5800</v>
      </c>
      <c r="Y201" s="134">
        <v>362.51359425978472</v>
      </c>
      <c r="AA201" s="141">
        <v>14.32</v>
      </c>
      <c r="AB201" s="141">
        <v>25.08</v>
      </c>
      <c r="AC201" s="140">
        <v>35.104599999999998</v>
      </c>
      <c r="AD201" s="141">
        <v>53.3</v>
      </c>
      <c r="AE201" s="141">
        <v>23.46</v>
      </c>
      <c r="AF201" s="141">
        <v>8.26</v>
      </c>
      <c r="AG201" s="141">
        <v>0.22</v>
      </c>
      <c r="AH201" s="141">
        <v>0.06</v>
      </c>
      <c r="AI201" s="141">
        <v>87.4</v>
      </c>
      <c r="AJ201" s="141">
        <v>5.89</v>
      </c>
      <c r="AK201" s="138">
        <v>5890</v>
      </c>
      <c r="AL201" s="138">
        <v>368.13880520519518</v>
      </c>
      <c r="AN201" s="145">
        <v>17.23</v>
      </c>
      <c r="AO201" s="145">
        <v>25.16</v>
      </c>
      <c r="AP201" s="144">
        <v>35.119399999999999</v>
      </c>
      <c r="AQ201" s="145">
        <v>53.41</v>
      </c>
      <c r="AR201" s="145">
        <v>23.46</v>
      </c>
      <c r="AS201" s="145">
        <v>8.25</v>
      </c>
      <c r="AT201" s="145">
        <v>0.37</v>
      </c>
      <c r="AU201" s="145">
        <v>0.08</v>
      </c>
      <c r="AV201" s="145">
        <v>86.23</v>
      </c>
      <c r="AW201" s="145">
        <v>5.8</v>
      </c>
      <c r="AX201" s="142">
        <v>5800</v>
      </c>
      <c r="AY201" s="142">
        <v>362.51359425978472</v>
      </c>
      <c r="BA201" s="126">
        <v>15.73</v>
      </c>
      <c r="BB201" s="126">
        <v>25.19</v>
      </c>
      <c r="BC201" s="127">
        <v>35.134700000000002</v>
      </c>
      <c r="BD201" s="126">
        <v>53.46</v>
      </c>
      <c r="BE201" s="126">
        <v>23.45</v>
      </c>
      <c r="BF201" s="126">
        <v>8.26</v>
      </c>
      <c r="BG201" s="126">
        <v>0.28999999999999998</v>
      </c>
      <c r="BH201" s="126">
        <v>0.12</v>
      </c>
      <c r="BI201" s="126">
        <v>83.59</v>
      </c>
      <c r="BJ201" s="126">
        <v>5.62</v>
      </c>
      <c r="BK201">
        <f t="shared" si="14"/>
        <v>5620</v>
      </c>
      <c r="BL201">
        <f t="shared" si="15"/>
        <v>351.26317236896386</v>
      </c>
      <c r="BN201" s="149">
        <v>11.95</v>
      </c>
      <c r="BO201" s="149">
        <v>25.13</v>
      </c>
      <c r="BP201" s="150">
        <v>35.170299999999997</v>
      </c>
      <c r="BQ201" s="149">
        <v>53.44</v>
      </c>
      <c r="BR201" s="149">
        <v>23.48</v>
      </c>
      <c r="BS201" s="149">
        <v>8.26</v>
      </c>
      <c r="BT201" s="149">
        <v>0.13</v>
      </c>
      <c r="BU201" s="149">
        <v>0.15</v>
      </c>
      <c r="BV201" s="149">
        <v>84.71</v>
      </c>
      <c r="BW201" s="149">
        <v>5.7</v>
      </c>
      <c r="BX201" s="148">
        <v>561.9</v>
      </c>
      <c r="BY201" s="146">
        <v>5700</v>
      </c>
      <c r="BZ201" s="146">
        <v>356.26335987599538</v>
      </c>
    </row>
    <row r="202" spans="1:78" x14ac:dyDescent="0.2">
      <c r="A202" s="126"/>
      <c r="B202" s="128"/>
      <c r="C202" s="127"/>
      <c r="D202" s="126"/>
      <c r="E202" s="126"/>
      <c r="F202" s="126"/>
      <c r="G202" s="126"/>
      <c r="H202" s="126"/>
      <c r="I202" s="126"/>
      <c r="J202" s="126"/>
      <c r="N202" s="137">
        <v>17.18</v>
      </c>
      <c r="O202" s="137">
        <v>25.04</v>
      </c>
      <c r="P202" s="136">
        <v>35.077800000000003</v>
      </c>
      <c r="Q202" s="137">
        <v>53.22</v>
      </c>
      <c r="R202" s="137">
        <v>23.46</v>
      </c>
      <c r="S202" s="137">
        <v>8.26</v>
      </c>
      <c r="T202" s="137">
        <v>0.09</v>
      </c>
      <c r="U202" s="137">
        <v>0.05</v>
      </c>
      <c r="V202" s="137">
        <v>85.99</v>
      </c>
      <c r="W202" s="137">
        <v>5.8</v>
      </c>
      <c r="X202" s="134">
        <v>5800</v>
      </c>
      <c r="Y202" s="134">
        <v>362.51359425978472</v>
      </c>
      <c r="AA202" s="141">
        <v>14.4</v>
      </c>
      <c r="AB202" s="141">
        <v>25.08</v>
      </c>
      <c r="AC202" s="140">
        <v>35.101199999999999</v>
      </c>
      <c r="AD202" s="141">
        <v>53.3</v>
      </c>
      <c r="AE202" s="141">
        <v>23.46</v>
      </c>
      <c r="AF202" s="141">
        <v>8.26</v>
      </c>
      <c r="AG202" s="141">
        <v>0.21</v>
      </c>
      <c r="AH202" s="141">
        <v>0.06</v>
      </c>
      <c r="AI202" s="141">
        <v>87.41</v>
      </c>
      <c r="AJ202" s="141">
        <v>5.89</v>
      </c>
      <c r="AK202" s="138">
        <v>5890</v>
      </c>
      <c r="AL202" s="138">
        <v>368.13880520519518</v>
      </c>
      <c r="AN202" s="145">
        <v>17.34</v>
      </c>
      <c r="AO202" s="145">
        <v>25.16</v>
      </c>
      <c r="AP202" s="144">
        <v>35.119799999999998</v>
      </c>
      <c r="AQ202" s="145">
        <v>53.41</v>
      </c>
      <c r="AR202" s="145">
        <v>23.46</v>
      </c>
      <c r="AS202" s="145">
        <v>8.25</v>
      </c>
      <c r="AT202" s="145">
        <v>0.37</v>
      </c>
      <c r="AU202" s="145">
        <v>0.08</v>
      </c>
      <c r="AV202" s="145">
        <v>86.23</v>
      </c>
      <c r="AW202" s="145">
        <v>5.8</v>
      </c>
      <c r="AX202" s="142">
        <v>5800</v>
      </c>
      <c r="AY202" s="142">
        <v>362.51359425978472</v>
      </c>
      <c r="BA202" s="126">
        <v>15.8</v>
      </c>
      <c r="BB202" s="126">
        <v>25.19</v>
      </c>
      <c r="BC202" s="127">
        <v>35.133000000000003</v>
      </c>
      <c r="BD202" s="126">
        <v>53.46</v>
      </c>
      <c r="BE202" s="126">
        <v>23.45</v>
      </c>
      <c r="BF202" s="126">
        <v>8.26</v>
      </c>
      <c r="BG202" s="126">
        <v>0.3</v>
      </c>
      <c r="BH202" s="126">
        <v>0.1</v>
      </c>
      <c r="BI202" s="126">
        <v>83.59</v>
      </c>
      <c r="BJ202" s="126">
        <v>5.62</v>
      </c>
      <c r="BK202">
        <f t="shared" si="14"/>
        <v>5620</v>
      </c>
      <c r="BL202">
        <f t="shared" si="15"/>
        <v>351.26317236896386</v>
      </c>
      <c r="BN202" s="149">
        <v>12.02</v>
      </c>
      <c r="BO202" s="149">
        <v>25.13</v>
      </c>
      <c r="BP202" s="150">
        <v>35.172499999999999</v>
      </c>
      <c r="BQ202" s="149">
        <v>53.45</v>
      </c>
      <c r="BR202" s="149">
        <v>23.48</v>
      </c>
      <c r="BS202" s="149">
        <v>8.26</v>
      </c>
      <c r="BT202" s="149">
        <v>0.14000000000000001</v>
      </c>
      <c r="BU202" s="149">
        <v>0.17</v>
      </c>
      <c r="BV202" s="149">
        <v>84.74</v>
      </c>
      <c r="BW202" s="149">
        <v>5.7</v>
      </c>
      <c r="BX202" s="148">
        <v>501.4</v>
      </c>
      <c r="BY202" s="146">
        <v>5700</v>
      </c>
      <c r="BZ202" s="146">
        <v>356.26335987599538</v>
      </c>
    </row>
    <row r="203" spans="1:78" x14ac:dyDescent="0.2">
      <c r="A203" s="126"/>
      <c r="B203" s="128"/>
      <c r="C203" s="127"/>
      <c r="D203" s="126"/>
      <c r="E203" s="126"/>
      <c r="F203" s="126"/>
      <c r="G203" s="126"/>
      <c r="H203" s="126"/>
      <c r="I203" s="126"/>
      <c r="J203" s="126"/>
      <c r="N203" s="137">
        <v>17.260000000000002</v>
      </c>
      <c r="O203" s="137">
        <v>25.04</v>
      </c>
      <c r="P203" s="136">
        <v>35.075000000000003</v>
      </c>
      <c r="Q203" s="137">
        <v>53.22</v>
      </c>
      <c r="R203" s="137">
        <v>23.46</v>
      </c>
      <c r="S203" s="137">
        <v>8.26</v>
      </c>
      <c r="T203" s="137">
        <v>0.1</v>
      </c>
      <c r="U203" s="137">
        <v>0.03</v>
      </c>
      <c r="V203" s="137">
        <v>85.97</v>
      </c>
      <c r="W203" s="137">
        <v>5.8</v>
      </c>
      <c r="X203" s="134">
        <v>5800</v>
      </c>
      <c r="Y203" s="134">
        <v>362.51359425978472</v>
      </c>
      <c r="AA203" s="141">
        <v>14.46</v>
      </c>
      <c r="AB203" s="141">
        <v>25.08</v>
      </c>
      <c r="AC203" s="140">
        <v>35.098300000000002</v>
      </c>
      <c r="AD203" s="141">
        <v>53.29</v>
      </c>
      <c r="AE203" s="141">
        <v>23.45</v>
      </c>
      <c r="AF203" s="141">
        <v>8.26</v>
      </c>
      <c r="AG203" s="141">
        <v>0.22</v>
      </c>
      <c r="AH203" s="141">
        <v>0.06</v>
      </c>
      <c r="AI203" s="141">
        <v>87.41</v>
      </c>
      <c r="AJ203" s="141">
        <v>5.89</v>
      </c>
      <c r="AK203" s="138">
        <v>5890</v>
      </c>
      <c r="AL203" s="138">
        <v>368.13880520519518</v>
      </c>
      <c r="AN203" s="145">
        <v>17.45</v>
      </c>
      <c r="AO203" s="145">
        <v>25.16</v>
      </c>
      <c r="AP203" s="144">
        <v>35.119</v>
      </c>
      <c r="AQ203" s="145">
        <v>53.41</v>
      </c>
      <c r="AR203" s="145">
        <v>23.46</v>
      </c>
      <c r="AS203" s="145">
        <v>8.25</v>
      </c>
      <c r="AT203" s="145">
        <v>0.38</v>
      </c>
      <c r="AU203" s="145">
        <v>0.08</v>
      </c>
      <c r="AV203" s="145">
        <v>86.24</v>
      </c>
      <c r="AW203" s="145">
        <v>5.8</v>
      </c>
      <c r="AX203" s="142">
        <v>5800</v>
      </c>
      <c r="AY203" s="142">
        <v>362.51359425978472</v>
      </c>
      <c r="BA203" s="126">
        <v>15.86</v>
      </c>
      <c r="BB203" s="126">
        <v>25.19</v>
      </c>
      <c r="BC203" s="127">
        <v>35.136699999999998</v>
      </c>
      <c r="BD203" s="126">
        <v>53.46</v>
      </c>
      <c r="BE203" s="126">
        <v>23.45</v>
      </c>
      <c r="BF203" s="126">
        <v>8.26</v>
      </c>
      <c r="BG203" s="126">
        <v>0.31</v>
      </c>
      <c r="BH203" s="126">
        <v>0.1</v>
      </c>
      <c r="BI203" s="126">
        <v>83.58</v>
      </c>
      <c r="BJ203" s="126">
        <v>5.62</v>
      </c>
      <c r="BK203">
        <f t="shared" si="14"/>
        <v>5620</v>
      </c>
      <c r="BL203">
        <f t="shared" si="15"/>
        <v>351.26317236896386</v>
      </c>
      <c r="BN203" s="149">
        <v>12.08</v>
      </c>
      <c r="BO203" s="149">
        <v>25.13</v>
      </c>
      <c r="BP203" s="150">
        <v>35.170299999999997</v>
      </c>
      <c r="BQ203" s="149">
        <v>53.44</v>
      </c>
      <c r="BR203" s="149">
        <v>23.48</v>
      </c>
      <c r="BS203" s="149">
        <v>8.26</v>
      </c>
      <c r="BT203" s="149">
        <v>0.15</v>
      </c>
      <c r="BU203" s="149">
        <v>0.31</v>
      </c>
      <c r="BV203" s="149">
        <v>84.78</v>
      </c>
      <c r="BW203" s="149">
        <v>5.7</v>
      </c>
      <c r="BX203" s="148">
        <v>460.79</v>
      </c>
      <c r="BY203" s="146">
        <v>5700</v>
      </c>
      <c r="BZ203" s="146">
        <v>356.26335987599538</v>
      </c>
    </row>
    <row r="204" spans="1:78" x14ac:dyDescent="0.2">
      <c r="A204" s="126"/>
      <c r="B204" s="128"/>
      <c r="C204" s="127"/>
      <c r="D204" s="126"/>
      <c r="E204" s="126"/>
      <c r="F204" s="126"/>
      <c r="G204" s="126"/>
      <c r="H204" s="126"/>
      <c r="I204" s="126"/>
      <c r="J204" s="126"/>
      <c r="N204" s="137">
        <v>17.34</v>
      </c>
      <c r="O204" s="137">
        <v>25.04</v>
      </c>
      <c r="P204" s="136">
        <v>35.076700000000002</v>
      </c>
      <c r="Q204" s="137">
        <v>53.22</v>
      </c>
      <c r="R204" s="137">
        <v>23.46</v>
      </c>
      <c r="S204" s="137">
        <v>8.26</v>
      </c>
      <c r="T204" s="137">
        <v>0.1</v>
      </c>
      <c r="U204" s="137">
        <v>0.05</v>
      </c>
      <c r="V204" s="137">
        <v>85.94</v>
      </c>
      <c r="W204" s="137">
        <v>5.79</v>
      </c>
      <c r="X204" s="134">
        <v>5790</v>
      </c>
      <c r="Y204" s="134">
        <v>361.88857082140584</v>
      </c>
      <c r="AA204" s="141">
        <v>14.5</v>
      </c>
      <c r="AB204" s="141">
        <v>25.08</v>
      </c>
      <c r="AC204" s="140">
        <v>35.1006</v>
      </c>
      <c r="AD204" s="141">
        <v>53.29</v>
      </c>
      <c r="AE204" s="141">
        <v>23.46</v>
      </c>
      <c r="AF204" s="141">
        <v>8.26</v>
      </c>
      <c r="AG204" s="141">
        <v>0.23</v>
      </c>
      <c r="AH204" s="141">
        <v>0.06</v>
      </c>
      <c r="AI204" s="141">
        <v>87.41</v>
      </c>
      <c r="AJ204" s="141">
        <v>5.89</v>
      </c>
      <c r="AK204" s="138">
        <v>5890</v>
      </c>
      <c r="AL204" s="138">
        <v>368.13880520519518</v>
      </c>
      <c r="AN204" s="145">
        <v>17.55</v>
      </c>
      <c r="AO204" s="145">
        <v>25.16</v>
      </c>
      <c r="AP204" s="144">
        <v>35.118000000000002</v>
      </c>
      <c r="AQ204" s="145">
        <v>53.41</v>
      </c>
      <c r="AR204" s="145">
        <v>23.46</v>
      </c>
      <c r="AS204" s="145">
        <v>8.25</v>
      </c>
      <c r="AT204" s="145">
        <v>0.37</v>
      </c>
      <c r="AU204" s="145">
        <v>7.0000000000000007E-2</v>
      </c>
      <c r="AV204" s="145">
        <v>86.24</v>
      </c>
      <c r="AW204" s="145">
        <v>5.8</v>
      </c>
      <c r="AX204" s="142">
        <v>5800</v>
      </c>
      <c r="AY204" s="142">
        <v>362.51359425978472</v>
      </c>
      <c r="BA204" s="126">
        <v>15.92</v>
      </c>
      <c r="BB204" s="126">
        <v>25.19</v>
      </c>
      <c r="BC204" s="127">
        <v>35.133099999999999</v>
      </c>
      <c r="BD204" s="126">
        <v>53.46</v>
      </c>
      <c r="BE204" s="126">
        <v>23.45</v>
      </c>
      <c r="BF204" s="126">
        <v>8.26</v>
      </c>
      <c r="BG204" s="126">
        <v>0.3</v>
      </c>
      <c r="BH204" s="126">
        <v>0.12</v>
      </c>
      <c r="BI204" s="126">
        <v>83.58</v>
      </c>
      <c r="BJ204" s="126">
        <v>5.62</v>
      </c>
      <c r="BK204">
        <f t="shared" si="14"/>
        <v>5620</v>
      </c>
      <c r="BL204">
        <f t="shared" si="15"/>
        <v>351.26317236896386</v>
      </c>
      <c r="BN204" s="149">
        <v>12.14</v>
      </c>
      <c r="BO204" s="149">
        <v>25.13</v>
      </c>
      <c r="BP204" s="150">
        <v>35.173499999999997</v>
      </c>
      <c r="BQ204" s="149">
        <v>53.45</v>
      </c>
      <c r="BR204" s="149">
        <v>23.48</v>
      </c>
      <c r="BS204" s="149">
        <v>8.26</v>
      </c>
      <c r="BT204" s="149">
        <v>0.14000000000000001</v>
      </c>
      <c r="BU204" s="149">
        <v>0.16</v>
      </c>
      <c r="BV204" s="149">
        <v>84.82</v>
      </c>
      <c r="BW204" s="149">
        <v>5.71</v>
      </c>
      <c r="BX204" s="148">
        <v>481.64</v>
      </c>
      <c r="BY204" s="146">
        <v>5710</v>
      </c>
      <c r="BZ204" s="146">
        <v>356.88838331437432</v>
      </c>
    </row>
    <row r="205" spans="1:78" x14ac:dyDescent="0.2">
      <c r="A205" s="126"/>
      <c r="B205" s="128"/>
      <c r="C205" s="127"/>
      <c r="D205" s="126"/>
      <c r="E205" s="126"/>
      <c r="F205" s="126"/>
      <c r="G205" s="126"/>
      <c r="H205" s="126"/>
      <c r="I205" s="126"/>
      <c r="J205" s="126"/>
      <c r="N205" s="137">
        <v>17.41</v>
      </c>
      <c r="O205" s="137">
        <v>25.04</v>
      </c>
      <c r="P205" s="136">
        <v>35.078600000000002</v>
      </c>
      <c r="Q205" s="137">
        <v>53.22</v>
      </c>
      <c r="R205" s="137">
        <v>23.46</v>
      </c>
      <c r="S205" s="137">
        <v>8.26</v>
      </c>
      <c r="T205" s="137">
        <v>0.1</v>
      </c>
      <c r="U205" s="137">
        <v>0.04</v>
      </c>
      <c r="V205" s="137">
        <v>85.92</v>
      </c>
      <c r="W205" s="137">
        <v>5.79</v>
      </c>
      <c r="X205" s="134">
        <v>5790</v>
      </c>
      <c r="Y205" s="134">
        <v>361.88857082140584</v>
      </c>
      <c r="AA205" s="141">
        <v>14.55</v>
      </c>
      <c r="AB205" s="141">
        <v>25.08</v>
      </c>
      <c r="AC205" s="140">
        <v>35.101599999999998</v>
      </c>
      <c r="AD205" s="141">
        <v>53.3</v>
      </c>
      <c r="AE205" s="141">
        <v>23.46</v>
      </c>
      <c r="AF205" s="141">
        <v>8.26</v>
      </c>
      <c r="AG205" s="141">
        <v>0.23</v>
      </c>
      <c r="AH205" s="141">
        <v>0.06</v>
      </c>
      <c r="AI205" s="141">
        <v>87.42</v>
      </c>
      <c r="AJ205" s="141">
        <v>5.89</v>
      </c>
      <c r="AK205" s="138">
        <v>5890</v>
      </c>
      <c r="AL205" s="138">
        <v>368.13880520519518</v>
      </c>
      <c r="AN205" s="145">
        <v>17.62</v>
      </c>
      <c r="AO205" s="145">
        <v>25.16</v>
      </c>
      <c r="AP205" s="144">
        <v>35.1158</v>
      </c>
      <c r="AQ205" s="145">
        <v>53.4</v>
      </c>
      <c r="AR205" s="145">
        <v>23.46</v>
      </c>
      <c r="AS205" s="145">
        <v>8.25</v>
      </c>
      <c r="AT205" s="145">
        <v>0.36</v>
      </c>
      <c r="AU205" s="145">
        <v>0.08</v>
      </c>
      <c r="AV205" s="145">
        <v>86.25</v>
      </c>
      <c r="AW205" s="145">
        <v>5.8</v>
      </c>
      <c r="AX205" s="142">
        <v>5800</v>
      </c>
      <c r="AY205" s="142">
        <v>362.51359425978472</v>
      </c>
      <c r="BA205" s="126">
        <v>15.97</v>
      </c>
      <c r="BB205" s="126">
        <v>25.19</v>
      </c>
      <c r="BC205" s="127">
        <v>35.1357</v>
      </c>
      <c r="BD205" s="126">
        <v>53.46</v>
      </c>
      <c r="BE205" s="126">
        <v>23.45</v>
      </c>
      <c r="BF205" s="126">
        <v>8.26</v>
      </c>
      <c r="BG205" s="126">
        <v>0.31</v>
      </c>
      <c r="BH205" s="126">
        <v>0.11</v>
      </c>
      <c r="BI205" s="126">
        <v>83.57</v>
      </c>
      <c r="BJ205" s="126">
        <v>5.62</v>
      </c>
      <c r="BK205">
        <f t="shared" si="14"/>
        <v>5620</v>
      </c>
      <c r="BL205">
        <f t="shared" si="15"/>
        <v>351.26317236896386</v>
      </c>
      <c r="BN205" s="149">
        <v>12.21</v>
      </c>
      <c r="BO205" s="149">
        <v>25.13</v>
      </c>
      <c r="BP205" s="150">
        <v>35.171599999999998</v>
      </c>
      <c r="BQ205" s="149">
        <v>53.44</v>
      </c>
      <c r="BR205" s="149">
        <v>23.48</v>
      </c>
      <c r="BS205" s="149">
        <v>8.26</v>
      </c>
      <c r="BT205" s="149">
        <v>0.14000000000000001</v>
      </c>
      <c r="BU205" s="149">
        <v>0.15</v>
      </c>
      <c r="BV205" s="149">
        <v>84.84</v>
      </c>
      <c r="BW205" s="149">
        <v>5.71</v>
      </c>
      <c r="BX205" s="148">
        <v>543.95000000000005</v>
      </c>
      <c r="BY205" s="146">
        <v>5710</v>
      </c>
      <c r="BZ205" s="146">
        <v>356.88838331437432</v>
      </c>
    </row>
    <row r="206" spans="1:78" x14ac:dyDescent="0.2">
      <c r="A206" s="126"/>
      <c r="B206" s="128"/>
      <c r="C206" s="127"/>
      <c r="D206" s="126"/>
      <c r="E206" s="126"/>
      <c r="F206" s="126"/>
      <c r="G206" s="126"/>
      <c r="H206" s="126"/>
      <c r="I206" s="126"/>
      <c r="J206" s="126"/>
      <c r="N206" s="137">
        <v>17.47</v>
      </c>
      <c r="O206" s="137">
        <v>25.04</v>
      </c>
      <c r="P206" s="136">
        <v>35.075699999999998</v>
      </c>
      <c r="Q206" s="137">
        <v>53.22</v>
      </c>
      <c r="R206" s="137">
        <v>23.46</v>
      </c>
      <c r="S206" s="137">
        <v>8.26</v>
      </c>
      <c r="T206" s="137">
        <v>0.1</v>
      </c>
      <c r="U206" s="137">
        <v>0.05</v>
      </c>
      <c r="V206" s="137">
        <v>85.91</v>
      </c>
      <c r="W206" s="137">
        <v>5.79</v>
      </c>
      <c r="X206" s="134">
        <v>5790</v>
      </c>
      <c r="Y206" s="134">
        <v>361.88857082140584</v>
      </c>
      <c r="AA206" s="141">
        <v>14.63</v>
      </c>
      <c r="AB206" s="141">
        <v>25.08</v>
      </c>
      <c r="AC206" s="140">
        <v>35.099699999999999</v>
      </c>
      <c r="AD206" s="141">
        <v>53.29</v>
      </c>
      <c r="AE206" s="141">
        <v>23.46</v>
      </c>
      <c r="AF206" s="141">
        <v>8.26</v>
      </c>
      <c r="AG206" s="141">
        <v>0.24</v>
      </c>
      <c r="AH206" s="141">
        <v>0.05</v>
      </c>
      <c r="AI206" s="141">
        <v>87.41</v>
      </c>
      <c r="AJ206" s="141">
        <v>5.89</v>
      </c>
      <c r="AK206" s="138">
        <v>5890</v>
      </c>
      <c r="AL206" s="138">
        <v>368.13880520519518</v>
      </c>
      <c r="AN206" s="145">
        <v>17.68</v>
      </c>
      <c r="AO206" s="145">
        <v>25.16</v>
      </c>
      <c r="AP206" s="144">
        <v>35.119100000000003</v>
      </c>
      <c r="AQ206" s="145">
        <v>53.41</v>
      </c>
      <c r="AR206" s="145">
        <v>23.46</v>
      </c>
      <c r="AS206" s="145">
        <v>8.25</v>
      </c>
      <c r="AT206" s="145">
        <v>0.35</v>
      </c>
      <c r="AU206" s="145">
        <v>0.08</v>
      </c>
      <c r="AV206" s="145">
        <v>86.25</v>
      </c>
      <c r="AW206" s="145">
        <v>5.8</v>
      </c>
      <c r="AX206" s="142">
        <v>5800</v>
      </c>
      <c r="AY206" s="142">
        <v>362.51359425978472</v>
      </c>
      <c r="BA206" s="126">
        <v>16.03</v>
      </c>
      <c r="BB206" s="126">
        <v>25.19</v>
      </c>
      <c r="BC206" s="127">
        <v>35.133099999999999</v>
      </c>
      <c r="BD206" s="126">
        <v>53.46</v>
      </c>
      <c r="BE206" s="126">
        <v>23.45</v>
      </c>
      <c r="BF206" s="126">
        <v>8.26</v>
      </c>
      <c r="BG206" s="126">
        <v>0.31</v>
      </c>
      <c r="BH206" s="126">
        <v>0.12</v>
      </c>
      <c r="BI206" s="126">
        <v>83.57</v>
      </c>
      <c r="BJ206" s="126">
        <v>5.62</v>
      </c>
      <c r="BK206">
        <f t="shared" si="14"/>
        <v>5620</v>
      </c>
      <c r="BL206">
        <f t="shared" si="15"/>
        <v>351.26317236896386</v>
      </c>
      <c r="BN206" s="149">
        <v>12.27</v>
      </c>
      <c r="BO206" s="149">
        <v>25.13</v>
      </c>
      <c r="BP206" s="150">
        <v>35.170200000000001</v>
      </c>
      <c r="BQ206" s="149">
        <v>53.44</v>
      </c>
      <c r="BR206" s="149">
        <v>23.48</v>
      </c>
      <c r="BS206" s="149">
        <v>8.26</v>
      </c>
      <c r="BT206" s="149">
        <v>0.14000000000000001</v>
      </c>
      <c r="BU206" s="149">
        <v>0.15</v>
      </c>
      <c r="BV206" s="149">
        <v>84.87</v>
      </c>
      <c r="BW206" s="149">
        <v>5.71</v>
      </c>
      <c r="BX206" s="148">
        <v>574.57000000000005</v>
      </c>
      <c r="BY206" s="146">
        <v>5710</v>
      </c>
      <c r="BZ206" s="146">
        <v>356.88838331437432</v>
      </c>
    </row>
    <row r="207" spans="1:78" x14ac:dyDescent="0.2">
      <c r="A207" s="126"/>
      <c r="B207" s="128"/>
      <c r="C207" s="127"/>
      <c r="D207" s="126"/>
      <c r="E207" s="126"/>
      <c r="F207" s="126"/>
      <c r="G207" s="126"/>
      <c r="H207" s="126"/>
      <c r="I207" s="126"/>
      <c r="J207" s="126"/>
      <c r="N207" s="137">
        <v>17.52</v>
      </c>
      <c r="O207" s="137">
        <v>25.04</v>
      </c>
      <c r="P207" s="136">
        <v>35.075699999999998</v>
      </c>
      <c r="Q207" s="137">
        <v>53.22</v>
      </c>
      <c r="R207" s="137">
        <v>23.46</v>
      </c>
      <c r="S207" s="137">
        <v>8.26</v>
      </c>
      <c r="T207" s="137">
        <v>0.09</v>
      </c>
      <c r="U207" s="137">
        <v>0.04</v>
      </c>
      <c r="V207" s="137">
        <v>85.9</v>
      </c>
      <c r="W207" s="137">
        <v>5.79</v>
      </c>
      <c r="X207" s="134">
        <v>5790</v>
      </c>
      <c r="Y207" s="134">
        <v>361.88857082140584</v>
      </c>
      <c r="AA207" s="141">
        <v>14.71</v>
      </c>
      <c r="AB207" s="141">
        <v>25.08</v>
      </c>
      <c r="AC207" s="140">
        <v>35.1</v>
      </c>
      <c r="AD207" s="141">
        <v>53.29</v>
      </c>
      <c r="AE207" s="141">
        <v>23.46</v>
      </c>
      <c r="AF207" s="141">
        <v>8.26</v>
      </c>
      <c r="AG207" s="141">
        <v>0.24</v>
      </c>
      <c r="AH207" s="141">
        <v>0.05</v>
      </c>
      <c r="AI207" s="141">
        <v>87.4</v>
      </c>
      <c r="AJ207" s="141">
        <v>5.89</v>
      </c>
      <c r="AK207" s="138">
        <v>5890</v>
      </c>
      <c r="AL207" s="138">
        <v>368.13880520519518</v>
      </c>
      <c r="AN207" s="145">
        <v>17.72</v>
      </c>
      <c r="AO207" s="145">
        <v>25.16</v>
      </c>
      <c r="AP207" s="144">
        <v>35.117699999999999</v>
      </c>
      <c r="AQ207" s="145">
        <v>53.41</v>
      </c>
      <c r="AR207" s="145">
        <v>23.46</v>
      </c>
      <c r="AS207" s="145">
        <v>8.25</v>
      </c>
      <c r="AT207" s="145">
        <v>0.36</v>
      </c>
      <c r="AU207" s="145">
        <v>7.0000000000000007E-2</v>
      </c>
      <c r="AV207" s="145">
        <v>86.25</v>
      </c>
      <c r="AW207" s="145">
        <v>5.8</v>
      </c>
      <c r="AX207" s="142">
        <v>5800</v>
      </c>
      <c r="AY207" s="142">
        <v>362.51359425978472</v>
      </c>
      <c r="BA207" s="126">
        <v>16.079999999999998</v>
      </c>
      <c r="BB207" s="126">
        <v>25.19</v>
      </c>
      <c r="BC207" s="127">
        <v>35.133800000000001</v>
      </c>
      <c r="BD207" s="126">
        <v>53.46</v>
      </c>
      <c r="BE207" s="126">
        <v>23.45</v>
      </c>
      <c r="BF207" s="126">
        <v>8.26</v>
      </c>
      <c r="BG207" s="126">
        <v>0.31</v>
      </c>
      <c r="BH207" s="126">
        <v>0.1</v>
      </c>
      <c r="BI207" s="126">
        <v>83.56</v>
      </c>
      <c r="BJ207" s="126">
        <v>5.62</v>
      </c>
      <c r="BK207">
        <f t="shared" si="14"/>
        <v>5620</v>
      </c>
      <c r="BL207">
        <f t="shared" si="15"/>
        <v>351.26317236896386</v>
      </c>
      <c r="BN207" s="149">
        <v>12.33</v>
      </c>
      <c r="BO207" s="149">
        <v>25.13</v>
      </c>
      <c r="BP207" s="150">
        <v>35.173400000000001</v>
      </c>
      <c r="BQ207" s="149">
        <v>53.45</v>
      </c>
      <c r="BR207" s="149">
        <v>23.49</v>
      </c>
      <c r="BS207" s="149">
        <v>8.26</v>
      </c>
      <c r="BT207" s="149">
        <v>0.14000000000000001</v>
      </c>
      <c r="BU207" s="149">
        <v>0.14000000000000001</v>
      </c>
      <c r="BV207" s="149">
        <v>84.89</v>
      </c>
      <c r="BW207" s="149">
        <v>5.71</v>
      </c>
      <c r="BX207" s="148">
        <v>559.51</v>
      </c>
      <c r="BY207" s="146">
        <v>5710</v>
      </c>
      <c r="BZ207" s="146">
        <v>356.88838331437432</v>
      </c>
    </row>
    <row r="208" spans="1:78" x14ac:dyDescent="0.2">
      <c r="A208" s="126"/>
      <c r="B208" s="128"/>
      <c r="C208" s="127"/>
      <c r="D208" s="126"/>
      <c r="E208" s="126"/>
      <c r="F208" s="126"/>
      <c r="G208" s="126"/>
      <c r="H208" s="126"/>
      <c r="I208" s="126"/>
      <c r="J208" s="126"/>
      <c r="N208" s="137">
        <v>17.57</v>
      </c>
      <c r="O208" s="137">
        <v>25.04</v>
      </c>
      <c r="P208" s="136">
        <v>35.078899999999997</v>
      </c>
      <c r="Q208" s="137">
        <v>53.22</v>
      </c>
      <c r="R208" s="137">
        <v>23.47</v>
      </c>
      <c r="S208" s="137">
        <v>8.26</v>
      </c>
      <c r="T208" s="137">
        <v>0.1</v>
      </c>
      <c r="U208" s="137">
        <v>0.06</v>
      </c>
      <c r="V208" s="137">
        <v>85.88</v>
      </c>
      <c r="W208" s="137">
        <v>5.79</v>
      </c>
      <c r="X208" s="134">
        <v>5790</v>
      </c>
      <c r="Y208" s="134">
        <v>361.88857082140584</v>
      </c>
      <c r="AA208" s="141">
        <v>14.77</v>
      </c>
      <c r="AB208" s="141">
        <v>25.08</v>
      </c>
      <c r="AC208" s="140">
        <v>35.101399999999998</v>
      </c>
      <c r="AD208" s="141">
        <v>53.3</v>
      </c>
      <c r="AE208" s="141">
        <v>23.46</v>
      </c>
      <c r="AF208" s="141">
        <v>8.26</v>
      </c>
      <c r="AG208" s="141">
        <v>0.24</v>
      </c>
      <c r="AH208" s="141">
        <v>0.06</v>
      </c>
      <c r="AI208" s="141">
        <v>87.39</v>
      </c>
      <c r="AJ208" s="141">
        <v>5.89</v>
      </c>
      <c r="AK208" s="138">
        <v>5890</v>
      </c>
      <c r="AL208" s="138">
        <v>368.13880520519518</v>
      </c>
      <c r="AN208" s="145">
        <v>17.75</v>
      </c>
      <c r="AO208" s="145">
        <v>25.16</v>
      </c>
      <c r="AP208" s="144">
        <v>35.1173</v>
      </c>
      <c r="AQ208" s="145">
        <v>53.41</v>
      </c>
      <c r="AR208" s="145">
        <v>23.46</v>
      </c>
      <c r="AS208" s="145">
        <v>8.25</v>
      </c>
      <c r="AT208" s="145">
        <v>0.35</v>
      </c>
      <c r="AU208" s="145">
        <v>0.08</v>
      </c>
      <c r="AV208" s="145">
        <v>86.23</v>
      </c>
      <c r="AW208" s="145">
        <v>5.8</v>
      </c>
      <c r="AX208" s="142">
        <v>5800</v>
      </c>
      <c r="AY208" s="142">
        <v>362.51359425978472</v>
      </c>
      <c r="BA208" s="126">
        <v>16.13</v>
      </c>
      <c r="BB208" s="126">
        <v>25.2</v>
      </c>
      <c r="BC208" s="127">
        <v>35.133099999999999</v>
      </c>
      <c r="BD208" s="126">
        <v>53.46</v>
      </c>
      <c r="BE208" s="126">
        <v>23.45</v>
      </c>
      <c r="BF208" s="126">
        <v>8.26</v>
      </c>
      <c r="BG208" s="126">
        <v>0.3</v>
      </c>
      <c r="BH208" s="126">
        <v>0.1</v>
      </c>
      <c r="BI208" s="126">
        <v>83.55</v>
      </c>
      <c r="BJ208" s="126">
        <v>5.62</v>
      </c>
      <c r="BK208">
        <f t="shared" si="14"/>
        <v>5620</v>
      </c>
      <c r="BL208">
        <f t="shared" si="15"/>
        <v>351.26317236896386</v>
      </c>
      <c r="BN208" s="149">
        <v>12.37</v>
      </c>
      <c r="BO208" s="149">
        <v>25.13</v>
      </c>
      <c r="BP208" s="150">
        <v>35.173000000000002</v>
      </c>
      <c r="BQ208" s="149">
        <v>53.45</v>
      </c>
      <c r="BR208" s="149">
        <v>23.49</v>
      </c>
      <c r="BS208" s="149">
        <v>8.26</v>
      </c>
      <c r="BT208" s="149">
        <v>0.13</v>
      </c>
      <c r="BU208" s="149">
        <v>0.14000000000000001</v>
      </c>
      <c r="BV208" s="149">
        <v>84.91</v>
      </c>
      <c r="BW208" s="149">
        <v>5.71</v>
      </c>
      <c r="BX208" s="148">
        <v>553.79999999999995</v>
      </c>
      <c r="BY208" s="146">
        <v>5710</v>
      </c>
      <c r="BZ208" s="146">
        <v>356.88838331437432</v>
      </c>
    </row>
    <row r="209" spans="1:78" x14ac:dyDescent="0.2">
      <c r="A209" s="126"/>
      <c r="B209" s="128"/>
      <c r="C209" s="127"/>
      <c r="D209" s="126"/>
      <c r="E209" s="126"/>
      <c r="F209" s="126"/>
      <c r="G209" s="126"/>
      <c r="H209" s="126"/>
      <c r="I209" s="126"/>
      <c r="J209" s="126"/>
      <c r="N209" s="137">
        <v>17.600000000000001</v>
      </c>
      <c r="O209" s="137">
        <v>25.04</v>
      </c>
      <c r="P209" s="136">
        <v>35.076099999999997</v>
      </c>
      <c r="Q209" s="137">
        <v>53.22</v>
      </c>
      <c r="R209" s="137">
        <v>23.46</v>
      </c>
      <c r="S209" s="137">
        <v>8.26</v>
      </c>
      <c r="T209" s="137">
        <v>0.11</v>
      </c>
      <c r="U209" s="137">
        <v>0.05</v>
      </c>
      <c r="V209" s="137">
        <v>85.88</v>
      </c>
      <c r="W209" s="137">
        <v>5.79</v>
      </c>
      <c r="X209" s="134">
        <v>5790</v>
      </c>
      <c r="Y209" s="134">
        <v>361.88857082140584</v>
      </c>
      <c r="AA209" s="141">
        <v>14.84</v>
      </c>
      <c r="AB209" s="141">
        <v>25.08</v>
      </c>
      <c r="AC209" s="140">
        <v>35.102600000000002</v>
      </c>
      <c r="AD209" s="141">
        <v>53.3</v>
      </c>
      <c r="AE209" s="141">
        <v>23.46</v>
      </c>
      <c r="AF209" s="141">
        <v>8.26</v>
      </c>
      <c r="AG209" s="141">
        <v>0.23</v>
      </c>
      <c r="AH209" s="141">
        <v>0.06</v>
      </c>
      <c r="AI209" s="141">
        <v>87.38</v>
      </c>
      <c r="AJ209" s="141">
        <v>5.89</v>
      </c>
      <c r="AK209" s="138">
        <v>5890</v>
      </c>
      <c r="AL209" s="138">
        <v>368.13880520519518</v>
      </c>
      <c r="AN209" s="145">
        <v>17.8</v>
      </c>
      <c r="AO209" s="145">
        <v>25.16</v>
      </c>
      <c r="AP209" s="144">
        <v>35.118499999999997</v>
      </c>
      <c r="AQ209" s="145">
        <v>53.41</v>
      </c>
      <c r="AR209" s="145">
        <v>23.46</v>
      </c>
      <c r="AS209" s="145">
        <v>8.25</v>
      </c>
      <c r="AT209" s="145">
        <v>0.35</v>
      </c>
      <c r="AU209" s="145">
        <v>0.08</v>
      </c>
      <c r="AV209" s="145">
        <v>86.2</v>
      </c>
      <c r="AW209" s="145">
        <v>5.8</v>
      </c>
      <c r="AX209" s="142">
        <v>5800</v>
      </c>
      <c r="AY209" s="142">
        <v>362.51359425978472</v>
      </c>
      <c r="BA209" s="126">
        <v>16.190000000000001</v>
      </c>
      <c r="BB209" s="126">
        <v>25.19</v>
      </c>
      <c r="BC209" s="127">
        <v>35.133699999999997</v>
      </c>
      <c r="BD209" s="126">
        <v>53.46</v>
      </c>
      <c r="BE209" s="126">
        <v>23.45</v>
      </c>
      <c r="BF209" s="126">
        <v>8.26</v>
      </c>
      <c r="BG209" s="126">
        <v>0.28999999999999998</v>
      </c>
      <c r="BH209" s="126">
        <v>0.1</v>
      </c>
      <c r="BI209" s="126">
        <v>83.54</v>
      </c>
      <c r="BJ209" s="126">
        <v>5.62</v>
      </c>
      <c r="BK209">
        <f t="shared" si="14"/>
        <v>5620</v>
      </c>
      <c r="BL209">
        <f t="shared" si="15"/>
        <v>351.26317236896386</v>
      </c>
      <c r="BN209" s="149">
        <v>12.38</v>
      </c>
      <c r="BO209" s="149">
        <v>25.13</v>
      </c>
      <c r="BP209" s="150">
        <v>35.172199999999997</v>
      </c>
      <c r="BQ209" s="149">
        <v>53.45</v>
      </c>
      <c r="BR209" s="149">
        <v>23.48</v>
      </c>
      <c r="BS209" s="149">
        <v>8.26</v>
      </c>
      <c r="BT209" s="149">
        <v>0.13</v>
      </c>
      <c r="BU209" s="149">
        <v>0.14000000000000001</v>
      </c>
      <c r="BV209" s="149">
        <v>84.93</v>
      </c>
      <c r="BW209" s="149">
        <v>5.71</v>
      </c>
      <c r="BX209" s="148">
        <v>529.26</v>
      </c>
      <c r="BY209" s="146">
        <v>5710</v>
      </c>
      <c r="BZ209" s="146">
        <v>356.88838331437432</v>
      </c>
    </row>
    <row r="210" spans="1:78" x14ac:dyDescent="0.2">
      <c r="A210" s="126"/>
      <c r="B210" s="128"/>
      <c r="C210" s="127"/>
      <c r="D210" s="126"/>
      <c r="E210" s="126"/>
      <c r="F210" s="126"/>
      <c r="G210" s="126"/>
      <c r="H210" s="126"/>
      <c r="I210" s="126"/>
      <c r="J210" s="126"/>
      <c r="N210" s="137">
        <v>17.63</v>
      </c>
      <c r="O210" s="137">
        <v>25.04</v>
      </c>
      <c r="P210" s="136">
        <v>35.073</v>
      </c>
      <c r="Q210" s="137">
        <v>53.22</v>
      </c>
      <c r="R210" s="137">
        <v>23.46</v>
      </c>
      <c r="S210" s="137">
        <v>8.26</v>
      </c>
      <c r="T210" s="137">
        <v>0.12</v>
      </c>
      <c r="U210" s="137">
        <v>0.06</v>
      </c>
      <c r="V210" s="137">
        <v>85.88</v>
      </c>
      <c r="W210" s="137">
        <v>5.79</v>
      </c>
      <c r="X210" s="134">
        <v>5790</v>
      </c>
      <c r="Y210" s="134">
        <v>361.88857082140584</v>
      </c>
      <c r="AA210" s="141">
        <v>14.91</v>
      </c>
      <c r="AB210" s="141">
        <v>25.08</v>
      </c>
      <c r="AC210" s="140">
        <v>35.097099999999998</v>
      </c>
      <c r="AD210" s="141">
        <v>53.3</v>
      </c>
      <c r="AE210" s="141">
        <v>23.45</v>
      </c>
      <c r="AF210" s="141">
        <v>8.26</v>
      </c>
      <c r="AG210" s="141">
        <v>0.22</v>
      </c>
      <c r="AH210" s="141">
        <v>0.06</v>
      </c>
      <c r="AI210" s="141">
        <v>87.37</v>
      </c>
      <c r="AJ210" s="141">
        <v>5.89</v>
      </c>
      <c r="AK210" s="138">
        <v>5890</v>
      </c>
      <c r="AL210" s="138">
        <v>368.13880520519518</v>
      </c>
      <c r="AN210" s="145">
        <v>17.87</v>
      </c>
      <c r="AO210" s="145">
        <v>25.16</v>
      </c>
      <c r="AP210" s="144">
        <v>35.1158</v>
      </c>
      <c r="AQ210" s="145">
        <v>53.4</v>
      </c>
      <c r="AR210" s="145">
        <v>23.46</v>
      </c>
      <c r="AS210" s="145">
        <v>8.25</v>
      </c>
      <c r="AT210" s="145">
        <v>0.34</v>
      </c>
      <c r="AU210" s="145">
        <v>0.08</v>
      </c>
      <c r="AV210" s="145">
        <v>86.15</v>
      </c>
      <c r="AW210" s="145">
        <v>5.79</v>
      </c>
      <c r="AX210" s="142">
        <v>5790</v>
      </c>
      <c r="AY210" s="142">
        <v>361.88857082140584</v>
      </c>
      <c r="BA210" s="126">
        <v>16.260000000000002</v>
      </c>
      <c r="BB210" s="126">
        <v>25.19</v>
      </c>
      <c r="BC210" s="127">
        <v>35.130699999999997</v>
      </c>
      <c r="BD210" s="126">
        <v>53.46</v>
      </c>
      <c r="BE210" s="126">
        <v>23.45</v>
      </c>
      <c r="BF210" s="126">
        <v>8.26</v>
      </c>
      <c r="BG210" s="126">
        <v>0.28000000000000003</v>
      </c>
      <c r="BH210" s="126">
        <v>0.1</v>
      </c>
      <c r="BI210" s="126">
        <v>83.53</v>
      </c>
      <c r="BJ210" s="126">
        <v>5.62</v>
      </c>
      <c r="BK210">
        <f t="shared" si="14"/>
        <v>5620</v>
      </c>
      <c r="BL210">
        <f t="shared" si="15"/>
        <v>351.26317236896386</v>
      </c>
      <c r="BN210" s="149">
        <v>12.4</v>
      </c>
      <c r="BO210" s="149">
        <v>25.13</v>
      </c>
      <c r="BP210" s="150">
        <v>35.171300000000002</v>
      </c>
      <c r="BQ210" s="149">
        <v>53.45</v>
      </c>
      <c r="BR210" s="149">
        <v>23.48</v>
      </c>
      <c r="BS210" s="149">
        <v>8.26</v>
      </c>
      <c r="BT210" s="149">
        <v>0.13</v>
      </c>
      <c r="BU210" s="149">
        <v>0.14000000000000001</v>
      </c>
      <c r="BV210" s="149">
        <v>84.93</v>
      </c>
      <c r="BW210" s="149">
        <v>5.71</v>
      </c>
      <c r="BX210" s="148">
        <v>512.76</v>
      </c>
      <c r="BY210" s="146">
        <v>5710</v>
      </c>
      <c r="BZ210" s="146">
        <v>356.88838331437432</v>
      </c>
    </row>
    <row r="211" spans="1:78" x14ac:dyDescent="0.2">
      <c r="A211" s="126"/>
      <c r="B211" s="128"/>
      <c r="C211" s="127"/>
      <c r="D211" s="126"/>
      <c r="E211" s="126"/>
      <c r="F211" s="126"/>
      <c r="G211" s="126"/>
      <c r="H211" s="126"/>
      <c r="I211" s="126"/>
      <c r="J211" s="126"/>
      <c r="N211" s="137">
        <v>17.68</v>
      </c>
      <c r="O211" s="137">
        <v>25.04</v>
      </c>
      <c r="P211" s="136">
        <v>35.0809</v>
      </c>
      <c r="Q211" s="137">
        <v>53.22</v>
      </c>
      <c r="R211" s="137">
        <v>23.47</v>
      </c>
      <c r="S211" s="137">
        <v>8.26</v>
      </c>
      <c r="T211" s="137">
        <v>0.13</v>
      </c>
      <c r="U211" s="137">
        <v>0.04</v>
      </c>
      <c r="V211" s="137">
        <v>85.87</v>
      </c>
      <c r="W211" s="137">
        <v>5.79</v>
      </c>
      <c r="X211" s="134">
        <v>5790</v>
      </c>
      <c r="Y211" s="134">
        <v>361.88857082140584</v>
      </c>
      <c r="AA211" s="141">
        <v>15</v>
      </c>
      <c r="AB211" s="141">
        <v>25.08</v>
      </c>
      <c r="AC211" s="140">
        <v>35.096699999999998</v>
      </c>
      <c r="AD211" s="141">
        <v>53.29</v>
      </c>
      <c r="AE211" s="141">
        <v>23.45</v>
      </c>
      <c r="AF211" s="141">
        <v>8.26</v>
      </c>
      <c r="AG211" s="141">
        <v>0.22</v>
      </c>
      <c r="AH211" s="141">
        <v>0.06</v>
      </c>
      <c r="AI211" s="141">
        <v>87.36</v>
      </c>
      <c r="AJ211" s="141">
        <v>5.89</v>
      </c>
      <c r="AK211" s="138">
        <v>5890</v>
      </c>
      <c r="AL211" s="138">
        <v>368.13880520519518</v>
      </c>
      <c r="AN211" s="145">
        <v>17.940000000000001</v>
      </c>
      <c r="AO211" s="145">
        <v>25.16</v>
      </c>
      <c r="AP211" s="144">
        <v>35.120699999999999</v>
      </c>
      <c r="AQ211" s="145">
        <v>53.41</v>
      </c>
      <c r="AR211" s="145">
        <v>23.46</v>
      </c>
      <c r="AS211" s="145">
        <v>8.25</v>
      </c>
      <c r="AT211" s="145">
        <v>0.34</v>
      </c>
      <c r="AU211" s="145">
        <v>0.1</v>
      </c>
      <c r="AV211" s="145">
        <v>86.1</v>
      </c>
      <c r="AW211" s="145">
        <v>5.79</v>
      </c>
      <c r="AX211" s="142">
        <v>5790</v>
      </c>
      <c r="AY211" s="142">
        <v>361.88857082140584</v>
      </c>
      <c r="BA211" s="126">
        <v>16.34</v>
      </c>
      <c r="BB211" s="126">
        <v>25.2</v>
      </c>
      <c r="BC211" s="127">
        <v>35.132399999999997</v>
      </c>
      <c r="BD211" s="126">
        <v>53.46</v>
      </c>
      <c r="BE211" s="126">
        <v>23.45</v>
      </c>
      <c r="BF211" s="126">
        <v>8.26</v>
      </c>
      <c r="BG211" s="126">
        <v>0.28000000000000003</v>
      </c>
      <c r="BH211" s="126">
        <v>0.11</v>
      </c>
      <c r="BI211" s="126">
        <v>83.52</v>
      </c>
      <c r="BJ211" s="126">
        <v>5.61</v>
      </c>
      <c r="BK211">
        <f t="shared" si="14"/>
        <v>5610</v>
      </c>
      <c r="BL211">
        <f t="shared" si="15"/>
        <v>350.63814893058492</v>
      </c>
      <c r="BN211" s="149">
        <v>12.42</v>
      </c>
      <c r="BO211" s="149">
        <v>25.13</v>
      </c>
      <c r="BP211" s="150">
        <v>35.171300000000002</v>
      </c>
      <c r="BQ211" s="149">
        <v>53.45</v>
      </c>
      <c r="BR211" s="149">
        <v>23.48</v>
      </c>
      <c r="BS211" s="149">
        <v>8.26</v>
      </c>
      <c r="BT211" s="149">
        <v>0.12</v>
      </c>
      <c r="BU211" s="149">
        <v>0.15</v>
      </c>
      <c r="BV211" s="149">
        <v>84.91</v>
      </c>
      <c r="BW211" s="149">
        <v>5.71</v>
      </c>
      <c r="BX211" s="148">
        <v>526.37</v>
      </c>
      <c r="BY211" s="146">
        <v>5710</v>
      </c>
      <c r="BZ211" s="146">
        <v>356.88838331437432</v>
      </c>
    </row>
    <row r="212" spans="1:78" x14ac:dyDescent="0.2">
      <c r="A212" s="126"/>
      <c r="B212" s="128"/>
      <c r="C212" s="127"/>
      <c r="D212" s="126"/>
      <c r="E212" s="126"/>
      <c r="F212" s="126"/>
      <c r="G212" s="126"/>
      <c r="H212" s="126"/>
      <c r="I212" s="126"/>
      <c r="J212" s="126"/>
      <c r="N212" s="137">
        <v>17.739999999999998</v>
      </c>
      <c r="O212" s="137">
        <v>25.04</v>
      </c>
      <c r="P212" s="136">
        <v>35.076099999999997</v>
      </c>
      <c r="Q212" s="137">
        <v>53.22</v>
      </c>
      <c r="R212" s="137">
        <v>23.46</v>
      </c>
      <c r="S212" s="137">
        <v>8.26</v>
      </c>
      <c r="T212" s="137">
        <v>0.13</v>
      </c>
      <c r="U212" s="137">
        <v>0.04</v>
      </c>
      <c r="V212" s="137">
        <v>85.85</v>
      </c>
      <c r="W212" s="137">
        <v>5.79</v>
      </c>
      <c r="X212" s="134">
        <v>5790</v>
      </c>
      <c r="Y212" s="134">
        <v>361.88857082140584</v>
      </c>
      <c r="AA212" s="141">
        <v>15.1</v>
      </c>
      <c r="AB212" s="141">
        <v>25.08</v>
      </c>
      <c r="AC212" s="140">
        <v>35.098599999999998</v>
      </c>
      <c r="AD212" s="141">
        <v>53.3</v>
      </c>
      <c r="AE212" s="141">
        <v>23.46</v>
      </c>
      <c r="AF212" s="141">
        <v>8.26</v>
      </c>
      <c r="AG212" s="141">
        <v>0.22</v>
      </c>
      <c r="AH212" s="141">
        <v>0.06</v>
      </c>
      <c r="AI212" s="141">
        <v>87.37</v>
      </c>
      <c r="AJ212" s="141">
        <v>5.89</v>
      </c>
      <c r="AK212" s="138">
        <v>5890</v>
      </c>
      <c r="AL212" s="138">
        <v>368.13880520519518</v>
      </c>
      <c r="AN212" s="145">
        <v>18.02</v>
      </c>
      <c r="AO212" s="145">
        <v>25.16</v>
      </c>
      <c r="AP212" s="144">
        <v>35.1203</v>
      </c>
      <c r="AQ212" s="145">
        <v>53.41</v>
      </c>
      <c r="AR212" s="145">
        <v>23.46</v>
      </c>
      <c r="AS212" s="145">
        <v>8.25</v>
      </c>
      <c r="AT212" s="145">
        <v>0.36</v>
      </c>
      <c r="AU212" s="145">
        <v>0.08</v>
      </c>
      <c r="AV212" s="145">
        <v>86.05</v>
      </c>
      <c r="AW212" s="145">
        <v>5.79</v>
      </c>
      <c r="AX212" s="142">
        <v>5790</v>
      </c>
      <c r="AY212" s="142">
        <v>361.88857082140584</v>
      </c>
      <c r="BA212" s="126">
        <v>16.41</v>
      </c>
      <c r="BB212" s="126">
        <v>25.19</v>
      </c>
      <c r="BC212" s="127">
        <v>35.132800000000003</v>
      </c>
      <c r="BD212" s="126">
        <v>53.46</v>
      </c>
      <c r="BE212" s="126">
        <v>23.45</v>
      </c>
      <c r="BF212" s="126">
        <v>8.26</v>
      </c>
      <c r="BG212" s="126">
        <v>0.28999999999999998</v>
      </c>
      <c r="BH212" s="126">
        <v>0.12</v>
      </c>
      <c r="BI212" s="126">
        <v>83.51</v>
      </c>
      <c r="BJ212" s="126">
        <v>5.61</v>
      </c>
      <c r="BK212">
        <f t="shared" si="14"/>
        <v>5610</v>
      </c>
      <c r="BL212">
        <f t="shared" si="15"/>
        <v>350.63814893058492</v>
      </c>
      <c r="BN212" s="149">
        <v>12.47</v>
      </c>
      <c r="BO212" s="149">
        <v>25.13</v>
      </c>
      <c r="BP212" s="150">
        <v>35.1691</v>
      </c>
      <c r="BQ212" s="149">
        <v>53.44</v>
      </c>
      <c r="BR212" s="149">
        <v>23.48</v>
      </c>
      <c r="BS212" s="149">
        <v>8.26</v>
      </c>
      <c r="BT212" s="149">
        <v>0.11</v>
      </c>
      <c r="BU212" s="149">
        <v>0.14000000000000001</v>
      </c>
      <c r="BV212" s="149">
        <v>84.86</v>
      </c>
      <c r="BW212" s="149">
        <v>5.71</v>
      </c>
      <c r="BX212" s="148">
        <v>507.11</v>
      </c>
      <c r="BY212" s="146">
        <v>5710</v>
      </c>
      <c r="BZ212" s="146">
        <v>356.88838331437432</v>
      </c>
    </row>
    <row r="213" spans="1:78" x14ac:dyDescent="0.2">
      <c r="A213" s="126"/>
      <c r="B213" s="128"/>
      <c r="C213" s="127"/>
      <c r="D213" s="126"/>
      <c r="E213" s="126"/>
      <c r="F213" s="126"/>
      <c r="G213" s="126"/>
      <c r="H213" s="126"/>
      <c r="I213" s="126"/>
      <c r="J213" s="126"/>
      <c r="N213" s="137">
        <v>17.8</v>
      </c>
      <c r="O213" s="137">
        <v>25.04</v>
      </c>
      <c r="P213" s="136">
        <v>35.075299999999999</v>
      </c>
      <c r="Q213" s="137">
        <v>53.22</v>
      </c>
      <c r="R213" s="137">
        <v>23.46</v>
      </c>
      <c r="S213" s="137">
        <v>8.26</v>
      </c>
      <c r="T213" s="137">
        <v>0.14000000000000001</v>
      </c>
      <c r="U213" s="137">
        <v>0.05</v>
      </c>
      <c r="V213" s="137">
        <v>85.81</v>
      </c>
      <c r="W213" s="137">
        <v>5.79</v>
      </c>
      <c r="X213" s="134">
        <v>5790</v>
      </c>
      <c r="Y213" s="134">
        <v>361.88857082140584</v>
      </c>
      <c r="AA213" s="141">
        <v>15.2</v>
      </c>
      <c r="AB213" s="141">
        <v>25.08</v>
      </c>
      <c r="AC213" s="140">
        <v>35.0991</v>
      </c>
      <c r="AD213" s="141">
        <v>53.3</v>
      </c>
      <c r="AE213" s="141">
        <v>23.46</v>
      </c>
      <c r="AF213" s="141">
        <v>8.26</v>
      </c>
      <c r="AG213" s="141">
        <v>0.22</v>
      </c>
      <c r="AH213" s="141">
        <v>0.06</v>
      </c>
      <c r="AI213" s="141">
        <v>87.41</v>
      </c>
      <c r="AJ213" s="141">
        <v>5.89</v>
      </c>
      <c r="AK213" s="138">
        <v>5890</v>
      </c>
      <c r="AL213" s="138">
        <v>368.13880520519518</v>
      </c>
      <c r="AN213" s="145">
        <v>18.11</v>
      </c>
      <c r="AO213" s="145">
        <v>25.16</v>
      </c>
      <c r="AP213" s="144">
        <v>35.117199999999997</v>
      </c>
      <c r="AQ213" s="145">
        <v>53.41</v>
      </c>
      <c r="AR213" s="145">
        <v>23.46</v>
      </c>
      <c r="AS213" s="145">
        <v>8.25</v>
      </c>
      <c r="AT213" s="145">
        <v>0.37</v>
      </c>
      <c r="AU213" s="145">
        <v>0.08</v>
      </c>
      <c r="AV213" s="145">
        <v>86</v>
      </c>
      <c r="AW213" s="145">
        <v>5.78</v>
      </c>
      <c r="AX213" s="142">
        <v>5780</v>
      </c>
      <c r="AY213" s="142">
        <v>361.26354738302689</v>
      </c>
      <c r="BA213" s="126">
        <v>16.48</v>
      </c>
      <c r="BB213" s="126">
        <v>25.19</v>
      </c>
      <c r="BC213" s="127">
        <v>35.135300000000001</v>
      </c>
      <c r="BD213" s="126">
        <v>53.46</v>
      </c>
      <c r="BE213" s="126">
        <v>23.46</v>
      </c>
      <c r="BF213" s="126">
        <v>8.26</v>
      </c>
      <c r="BG213" s="126">
        <v>0.28999999999999998</v>
      </c>
      <c r="BH213" s="126">
        <v>0.1</v>
      </c>
      <c r="BI213" s="126">
        <v>83.51</v>
      </c>
      <c r="BJ213" s="126">
        <v>5.61</v>
      </c>
      <c r="BK213">
        <f t="shared" si="14"/>
        <v>5610</v>
      </c>
      <c r="BL213">
        <f t="shared" si="15"/>
        <v>350.63814893058492</v>
      </c>
      <c r="BN213" s="149">
        <v>12.51</v>
      </c>
      <c r="BO213" s="149">
        <v>25.13</v>
      </c>
      <c r="BP213" s="150">
        <v>35.170900000000003</v>
      </c>
      <c r="BQ213" s="149">
        <v>53.45</v>
      </c>
      <c r="BR213" s="149">
        <v>23.48</v>
      </c>
      <c r="BS213" s="149">
        <v>8.26</v>
      </c>
      <c r="BT213" s="149">
        <v>0.11</v>
      </c>
      <c r="BU213" s="149">
        <v>0.14000000000000001</v>
      </c>
      <c r="BV213" s="149">
        <v>84.8</v>
      </c>
      <c r="BW213" s="149">
        <v>5.71</v>
      </c>
      <c r="BX213" s="148">
        <v>493.15</v>
      </c>
      <c r="BY213" s="146">
        <v>5710</v>
      </c>
      <c r="BZ213" s="146">
        <v>356.88838331437432</v>
      </c>
    </row>
    <row r="214" spans="1:78" x14ac:dyDescent="0.2">
      <c r="A214" s="126"/>
      <c r="B214" s="128"/>
      <c r="C214" s="127"/>
      <c r="D214" s="126"/>
      <c r="E214" s="126"/>
      <c r="F214" s="126"/>
      <c r="G214" s="126"/>
      <c r="H214" s="126"/>
      <c r="I214" s="126"/>
      <c r="J214" s="126"/>
      <c r="N214" s="137">
        <v>17.88</v>
      </c>
      <c r="O214" s="137">
        <v>25.04</v>
      </c>
      <c r="P214" s="136">
        <v>35.078299999999999</v>
      </c>
      <c r="Q214" s="137">
        <v>53.22</v>
      </c>
      <c r="R214" s="137">
        <v>23.47</v>
      </c>
      <c r="S214" s="137">
        <v>8.26</v>
      </c>
      <c r="T214" s="137">
        <v>0.12</v>
      </c>
      <c r="U214" s="137">
        <v>0.05</v>
      </c>
      <c r="V214" s="137">
        <v>85.77</v>
      </c>
      <c r="W214" s="137">
        <v>5.78</v>
      </c>
      <c r="X214" s="134">
        <v>5780</v>
      </c>
      <c r="Y214" s="134">
        <v>361.26354738302689</v>
      </c>
      <c r="AA214" s="141">
        <v>15.29</v>
      </c>
      <c r="AB214" s="141">
        <v>25.08</v>
      </c>
      <c r="AC214" s="140">
        <v>35.101399999999998</v>
      </c>
      <c r="AD214" s="141">
        <v>53.3</v>
      </c>
      <c r="AE214" s="141">
        <v>23.46</v>
      </c>
      <c r="AF214" s="141">
        <v>8.26</v>
      </c>
      <c r="AG214" s="141">
        <v>0.21</v>
      </c>
      <c r="AH214" s="141">
        <v>0.05</v>
      </c>
      <c r="AI214" s="141">
        <v>87.45</v>
      </c>
      <c r="AJ214" s="141">
        <v>5.89</v>
      </c>
      <c r="AK214" s="138">
        <v>5890</v>
      </c>
      <c r="AL214" s="138">
        <v>368.13880520519518</v>
      </c>
      <c r="AN214" s="145">
        <v>18.22</v>
      </c>
      <c r="AO214" s="145">
        <v>25.16</v>
      </c>
      <c r="AP214" s="144">
        <v>35.121000000000002</v>
      </c>
      <c r="AQ214" s="145">
        <v>53.41</v>
      </c>
      <c r="AR214" s="145">
        <v>23.46</v>
      </c>
      <c r="AS214" s="145">
        <v>8.25</v>
      </c>
      <c r="AT214" s="145">
        <v>0.38</v>
      </c>
      <c r="AU214" s="145">
        <v>0.08</v>
      </c>
      <c r="AV214" s="145">
        <v>85.98</v>
      </c>
      <c r="AW214" s="145">
        <v>5.78</v>
      </c>
      <c r="AX214" s="142">
        <v>5780</v>
      </c>
      <c r="AY214" s="142">
        <v>361.26354738302689</v>
      </c>
      <c r="BA214" s="126">
        <v>16.559999999999999</v>
      </c>
      <c r="BB214" s="126">
        <v>25.19</v>
      </c>
      <c r="BC214" s="127">
        <v>35.134799999999998</v>
      </c>
      <c r="BD214" s="126">
        <v>53.46</v>
      </c>
      <c r="BE214" s="126">
        <v>23.46</v>
      </c>
      <c r="BF214" s="126">
        <v>8.26</v>
      </c>
      <c r="BG214" s="126">
        <v>0.28000000000000003</v>
      </c>
      <c r="BH214" s="126">
        <v>0.11</v>
      </c>
      <c r="BI214" s="126">
        <v>83.5</v>
      </c>
      <c r="BJ214" s="126">
        <v>5.61</v>
      </c>
      <c r="BK214">
        <f t="shared" si="14"/>
        <v>5610</v>
      </c>
      <c r="BL214">
        <f t="shared" si="15"/>
        <v>350.63814893058492</v>
      </c>
      <c r="BN214" s="149">
        <v>12.57</v>
      </c>
      <c r="BO214" s="149">
        <v>25.13</v>
      </c>
      <c r="BP214" s="150">
        <v>35.170999999999999</v>
      </c>
      <c r="BQ214" s="149">
        <v>53.44</v>
      </c>
      <c r="BR214" s="149">
        <v>23.48</v>
      </c>
      <c r="BS214" s="149">
        <v>8.26</v>
      </c>
      <c r="BT214" s="149">
        <v>0.11</v>
      </c>
      <c r="BU214" s="149">
        <v>0.14000000000000001</v>
      </c>
      <c r="BV214" s="149">
        <v>84.75</v>
      </c>
      <c r="BW214" s="149">
        <v>5.7</v>
      </c>
      <c r="BX214" s="148">
        <v>498.72</v>
      </c>
      <c r="BY214" s="146">
        <v>5700</v>
      </c>
      <c r="BZ214" s="146">
        <v>356.26335987599538</v>
      </c>
    </row>
    <row r="215" spans="1:78" x14ac:dyDescent="0.2">
      <c r="A215" s="126"/>
      <c r="B215" s="128"/>
      <c r="C215" s="127"/>
      <c r="D215" s="126"/>
      <c r="E215" s="126"/>
      <c r="F215" s="126"/>
      <c r="G215" s="126"/>
      <c r="H215" s="126"/>
      <c r="I215" s="126"/>
      <c r="J215" s="126"/>
      <c r="N215" s="137">
        <v>17.98</v>
      </c>
      <c r="O215" s="137">
        <v>25.04</v>
      </c>
      <c r="P215" s="136">
        <v>35.078200000000002</v>
      </c>
      <c r="Q215" s="137">
        <v>53.22</v>
      </c>
      <c r="R215" s="137">
        <v>23.47</v>
      </c>
      <c r="S215" s="137">
        <v>8.26</v>
      </c>
      <c r="T215" s="137">
        <v>0.11</v>
      </c>
      <c r="U215" s="137">
        <v>0.05</v>
      </c>
      <c r="V215" s="137">
        <v>85.72</v>
      </c>
      <c r="W215" s="137">
        <v>5.78</v>
      </c>
      <c r="X215" s="134">
        <v>5780</v>
      </c>
      <c r="Y215" s="134">
        <v>361.26354738302689</v>
      </c>
      <c r="AA215" s="141">
        <v>15.38</v>
      </c>
      <c r="AB215" s="141">
        <v>25.08</v>
      </c>
      <c r="AC215" s="140">
        <v>35.1</v>
      </c>
      <c r="AD215" s="141">
        <v>53.3</v>
      </c>
      <c r="AE215" s="141">
        <v>23.46</v>
      </c>
      <c r="AF215" s="141">
        <v>8.26</v>
      </c>
      <c r="AG215" s="141">
        <v>0.21</v>
      </c>
      <c r="AH215" s="141">
        <v>0.06</v>
      </c>
      <c r="AI215" s="141">
        <v>87.49</v>
      </c>
      <c r="AJ215" s="141">
        <v>5.89</v>
      </c>
      <c r="AK215" s="138">
        <v>5890</v>
      </c>
      <c r="AL215" s="138">
        <v>368.13880520519518</v>
      </c>
      <c r="AN215" s="145">
        <v>18.329999999999998</v>
      </c>
      <c r="AO215" s="145">
        <v>25.16</v>
      </c>
      <c r="AP215" s="144">
        <v>35.117400000000004</v>
      </c>
      <c r="AQ215" s="145">
        <v>53.41</v>
      </c>
      <c r="AR215" s="145">
        <v>23.46</v>
      </c>
      <c r="AS215" s="145">
        <v>8.25</v>
      </c>
      <c r="AT215" s="145">
        <v>0.38</v>
      </c>
      <c r="AU215" s="145">
        <v>7.0000000000000007E-2</v>
      </c>
      <c r="AV215" s="145">
        <v>85.97</v>
      </c>
      <c r="AW215" s="145">
        <v>5.78</v>
      </c>
      <c r="AX215" s="142">
        <v>5780</v>
      </c>
      <c r="AY215" s="142">
        <v>361.26354738302689</v>
      </c>
      <c r="BA215" s="126">
        <v>16.66</v>
      </c>
      <c r="BB215" s="126">
        <v>25.19</v>
      </c>
      <c r="BC215" s="127">
        <v>35.133499999999998</v>
      </c>
      <c r="BD215" s="126">
        <v>53.46</v>
      </c>
      <c r="BE215" s="126">
        <v>23.45</v>
      </c>
      <c r="BF215" s="126">
        <v>8.26</v>
      </c>
      <c r="BG215" s="126">
        <v>0.28000000000000003</v>
      </c>
      <c r="BH215" s="126">
        <v>0.11</v>
      </c>
      <c r="BI215" s="126">
        <v>83.5</v>
      </c>
      <c r="BJ215" s="126">
        <v>5.61</v>
      </c>
      <c r="BK215">
        <f t="shared" si="14"/>
        <v>5610</v>
      </c>
      <c r="BL215">
        <f t="shared" si="15"/>
        <v>350.63814893058492</v>
      </c>
      <c r="BN215" s="149">
        <v>12.65</v>
      </c>
      <c r="BO215" s="149">
        <v>25.13</v>
      </c>
      <c r="BP215" s="150">
        <v>35.173299999999998</v>
      </c>
      <c r="BQ215" s="149">
        <v>53.45</v>
      </c>
      <c r="BR215" s="149">
        <v>23.49</v>
      </c>
      <c r="BS215" s="149">
        <v>8.26</v>
      </c>
      <c r="BT215" s="149">
        <v>0.11</v>
      </c>
      <c r="BU215" s="149">
        <v>0.14000000000000001</v>
      </c>
      <c r="BV215" s="149">
        <v>84.7</v>
      </c>
      <c r="BW215" s="149">
        <v>5.7</v>
      </c>
      <c r="BX215" s="148">
        <v>512.11</v>
      </c>
      <c r="BY215" s="146">
        <v>5700</v>
      </c>
      <c r="BZ215" s="146">
        <v>356.26335987599538</v>
      </c>
    </row>
    <row r="216" spans="1:78" x14ac:dyDescent="0.2">
      <c r="A216" s="126"/>
      <c r="B216" s="128"/>
      <c r="C216" s="127"/>
      <c r="D216" s="126"/>
      <c r="E216" s="126"/>
      <c r="F216" s="126"/>
      <c r="G216" s="126"/>
      <c r="H216" s="126"/>
      <c r="I216" s="126"/>
      <c r="J216" s="126"/>
      <c r="N216" s="137">
        <v>18.07</v>
      </c>
      <c r="O216" s="137">
        <v>25.04</v>
      </c>
      <c r="P216" s="136">
        <v>35.076000000000001</v>
      </c>
      <c r="Q216" s="137">
        <v>53.22</v>
      </c>
      <c r="R216" s="137">
        <v>23.47</v>
      </c>
      <c r="S216" s="137">
        <v>8.26</v>
      </c>
      <c r="T216" s="137">
        <v>0.11</v>
      </c>
      <c r="U216" s="137">
        <v>0.05</v>
      </c>
      <c r="V216" s="137">
        <v>85.68</v>
      </c>
      <c r="W216" s="137">
        <v>5.78</v>
      </c>
      <c r="X216" s="134">
        <v>5780</v>
      </c>
      <c r="Y216" s="134">
        <v>361.26354738302689</v>
      </c>
      <c r="AA216" s="141">
        <v>15.46</v>
      </c>
      <c r="AB216" s="141">
        <v>25.09</v>
      </c>
      <c r="AC216" s="140">
        <v>35.0959</v>
      </c>
      <c r="AD216" s="141">
        <v>53.3</v>
      </c>
      <c r="AE216" s="141">
        <v>23.45</v>
      </c>
      <c r="AF216" s="141">
        <v>8.26</v>
      </c>
      <c r="AG216" s="141">
        <v>0.22</v>
      </c>
      <c r="AH216" s="141">
        <v>0.05</v>
      </c>
      <c r="AI216" s="141">
        <v>87.51</v>
      </c>
      <c r="AJ216" s="141">
        <v>5.9</v>
      </c>
      <c r="AK216" s="138">
        <v>5900</v>
      </c>
      <c r="AL216" s="138">
        <v>368.76382864357413</v>
      </c>
      <c r="AN216" s="145">
        <v>18.440000000000001</v>
      </c>
      <c r="AO216" s="145">
        <v>25.16</v>
      </c>
      <c r="AP216" s="144">
        <v>35.116399999999999</v>
      </c>
      <c r="AQ216" s="145">
        <v>53.4</v>
      </c>
      <c r="AR216" s="145">
        <v>23.46</v>
      </c>
      <c r="AS216" s="145">
        <v>8.25</v>
      </c>
      <c r="AT216" s="145">
        <v>0.38</v>
      </c>
      <c r="AU216" s="145">
        <v>0.08</v>
      </c>
      <c r="AV216" s="145">
        <v>85.97</v>
      </c>
      <c r="AW216" s="145">
        <v>5.78</v>
      </c>
      <c r="AX216" s="142">
        <v>5780</v>
      </c>
      <c r="AY216" s="142">
        <v>361.26354738302689</v>
      </c>
      <c r="BA216" s="126">
        <v>16.77</v>
      </c>
      <c r="BB216" s="126">
        <v>25.19</v>
      </c>
      <c r="BC216" s="127">
        <v>35.136200000000002</v>
      </c>
      <c r="BD216" s="126">
        <v>53.47</v>
      </c>
      <c r="BE216" s="126">
        <v>23.46</v>
      </c>
      <c r="BF216" s="126">
        <v>8.26</v>
      </c>
      <c r="BG216" s="126">
        <v>0.3</v>
      </c>
      <c r="BH216" s="126">
        <v>0.11</v>
      </c>
      <c r="BI216" s="126">
        <v>83.5</v>
      </c>
      <c r="BJ216" s="126">
        <v>5.61</v>
      </c>
      <c r="BK216">
        <f t="shared" si="14"/>
        <v>5610</v>
      </c>
      <c r="BL216">
        <f t="shared" si="15"/>
        <v>350.63814893058492</v>
      </c>
      <c r="BN216" s="149">
        <v>12.73</v>
      </c>
      <c r="BO216" s="149">
        <v>25.13</v>
      </c>
      <c r="BP216" s="150">
        <v>35.1738</v>
      </c>
      <c r="BQ216" s="149">
        <v>53.45</v>
      </c>
      <c r="BR216" s="149">
        <v>23.49</v>
      </c>
      <c r="BS216" s="149">
        <v>8.26</v>
      </c>
      <c r="BT216" s="149">
        <v>0.12</v>
      </c>
      <c r="BU216" s="149">
        <v>0.15</v>
      </c>
      <c r="BV216" s="149">
        <v>84.66</v>
      </c>
      <c r="BW216" s="149">
        <v>5.7</v>
      </c>
      <c r="BX216" s="148">
        <v>537.29</v>
      </c>
      <c r="BY216" s="146">
        <v>5700</v>
      </c>
      <c r="BZ216" s="146">
        <v>356.26335987599538</v>
      </c>
    </row>
    <row r="217" spans="1:78" x14ac:dyDescent="0.2">
      <c r="B217" s="126"/>
      <c r="C217" s="126"/>
      <c r="D217" s="126"/>
      <c r="E217" s="126"/>
      <c r="F217" s="126"/>
      <c r="G217" s="126"/>
      <c r="H217" s="126"/>
      <c r="I217" s="126"/>
      <c r="J217" s="126"/>
      <c r="N217" s="137">
        <v>18.149999999999999</v>
      </c>
      <c r="O217" s="137">
        <v>25.04</v>
      </c>
      <c r="P217" s="136">
        <v>35.077800000000003</v>
      </c>
      <c r="Q217" s="137">
        <v>53.22</v>
      </c>
      <c r="R217" s="137">
        <v>23.47</v>
      </c>
      <c r="S217" s="137">
        <v>8.26</v>
      </c>
      <c r="T217" s="137">
        <v>0.11</v>
      </c>
      <c r="U217" s="137">
        <v>0.05</v>
      </c>
      <c r="V217" s="137">
        <v>85.63</v>
      </c>
      <c r="W217" s="137">
        <v>5.77</v>
      </c>
      <c r="X217" s="134">
        <v>5770</v>
      </c>
      <c r="Y217" s="134">
        <v>360.63852394464794</v>
      </c>
      <c r="AA217" s="141">
        <v>15.54</v>
      </c>
      <c r="AB217" s="141">
        <v>25.08</v>
      </c>
      <c r="AC217" s="140">
        <v>35.099299999999999</v>
      </c>
      <c r="AD217" s="141">
        <v>53.3</v>
      </c>
      <c r="AE217" s="141">
        <v>23.46</v>
      </c>
      <c r="AF217" s="141">
        <v>8.26</v>
      </c>
      <c r="AG217" s="141">
        <v>0.22</v>
      </c>
      <c r="AH217" s="141">
        <v>0.06</v>
      </c>
      <c r="AI217" s="141">
        <v>87.54</v>
      </c>
      <c r="AJ217" s="141">
        <v>5.9</v>
      </c>
      <c r="AK217" s="138">
        <v>5900</v>
      </c>
      <c r="AL217" s="138">
        <v>368.76382864357413</v>
      </c>
      <c r="AN217" s="145">
        <v>18.53</v>
      </c>
      <c r="AO217" s="145">
        <v>25.16</v>
      </c>
      <c r="AP217" s="144">
        <v>35.122700000000002</v>
      </c>
      <c r="AQ217" s="145">
        <v>53.41</v>
      </c>
      <c r="AR217" s="145">
        <v>23.47</v>
      </c>
      <c r="AS217" s="145">
        <v>8.25</v>
      </c>
      <c r="AT217" s="145">
        <v>0.38</v>
      </c>
      <c r="AU217" s="145">
        <v>0.09</v>
      </c>
      <c r="AV217" s="145">
        <v>85.97</v>
      </c>
      <c r="AW217" s="145">
        <v>5.78</v>
      </c>
      <c r="AX217" s="142">
        <v>5780</v>
      </c>
      <c r="AY217" s="142">
        <v>361.26354738302689</v>
      </c>
      <c r="BA217" s="126">
        <v>16.88</v>
      </c>
      <c r="BB217" s="126">
        <v>25.19</v>
      </c>
      <c r="BC217" s="127">
        <v>35.137300000000003</v>
      </c>
      <c r="BD217" s="126">
        <v>53.46</v>
      </c>
      <c r="BE217" s="126">
        <v>23.46</v>
      </c>
      <c r="BF217" s="126">
        <v>8.26</v>
      </c>
      <c r="BG217" s="126">
        <v>0.31</v>
      </c>
      <c r="BH217" s="126">
        <v>0.1</v>
      </c>
      <c r="BI217" s="126">
        <v>83.51</v>
      </c>
      <c r="BJ217" s="126">
        <v>5.61</v>
      </c>
      <c r="BK217">
        <f t="shared" si="14"/>
        <v>5610</v>
      </c>
      <c r="BL217">
        <f t="shared" si="15"/>
        <v>350.63814893058492</v>
      </c>
      <c r="BN217" s="149">
        <v>12.8</v>
      </c>
      <c r="BO217" s="149">
        <v>25.13</v>
      </c>
      <c r="BP217" s="150">
        <v>35.171300000000002</v>
      </c>
      <c r="BQ217" s="149">
        <v>53.45</v>
      </c>
      <c r="BR217" s="149">
        <v>23.49</v>
      </c>
      <c r="BS217" s="149">
        <v>8.26</v>
      </c>
      <c r="BT217" s="149">
        <v>0.15</v>
      </c>
      <c r="BU217" s="149">
        <v>0.15</v>
      </c>
      <c r="BV217" s="149">
        <v>84.65</v>
      </c>
      <c r="BW217" s="149">
        <v>5.69</v>
      </c>
      <c r="BX217" s="148">
        <v>539.61</v>
      </c>
      <c r="BY217" s="146">
        <v>5690</v>
      </c>
      <c r="BZ217" s="146">
        <v>355.63833643761643</v>
      </c>
    </row>
    <row r="218" spans="1:78" x14ac:dyDescent="0.2">
      <c r="B218" s="126"/>
      <c r="C218" s="126"/>
      <c r="D218" s="126"/>
      <c r="E218" s="126"/>
      <c r="F218" s="126"/>
      <c r="G218" s="126"/>
      <c r="H218" s="126"/>
      <c r="I218" s="126"/>
      <c r="J218" s="126"/>
      <c r="N218" s="137">
        <v>18.2</v>
      </c>
      <c r="O218" s="137">
        <v>25.04</v>
      </c>
      <c r="P218" s="136">
        <v>35.075200000000002</v>
      </c>
      <c r="Q218" s="137">
        <v>53.22</v>
      </c>
      <c r="R218" s="137">
        <v>23.47</v>
      </c>
      <c r="S218" s="137">
        <v>8.26</v>
      </c>
      <c r="T218" s="137">
        <v>0.11</v>
      </c>
      <c r="U218" s="137">
        <v>0.04</v>
      </c>
      <c r="V218" s="137">
        <v>85.6</v>
      </c>
      <c r="W218" s="137">
        <v>5.77</v>
      </c>
      <c r="X218" s="134">
        <v>5770</v>
      </c>
      <c r="Y218" s="134">
        <v>360.63852394464794</v>
      </c>
      <c r="AA218" s="141">
        <v>15.6</v>
      </c>
      <c r="AB218" s="141">
        <v>25.08</v>
      </c>
      <c r="AC218" s="140">
        <v>35.100700000000003</v>
      </c>
      <c r="AD218" s="141">
        <v>53.3</v>
      </c>
      <c r="AE218" s="141">
        <v>23.46</v>
      </c>
      <c r="AF218" s="141">
        <v>8.26</v>
      </c>
      <c r="AG218" s="141">
        <v>0.22</v>
      </c>
      <c r="AH218" s="141">
        <v>0.06</v>
      </c>
      <c r="AI218" s="141">
        <v>87.55</v>
      </c>
      <c r="AJ218" s="141">
        <v>5.9</v>
      </c>
      <c r="AK218" s="138">
        <v>5900</v>
      </c>
      <c r="AL218" s="138">
        <v>368.76382864357413</v>
      </c>
      <c r="AN218" s="145">
        <v>18.61</v>
      </c>
      <c r="AO218" s="145">
        <v>25.16</v>
      </c>
      <c r="AP218" s="144">
        <v>35.121299999999998</v>
      </c>
      <c r="AQ218" s="145">
        <v>53.41</v>
      </c>
      <c r="AR218" s="145">
        <v>23.46</v>
      </c>
      <c r="AS218" s="145">
        <v>8.25</v>
      </c>
      <c r="AT218" s="145">
        <v>0.38</v>
      </c>
      <c r="AU218" s="145">
        <v>0.11</v>
      </c>
      <c r="AV218" s="145">
        <v>85.99</v>
      </c>
      <c r="AW218" s="145">
        <v>5.78</v>
      </c>
      <c r="AX218" s="142">
        <v>5780</v>
      </c>
      <c r="AY218" s="142">
        <v>361.26354738302689</v>
      </c>
      <c r="BA218" s="126">
        <v>16.98</v>
      </c>
      <c r="BB218" s="126">
        <v>25.19</v>
      </c>
      <c r="BC218" s="127">
        <v>35.137099999999997</v>
      </c>
      <c r="BD218" s="126">
        <v>53.47</v>
      </c>
      <c r="BE218" s="126">
        <v>23.46</v>
      </c>
      <c r="BF218" s="126">
        <v>8.26</v>
      </c>
      <c r="BG218" s="126">
        <v>0.33</v>
      </c>
      <c r="BH218" s="126">
        <v>0.1</v>
      </c>
      <c r="BI218" s="126">
        <v>83.51</v>
      </c>
      <c r="BJ218" s="126">
        <v>5.61</v>
      </c>
      <c r="BK218">
        <f t="shared" si="14"/>
        <v>5610</v>
      </c>
      <c r="BL218">
        <f t="shared" si="15"/>
        <v>350.63814893058492</v>
      </c>
      <c r="BN218" s="149">
        <v>12.85</v>
      </c>
      <c r="BO218" s="149">
        <v>25.13</v>
      </c>
      <c r="BP218" s="150">
        <v>35.172199999999997</v>
      </c>
      <c r="BQ218" s="149">
        <v>53.45</v>
      </c>
      <c r="BR218" s="149">
        <v>23.49</v>
      </c>
      <c r="BS218" s="149">
        <v>8.26</v>
      </c>
      <c r="BT218" s="149">
        <v>0.16</v>
      </c>
      <c r="BU218" s="149">
        <v>0.14000000000000001</v>
      </c>
      <c r="BV218" s="149">
        <v>84.65</v>
      </c>
      <c r="BW218" s="149">
        <v>5.7</v>
      </c>
      <c r="BX218" s="148">
        <v>502.63</v>
      </c>
      <c r="BY218" s="146">
        <v>5700</v>
      </c>
      <c r="BZ218" s="146">
        <v>356.26335987599538</v>
      </c>
    </row>
    <row r="219" spans="1:78" x14ac:dyDescent="0.2">
      <c r="N219" s="137">
        <v>18.260000000000002</v>
      </c>
      <c r="O219" s="137">
        <v>25.04</v>
      </c>
      <c r="P219" s="136">
        <v>35.078899999999997</v>
      </c>
      <c r="Q219" s="137">
        <v>53.22</v>
      </c>
      <c r="R219" s="137">
        <v>23.47</v>
      </c>
      <c r="S219" s="137">
        <v>8.26</v>
      </c>
      <c r="T219" s="137">
        <v>0.11</v>
      </c>
      <c r="U219" s="137">
        <v>0.04</v>
      </c>
      <c r="V219" s="137">
        <v>85.6</v>
      </c>
      <c r="W219" s="137">
        <v>5.77</v>
      </c>
      <c r="X219" s="134">
        <v>5770</v>
      </c>
      <c r="Y219" s="134">
        <v>360.63852394464794</v>
      </c>
      <c r="AA219" s="141">
        <v>15.66</v>
      </c>
      <c r="AB219" s="141">
        <v>25.08</v>
      </c>
      <c r="AC219" s="140">
        <v>35.099800000000002</v>
      </c>
      <c r="AD219" s="141">
        <v>53.3</v>
      </c>
      <c r="AE219" s="141">
        <v>23.46</v>
      </c>
      <c r="AF219" s="141">
        <v>8.26</v>
      </c>
      <c r="AG219" s="141">
        <v>0.21</v>
      </c>
      <c r="AH219" s="141">
        <v>0.06</v>
      </c>
      <c r="AI219" s="141">
        <v>87.54</v>
      </c>
      <c r="AJ219" s="141">
        <v>5.9</v>
      </c>
      <c r="AK219" s="138">
        <v>5900</v>
      </c>
      <c r="AL219" s="138">
        <v>368.76382864357413</v>
      </c>
      <c r="AN219" s="145">
        <v>18.670000000000002</v>
      </c>
      <c r="AO219" s="145">
        <v>25.16</v>
      </c>
      <c r="AP219" s="144">
        <v>35.121600000000001</v>
      </c>
      <c r="AQ219" s="145">
        <v>53.41</v>
      </c>
      <c r="AR219" s="145">
        <v>23.46</v>
      </c>
      <c r="AS219" s="145">
        <v>8.25</v>
      </c>
      <c r="AT219" s="145">
        <v>0.39</v>
      </c>
      <c r="AU219" s="145">
        <v>0.09</v>
      </c>
      <c r="AV219" s="145">
        <v>86.01</v>
      </c>
      <c r="AW219" s="145">
        <v>5.79</v>
      </c>
      <c r="AX219" s="142">
        <v>5790</v>
      </c>
      <c r="AY219" s="142">
        <v>361.88857082140584</v>
      </c>
      <c r="BA219" s="126">
        <v>17.09</v>
      </c>
      <c r="BB219" s="126">
        <v>25.2</v>
      </c>
      <c r="BC219" s="127">
        <v>35.135199999999998</v>
      </c>
      <c r="BD219" s="126">
        <v>53.47</v>
      </c>
      <c r="BE219" s="126">
        <v>23.46</v>
      </c>
      <c r="BF219" s="126">
        <v>8.26</v>
      </c>
      <c r="BG219" s="126">
        <v>0.34</v>
      </c>
      <c r="BH219" s="126">
        <v>0.11</v>
      </c>
      <c r="BI219" s="126">
        <v>83.53</v>
      </c>
      <c r="BJ219" s="126">
        <v>5.61</v>
      </c>
      <c r="BK219">
        <f t="shared" si="14"/>
        <v>5610</v>
      </c>
      <c r="BL219">
        <f t="shared" si="15"/>
        <v>350.63814893058492</v>
      </c>
      <c r="BN219" s="149">
        <v>12.89</v>
      </c>
      <c r="BO219" s="149">
        <v>25.13</v>
      </c>
      <c r="BP219" s="150">
        <v>35.171999999999997</v>
      </c>
      <c r="BQ219" s="149">
        <v>53.45</v>
      </c>
      <c r="BR219" s="149">
        <v>23.49</v>
      </c>
      <c r="BS219" s="149">
        <v>8.26</v>
      </c>
      <c r="BT219" s="149">
        <v>0.2</v>
      </c>
      <c r="BU219" s="149">
        <v>0.15</v>
      </c>
      <c r="BV219" s="149">
        <v>84.66</v>
      </c>
      <c r="BW219" s="149">
        <v>5.7</v>
      </c>
      <c r="BX219" s="148">
        <v>457.54</v>
      </c>
      <c r="BY219" s="146">
        <v>5700</v>
      </c>
      <c r="BZ219" s="146">
        <v>356.26335987599538</v>
      </c>
    </row>
    <row r="220" spans="1:78" x14ac:dyDescent="0.2">
      <c r="N220" s="137">
        <v>18.34</v>
      </c>
      <c r="O220" s="137">
        <v>25.04</v>
      </c>
      <c r="P220" s="136">
        <v>35.077300000000001</v>
      </c>
      <c r="Q220" s="137">
        <v>53.22</v>
      </c>
      <c r="R220" s="137">
        <v>23.47</v>
      </c>
      <c r="S220" s="137">
        <v>8.26</v>
      </c>
      <c r="T220" s="137">
        <v>0.12</v>
      </c>
      <c r="U220" s="137">
        <v>0.05</v>
      </c>
      <c r="V220" s="137">
        <v>85.62</v>
      </c>
      <c r="W220" s="137">
        <v>5.77</v>
      </c>
      <c r="X220" s="134">
        <v>5770</v>
      </c>
      <c r="Y220" s="134">
        <v>360.63852394464794</v>
      </c>
      <c r="AA220" s="141">
        <v>15.73</v>
      </c>
      <c r="AB220" s="141">
        <v>25.08</v>
      </c>
      <c r="AC220" s="140">
        <v>35.101399999999998</v>
      </c>
      <c r="AD220" s="141">
        <v>53.3</v>
      </c>
      <c r="AE220" s="141">
        <v>23.46</v>
      </c>
      <c r="AF220" s="141">
        <v>8.26</v>
      </c>
      <c r="AG220" s="141">
        <v>0.21</v>
      </c>
      <c r="AH220" s="141">
        <v>0.05</v>
      </c>
      <c r="AI220" s="141">
        <v>87.54</v>
      </c>
      <c r="AJ220" s="141">
        <v>5.9</v>
      </c>
      <c r="AK220" s="138">
        <v>5900</v>
      </c>
      <c r="AL220" s="138">
        <v>368.76382864357413</v>
      </c>
      <c r="AN220" s="145">
        <v>18.73</v>
      </c>
      <c r="AO220" s="145">
        <v>25.16</v>
      </c>
      <c r="AP220" s="144">
        <v>35.122199999999999</v>
      </c>
      <c r="AQ220" s="145">
        <v>53.41</v>
      </c>
      <c r="AR220" s="145">
        <v>23.46</v>
      </c>
      <c r="AS220" s="145">
        <v>8.25</v>
      </c>
      <c r="AT220" s="145">
        <v>0.4</v>
      </c>
      <c r="AU220" s="145">
        <v>0.1</v>
      </c>
      <c r="AV220" s="145">
        <v>86.03</v>
      </c>
      <c r="AW220" s="145">
        <v>5.79</v>
      </c>
      <c r="AX220" s="142">
        <v>5790</v>
      </c>
      <c r="AY220" s="142">
        <v>361.88857082140584</v>
      </c>
      <c r="BA220" s="126">
        <v>17.18</v>
      </c>
      <c r="BB220" s="126">
        <v>25.2</v>
      </c>
      <c r="BC220" s="127">
        <v>35.133200000000002</v>
      </c>
      <c r="BD220" s="126">
        <v>53.46</v>
      </c>
      <c r="BE220" s="126">
        <v>23.46</v>
      </c>
      <c r="BF220" s="126">
        <v>8.26</v>
      </c>
      <c r="BG220" s="126">
        <v>0.33</v>
      </c>
      <c r="BH220" s="126">
        <v>0.1</v>
      </c>
      <c r="BI220" s="126">
        <v>83.55</v>
      </c>
      <c r="BJ220" s="126">
        <v>5.62</v>
      </c>
      <c r="BK220">
        <f t="shared" si="14"/>
        <v>5620</v>
      </c>
      <c r="BL220">
        <f t="shared" si="15"/>
        <v>351.26317236896386</v>
      </c>
      <c r="BN220" s="149">
        <v>12.93</v>
      </c>
      <c r="BO220" s="149">
        <v>25.13</v>
      </c>
      <c r="BP220" s="150">
        <v>35.169600000000003</v>
      </c>
      <c r="BQ220" s="149">
        <v>53.44</v>
      </c>
      <c r="BR220" s="149">
        <v>23.48</v>
      </c>
      <c r="BS220" s="149">
        <v>8.26</v>
      </c>
      <c r="BT220" s="149">
        <v>0.2</v>
      </c>
      <c r="BU220" s="149">
        <v>0.16</v>
      </c>
      <c r="BV220" s="149">
        <v>84.68</v>
      </c>
      <c r="BW220" s="149">
        <v>5.7</v>
      </c>
      <c r="BX220" s="148">
        <v>444.44</v>
      </c>
      <c r="BY220" s="146">
        <v>5700</v>
      </c>
      <c r="BZ220" s="146">
        <v>356.26335987599538</v>
      </c>
    </row>
    <row r="221" spans="1:78" x14ac:dyDescent="0.2">
      <c r="N221" s="137">
        <v>18.43</v>
      </c>
      <c r="O221" s="137">
        <v>25.04</v>
      </c>
      <c r="P221" s="136">
        <v>35.078299999999999</v>
      </c>
      <c r="Q221" s="137">
        <v>53.22</v>
      </c>
      <c r="R221" s="137">
        <v>23.47</v>
      </c>
      <c r="S221" s="137">
        <v>8.26</v>
      </c>
      <c r="T221" s="137">
        <v>0.12</v>
      </c>
      <c r="U221" s="137">
        <v>0.05</v>
      </c>
      <c r="V221" s="137">
        <v>85.69</v>
      </c>
      <c r="W221" s="137">
        <v>5.78</v>
      </c>
      <c r="X221" s="134">
        <v>5780</v>
      </c>
      <c r="Y221" s="134">
        <v>361.26354738302689</v>
      </c>
      <c r="AA221" s="141">
        <v>15.8</v>
      </c>
      <c r="AB221" s="141">
        <v>25.08</v>
      </c>
      <c r="AC221" s="140">
        <v>35.0976</v>
      </c>
      <c r="AD221" s="141">
        <v>53.3</v>
      </c>
      <c r="AE221" s="141">
        <v>23.46</v>
      </c>
      <c r="AF221" s="141">
        <v>8.26</v>
      </c>
      <c r="AG221" s="141">
        <v>0.2</v>
      </c>
      <c r="AH221" s="141">
        <v>0.06</v>
      </c>
      <c r="AI221" s="141">
        <v>87.54</v>
      </c>
      <c r="AJ221" s="141">
        <v>5.9</v>
      </c>
      <c r="AK221" s="138">
        <v>5900</v>
      </c>
      <c r="AL221" s="138">
        <v>368.76382864357413</v>
      </c>
      <c r="AN221" s="145">
        <v>18.8</v>
      </c>
      <c r="AO221" s="145">
        <v>25.16</v>
      </c>
      <c r="AP221" s="144">
        <v>35.115400000000001</v>
      </c>
      <c r="AQ221" s="145">
        <v>53.41</v>
      </c>
      <c r="AR221" s="145">
        <v>23.46</v>
      </c>
      <c r="AS221" s="145">
        <v>8.25</v>
      </c>
      <c r="AT221" s="145">
        <v>0.41</v>
      </c>
      <c r="AU221" s="145">
        <v>0.09</v>
      </c>
      <c r="AV221" s="145">
        <v>86.03</v>
      </c>
      <c r="AW221" s="145">
        <v>5.79</v>
      </c>
      <c r="AX221" s="142">
        <v>5790</v>
      </c>
      <c r="AY221" s="142">
        <v>361.88857082140584</v>
      </c>
      <c r="BA221" s="126">
        <v>17.239999999999998</v>
      </c>
      <c r="BB221" s="126">
        <v>25.2</v>
      </c>
      <c r="BC221" s="127">
        <v>35.134700000000002</v>
      </c>
      <c r="BD221" s="126">
        <v>53.47</v>
      </c>
      <c r="BE221" s="126">
        <v>23.46</v>
      </c>
      <c r="BF221" s="126">
        <v>8.26</v>
      </c>
      <c r="BG221" s="126">
        <v>0.32</v>
      </c>
      <c r="BH221" s="126">
        <v>0.1</v>
      </c>
      <c r="BI221" s="126">
        <v>83.57</v>
      </c>
      <c r="BJ221" s="126">
        <v>5.62</v>
      </c>
      <c r="BK221">
        <f t="shared" si="14"/>
        <v>5620</v>
      </c>
      <c r="BL221">
        <f t="shared" si="15"/>
        <v>351.26317236896386</v>
      </c>
      <c r="BN221" s="149">
        <v>12.99</v>
      </c>
      <c r="BO221" s="149">
        <v>25.13</v>
      </c>
      <c r="BP221" s="150">
        <v>35.170499999999997</v>
      </c>
      <c r="BQ221" s="149">
        <v>53.44</v>
      </c>
      <c r="BR221" s="149">
        <v>23.49</v>
      </c>
      <c r="BS221" s="149">
        <v>8.26</v>
      </c>
      <c r="BT221" s="149">
        <v>0.19</v>
      </c>
      <c r="BU221" s="149">
        <v>0.15</v>
      </c>
      <c r="BV221" s="149">
        <v>84.69</v>
      </c>
      <c r="BW221" s="149">
        <v>5.7</v>
      </c>
      <c r="BX221" s="148">
        <v>490.11</v>
      </c>
      <c r="BY221" s="146">
        <v>5700</v>
      </c>
      <c r="BZ221" s="146">
        <v>356.26335987599538</v>
      </c>
    </row>
    <row r="222" spans="1:78" x14ac:dyDescent="0.2">
      <c r="N222" s="137">
        <v>18.53</v>
      </c>
      <c r="O222" s="137">
        <v>25.04</v>
      </c>
      <c r="P222" s="136">
        <v>35.079900000000002</v>
      </c>
      <c r="Q222" s="137">
        <v>53.23</v>
      </c>
      <c r="R222" s="137">
        <v>23.47</v>
      </c>
      <c r="S222" s="137">
        <v>8.26</v>
      </c>
      <c r="T222" s="137">
        <v>0.13</v>
      </c>
      <c r="U222" s="137">
        <v>0.04</v>
      </c>
      <c r="V222" s="137">
        <v>85.78</v>
      </c>
      <c r="W222" s="137">
        <v>5.78</v>
      </c>
      <c r="X222" s="134">
        <v>5780</v>
      </c>
      <c r="Y222" s="134">
        <v>361.26354738302689</v>
      </c>
      <c r="AA222" s="141">
        <v>15.88</v>
      </c>
      <c r="AB222" s="141">
        <v>25.08</v>
      </c>
      <c r="AC222" s="140">
        <v>35.099699999999999</v>
      </c>
      <c r="AD222" s="141">
        <v>53.3</v>
      </c>
      <c r="AE222" s="141">
        <v>23.46</v>
      </c>
      <c r="AF222" s="141">
        <v>8.26</v>
      </c>
      <c r="AG222" s="141">
        <v>0.2</v>
      </c>
      <c r="AH222" s="141">
        <v>0.06</v>
      </c>
      <c r="AI222" s="141">
        <v>87.56</v>
      </c>
      <c r="AJ222" s="141">
        <v>5.9</v>
      </c>
      <c r="AK222" s="138">
        <v>5900</v>
      </c>
      <c r="AL222" s="138">
        <v>368.76382864357413</v>
      </c>
      <c r="AN222" s="145">
        <v>18.87</v>
      </c>
      <c r="AO222" s="145">
        <v>25.17</v>
      </c>
      <c r="AP222" s="144">
        <v>35.115099999999998</v>
      </c>
      <c r="AQ222" s="145">
        <v>53.41</v>
      </c>
      <c r="AR222" s="145">
        <v>23.46</v>
      </c>
      <c r="AS222" s="145">
        <v>8.25</v>
      </c>
      <c r="AT222" s="145">
        <v>0.41</v>
      </c>
      <c r="AU222" s="145">
        <v>0.09</v>
      </c>
      <c r="AV222" s="145">
        <v>86.01</v>
      </c>
      <c r="AW222" s="145">
        <v>5.79</v>
      </c>
      <c r="AX222" s="142">
        <v>5790</v>
      </c>
      <c r="AY222" s="142">
        <v>361.88857082140584</v>
      </c>
      <c r="BA222" s="126">
        <v>17.3</v>
      </c>
      <c r="BB222" s="126">
        <v>25.2</v>
      </c>
      <c r="BC222" s="127">
        <v>35.132899999999999</v>
      </c>
      <c r="BD222" s="126">
        <v>53.46</v>
      </c>
      <c r="BE222" s="126">
        <v>23.46</v>
      </c>
      <c r="BF222" s="126">
        <v>8.26</v>
      </c>
      <c r="BG222" s="126">
        <v>0.32</v>
      </c>
      <c r="BH222" s="126">
        <v>0.11</v>
      </c>
      <c r="BI222" s="126">
        <v>83.58</v>
      </c>
      <c r="BJ222" s="126">
        <v>5.62</v>
      </c>
      <c r="BK222">
        <f t="shared" si="14"/>
        <v>5620</v>
      </c>
      <c r="BL222">
        <f t="shared" si="15"/>
        <v>351.26317236896386</v>
      </c>
      <c r="BN222" s="149">
        <v>13.06</v>
      </c>
      <c r="BO222" s="149">
        <v>25.13</v>
      </c>
      <c r="BP222" s="150">
        <v>35.170099999999998</v>
      </c>
      <c r="BQ222" s="149">
        <v>53.44</v>
      </c>
      <c r="BR222" s="149">
        <v>23.49</v>
      </c>
      <c r="BS222" s="149">
        <v>8.26</v>
      </c>
      <c r="BT222" s="149">
        <v>0.17</v>
      </c>
      <c r="BU222" s="149">
        <v>0.17</v>
      </c>
      <c r="BV222" s="149">
        <v>84.7</v>
      </c>
      <c r="BW222" s="149">
        <v>5.7</v>
      </c>
      <c r="BX222" s="148">
        <v>526.73</v>
      </c>
      <c r="BY222" s="146">
        <v>5700</v>
      </c>
      <c r="BZ222" s="146">
        <v>356.26335987599538</v>
      </c>
    </row>
    <row r="223" spans="1:78" x14ac:dyDescent="0.2">
      <c r="N223" s="137">
        <v>18.64</v>
      </c>
      <c r="O223" s="137">
        <v>25.04</v>
      </c>
      <c r="P223" s="136">
        <v>35.075400000000002</v>
      </c>
      <c r="Q223" s="137">
        <v>53.22</v>
      </c>
      <c r="R223" s="137">
        <v>23.47</v>
      </c>
      <c r="S223" s="137">
        <v>8.26</v>
      </c>
      <c r="T223" s="137">
        <v>0.14000000000000001</v>
      </c>
      <c r="U223" s="137">
        <v>0.06</v>
      </c>
      <c r="V223" s="137">
        <v>85.88</v>
      </c>
      <c r="W223" s="137">
        <v>5.79</v>
      </c>
      <c r="X223" s="134">
        <v>5790</v>
      </c>
      <c r="Y223" s="134">
        <v>361.88857082140584</v>
      </c>
      <c r="AA223" s="141">
        <v>15.95</v>
      </c>
      <c r="AB223" s="141">
        <v>25.08</v>
      </c>
      <c r="AC223" s="140">
        <v>35.098700000000001</v>
      </c>
      <c r="AD223" s="141">
        <v>53.3</v>
      </c>
      <c r="AE223" s="141">
        <v>23.46</v>
      </c>
      <c r="AF223" s="141">
        <v>8.26</v>
      </c>
      <c r="AG223" s="141">
        <v>0.2</v>
      </c>
      <c r="AH223" s="141">
        <v>0.05</v>
      </c>
      <c r="AI223" s="141">
        <v>87.57</v>
      </c>
      <c r="AJ223" s="141">
        <v>5.9</v>
      </c>
      <c r="AK223" s="138">
        <v>5900</v>
      </c>
      <c r="AL223" s="138">
        <v>368.76382864357413</v>
      </c>
      <c r="AN223" s="145">
        <v>18.95</v>
      </c>
      <c r="AO223" s="145">
        <v>25.17</v>
      </c>
      <c r="AP223" s="144">
        <v>35.118200000000002</v>
      </c>
      <c r="AQ223" s="145">
        <v>53.41</v>
      </c>
      <c r="AR223" s="145">
        <v>23.46</v>
      </c>
      <c r="AS223" s="145">
        <v>8.25</v>
      </c>
      <c r="AT223" s="145">
        <v>0.41</v>
      </c>
      <c r="AU223" s="145">
        <v>0.09</v>
      </c>
      <c r="AV223" s="145">
        <v>86</v>
      </c>
      <c r="AW223" s="145">
        <v>5.78</v>
      </c>
      <c r="AX223" s="142">
        <v>5780</v>
      </c>
      <c r="AY223" s="142">
        <v>361.26354738302689</v>
      </c>
      <c r="BA223" s="126">
        <v>17.37</v>
      </c>
      <c r="BB223" s="126">
        <v>25.2</v>
      </c>
      <c r="BC223" s="127">
        <v>35.133899999999997</v>
      </c>
      <c r="BD223" s="126">
        <v>53.46</v>
      </c>
      <c r="BE223" s="126">
        <v>23.46</v>
      </c>
      <c r="BF223" s="126">
        <v>8.26</v>
      </c>
      <c r="BG223" s="126">
        <v>0.35</v>
      </c>
      <c r="BH223" s="126">
        <v>0.1</v>
      </c>
      <c r="BI223" s="126">
        <v>83.59</v>
      </c>
      <c r="BJ223" s="126">
        <v>5.62</v>
      </c>
      <c r="BK223">
        <f t="shared" si="14"/>
        <v>5620</v>
      </c>
      <c r="BL223">
        <f t="shared" si="15"/>
        <v>351.26317236896386</v>
      </c>
      <c r="BN223" s="149">
        <v>13.11</v>
      </c>
      <c r="BO223" s="149">
        <v>25.13</v>
      </c>
      <c r="BP223" s="150">
        <v>35.170699999999997</v>
      </c>
      <c r="BQ223" s="149">
        <v>53.45</v>
      </c>
      <c r="BR223" s="149">
        <v>23.49</v>
      </c>
      <c r="BS223" s="149">
        <v>8.26</v>
      </c>
      <c r="BT223" s="149">
        <v>0.16</v>
      </c>
      <c r="BU223" s="149">
        <v>0.15</v>
      </c>
      <c r="BV223" s="149">
        <v>84.7</v>
      </c>
      <c r="BW223" s="149">
        <v>5.7</v>
      </c>
      <c r="BX223" s="148">
        <v>536.21</v>
      </c>
      <c r="BY223" s="146">
        <v>5700</v>
      </c>
      <c r="BZ223" s="146">
        <v>356.26335987599538</v>
      </c>
    </row>
    <row r="224" spans="1:78" x14ac:dyDescent="0.2">
      <c r="N224" s="137">
        <v>18.73</v>
      </c>
      <c r="O224" s="137">
        <v>25.04</v>
      </c>
      <c r="P224" s="136">
        <v>35.076700000000002</v>
      </c>
      <c r="Q224" s="137">
        <v>53.22</v>
      </c>
      <c r="R224" s="137">
        <v>23.47</v>
      </c>
      <c r="S224" s="137">
        <v>8.26</v>
      </c>
      <c r="T224" s="137">
        <v>0.15</v>
      </c>
      <c r="U224" s="137">
        <v>0.04</v>
      </c>
      <c r="V224" s="137">
        <v>85.97</v>
      </c>
      <c r="W224" s="137">
        <v>5.8</v>
      </c>
      <c r="X224" s="134">
        <v>5800</v>
      </c>
      <c r="Y224" s="134">
        <v>362.51359425978472</v>
      </c>
      <c r="AA224" s="141">
        <v>16.010000000000002</v>
      </c>
      <c r="AB224" s="141">
        <v>25.08</v>
      </c>
      <c r="AC224" s="140">
        <v>35.101900000000001</v>
      </c>
      <c r="AD224" s="141">
        <v>53.3</v>
      </c>
      <c r="AE224" s="141">
        <v>23.46</v>
      </c>
      <c r="AF224" s="141">
        <v>8.26</v>
      </c>
      <c r="AG224" s="141">
        <v>0.21</v>
      </c>
      <c r="AH224" s="141">
        <v>0.06</v>
      </c>
      <c r="AI224" s="141">
        <v>87.59</v>
      </c>
      <c r="AJ224" s="141">
        <v>5.9</v>
      </c>
      <c r="AK224" s="138">
        <v>5900</v>
      </c>
      <c r="AL224" s="138">
        <v>368.76382864357413</v>
      </c>
      <c r="AN224" s="145">
        <v>19.05</v>
      </c>
      <c r="AO224" s="145">
        <v>25.17</v>
      </c>
      <c r="AP224" s="144">
        <v>35.120399999999997</v>
      </c>
      <c r="AQ224" s="145">
        <v>53.42</v>
      </c>
      <c r="AR224" s="145">
        <v>23.46</v>
      </c>
      <c r="AS224" s="145">
        <v>8.25</v>
      </c>
      <c r="AT224" s="145">
        <v>0.4</v>
      </c>
      <c r="AU224" s="145">
        <v>0.08</v>
      </c>
      <c r="AV224" s="145">
        <v>85.98</v>
      </c>
      <c r="AW224" s="145">
        <v>5.78</v>
      </c>
      <c r="AX224" s="142">
        <v>5780</v>
      </c>
      <c r="AY224" s="142">
        <v>361.26354738302689</v>
      </c>
      <c r="BA224" s="126">
        <v>17.46</v>
      </c>
      <c r="BB224" s="126">
        <v>25.2</v>
      </c>
      <c r="BC224" s="127">
        <v>35.133600000000001</v>
      </c>
      <c r="BD224" s="126">
        <v>53.46</v>
      </c>
      <c r="BE224" s="126">
        <v>23.46</v>
      </c>
      <c r="BF224" s="126">
        <v>8.26</v>
      </c>
      <c r="BG224" s="126">
        <v>0.36</v>
      </c>
      <c r="BH224" s="126">
        <v>0.1</v>
      </c>
      <c r="BI224" s="126">
        <v>83.6</v>
      </c>
      <c r="BJ224" s="126">
        <v>5.62</v>
      </c>
      <c r="BK224">
        <f t="shared" si="14"/>
        <v>5620</v>
      </c>
      <c r="BL224">
        <f t="shared" si="15"/>
        <v>351.26317236896386</v>
      </c>
      <c r="BN224" s="149">
        <v>13.16</v>
      </c>
      <c r="BO224" s="149">
        <v>25.13</v>
      </c>
      <c r="BP224" s="150">
        <v>35.168399999999998</v>
      </c>
      <c r="BQ224" s="149">
        <v>53.44</v>
      </c>
      <c r="BR224" s="149">
        <v>23.48</v>
      </c>
      <c r="BS224" s="149">
        <v>8.26</v>
      </c>
      <c r="BT224" s="149">
        <v>0.14000000000000001</v>
      </c>
      <c r="BU224" s="149">
        <v>0.15</v>
      </c>
      <c r="BV224" s="149">
        <v>84.71</v>
      </c>
      <c r="BW224" s="149">
        <v>5.7</v>
      </c>
      <c r="BX224" s="148">
        <v>491.77</v>
      </c>
      <c r="BY224" s="146">
        <v>5700</v>
      </c>
      <c r="BZ224" s="146">
        <v>356.26335987599538</v>
      </c>
    </row>
    <row r="225" spans="14:78" x14ac:dyDescent="0.2">
      <c r="N225" s="137">
        <v>18.809999999999999</v>
      </c>
      <c r="O225" s="137">
        <v>25.04</v>
      </c>
      <c r="P225" s="136">
        <v>35.077500000000001</v>
      </c>
      <c r="Q225" s="137">
        <v>53.22</v>
      </c>
      <c r="R225" s="137">
        <v>23.47</v>
      </c>
      <c r="S225" s="137">
        <v>8.26</v>
      </c>
      <c r="T225" s="137">
        <v>0.14000000000000001</v>
      </c>
      <c r="U225" s="137">
        <v>0.06</v>
      </c>
      <c r="V225" s="137">
        <v>86.06</v>
      </c>
      <c r="W225" s="137">
        <v>5.8</v>
      </c>
      <c r="X225" s="134">
        <v>5800</v>
      </c>
      <c r="Y225" s="134">
        <v>362.51359425978472</v>
      </c>
      <c r="AA225" s="141">
        <v>16.05</v>
      </c>
      <c r="AB225" s="141">
        <v>25.08</v>
      </c>
      <c r="AC225" s="140">
        <v>35.098300000000002</v>
      </c>
      <c r="AD225" s="141">
        <v>53.3</v>
      </c>
      <c r="AE225" s="141">
        <v>23.46</v>
      </c>
      <c r="AF225" s="141">
        <v>8.26</v>
      </c>
      <c r="AG225" s="141">
        <v>0.21</v>
      </c>
      <c r="AH225" s="141">
        <v>0.06</v>
      </c>
      <c r="AI225" s="141">
        <v>87.59</v>
      </c>
      <c r="AJ225" s="141">
        <v>5.9</v>
      </c>
      <c r="AK225" s="138">
        <v>5900</v>
      </c>
      <c r="AL225" s="138">
        <v>368.76382864357413</v>
      </c>
      <c r="AN225" s="145">
        <v>19.149999999999999</v>
      </c>
      <c r="AO225" s="145">
        <v>25.17</v>
      </c>
      <c r="AP225" s="144">
        <v>35.120600000000003</v>
      </c>
      <c r="AQ225" s="145">
        <v>53.42</v>
      </c>
      <c r="AR225" s="145">
        <v>23.46</v>
      </c>
      <c r="AS225" s="145">
        <v>8.25</v>
      </c>
      <c r="AT225" s="145">
        <v>0.4</v>
      </c>
      <c r="AU225" s="145">
        <v>0.09</v>
      </c>
      <c r="AV225" s="145">
        <v>85.97</v>
      </c>
      <c r="AW225" s="145">
        <v>5.78</v>
      </c>
      <c r="AX225" s="142">
        <v>5780</v>
      </c>
      <c r="AY225" s="142">
        <v>361.26354738302689</v>
      </c>
      <c r="BA225" s="126">
        <v>17.559999999999999</v>
      </c>
      <c r="BB225" s="126">
        <v>25.19</v>
      </c>
      <c r="BC225" s="127">
        <v>35.130899999999997</v>
      </c>
      <c r="BD225" s="126">
        <v>53.46</v>
      </c>
      <c r="BE225" s="126">
        <v>23.46</v>
      </c>
      <c r="BF225" s="126">
        <v>8.26</v>
      </c>
      <c r="BG225" s="126">
        <v>0.36</v>
      </c>
      <c r="BH225" s="126">
        <v>0.1</v>
      </c>
      <c r="BI225" s="126">
        <v>83.59</v>
      </c>
      <c r="BJ225" s="126">
        <v>5.62</v>
      </c>
      <c r="BK225">
        <f t="shared" si="14"/>
        <v>5620</v>
      </c>
      <c r="BL225">
        <f t="shared" si="15"/>
        <v>351.26317236896386</v>
      </c>
      <c r="BN225" s="149">
        <v>13.22</v>
      </c>
      <c r="BO225" s="149">
        <v>25.13</v>
      </c>
      <c r="BP225" s="150">
        <v>35.171300000000002</v>
      </c>
      <c r="BQ225" s="149">
        <v>53.44</v>
      </c>
      <c r="BR225" s="149">
        <v>23.49</v>
      </c>
      <c r="BS225" s="149">
        <v>8.26</v>
      </c>
      <c r="BT225" s="149">
        <v>0.14000000000000001</v>
      </c>
      <c r="BU225" s="149">
        <v>0.15</v>
      </c>
      <c r="BV225" s="149">
        <v>84.71</v>
      </c>
      <c r="BW225" s="149">
        <v>5.7</v>
      </c>
      <c r="BX225" s="148">
        <v>471.14</v>
      </c>
      <c r="BY225" s="146">
        <v>5700</v>
      </c>
      <c r="BZ225" s="146">
        <v>356.26335987599538</v>
      </c>
    </row>
    <row r="226" spans="14:78" x14ac:dyDescent="0.2">
      <c r="N226" s="137">
        <v>18.899999999999999</v>
      </c>
      <c r="O226" s="137">
        <v>25.04</v>
      </c>
      <c r="P226" s="136">
        <v>35.077599999999997</v>
      </c>
      <c r="Q226" s="137">
        <v>53.23</v>
      </c>
      <c r="R226" s="137">
        <v>23.47</v>
      </c>
      <c r="S226" s="137">
        <v>8.26</v>
      </c>
      <c r="T226" s="137">
        <v>0.13</v>
      </c>
      <c r="U226" s="137">
        <v>7.0000000000000007E-2</v>
      </c>
      <c r="V226" s="137">
        <v>86.13</v>
      </c>
      <c r="W226" s="137">
        <v>5.81</v>
      </c>
      <c r="X226" s="134">
        <v>5810</v>
      </c>
      <c r="Y226" s="134">
        <v>363.13861769816367</v>
      </c>
      <c r="AA226" s="141">
        <v>16.09</v>
      </c>
      <c r="AB226" s="141">
        <v>25.08</v>
      </c>
      <c r="AC226" s="140">
        <v>35.100200000000001</v>
      </c>
      <c r="AD226" s="141">
        <v>53.3</v>
      </c>
      <c r="AE226" s="141">
        <v>23.46</v>
      </c>
      <c r="AF226" s="141">
        <v>8.26</v>
      </c>
      <c r="AG226" s="141">
        <v>0.22</v>
      </c>
      <c r="AH226" s="141">
        <v>0.05</v>
      </c>
      <c r="AI226" s="141">
        <v>87.59</v>
      </c>
      <c r="AJ226" s="141">
        <v>5.9</v>
      </c>
      <c r="AK226" s="138">
        <v>5900</v>
      </c>
      <c r="AL226" s="138">
        <v>368.76382864357413</v>
      </c>
      <c r="AN226" s="145">
        <v>19.239999999999998</v>
      </c>
      <c r="AO226" s="145">
        <v>25.17</v>
      </c>
      <c r="AP226" s="144">
        <v>35.116900000000001</v>
      </c>
      <c r="AQ226" s="145">
        <v>53.42</v>
      </c>
      <c r="AR226" s="145">
        <v>23.46</v>
      </c>
      <c r="AS226" s="145">
        <v>8.25</v>
      </c>
      <c r="AT226" s="145">
        <v>0.41</v>
      </c>
      <c r="AU226" s="145">
        <v>0.1</v>
      </c>
      <c r="AV226" s="145">
        <v>85.97</v>
      </c>
      <c r="AW226" s="145">
        <v>5.78</v>
      </c>
      <c r="AX226" s="142">
        <v>5780</v>
      </c>
      <c r="AY226" s="142">
        <v>361.26354738302689</v>
      </c>
      <c r="BA226" s="126">
        <v>17.649999999999999</v>
      </c>
      <c r="BB226" s="126">
        <v>25.19</v>
      </c>
      <c r="BC226" s="127">
        <v>35.133200000000002</v>
      </c>
      <c r="BD226" s="126">
        <v>53.46</v>
      </c>
      <c r="BE226" s="126">
        <v>23.46</v>
      </c>
      <c r="BF226" s="126">
        <v>8.26</v>
      </c>
      <c r="BG226" s="126">
        <v>0.35</v>
      </c>
      <c r="BH226" s="126">
        <v>0.11</v>
      </c>
      <c r="BI226" s="126">
        <v>83.59</v>
      </c>
      <c r="BJ226" s="126">
        <v>5.62</v>
      </c>
      <c r="BK226">
        <f t="shared" si="14"/>
        <v>5620</v>
      </c>
      <c r="BL226">
        <f t="shared" si="15"/>
        <v>351.26317236896386</v>
      </c>
      <c r="BN226" s="149">
        <v>13.3</v>
      </c>
      <c r="BO226" s="149">
        <v>25.13</v>
      </c>
      <c r="BP226" s="150">
        <v>35.171599999999998</v>
      </c>
      <c r="BQ226" s="149">
        <v>53.45</v>
      </c>
      <c r="BR226" s="149">
        <v>23.49</v>
      </c>
      <c r="BS226" s="149">
        <v>8.26</v>
      </c>
      <c r="BT226" s="149">
        <v>0.12</v>
      </c>
      <c r="BU226" s="149">
        <v>0.19</v>
      </c>
      <c r="BV226" s="149">
        <v>84.72</v>
      </c>
      <c r="BW226" s="149">
        <v>5.7</v>
      </c>
      <c r="BX226" s="148">
        <v>475.78</v>
      </c>
      <c r="BY226" s="146">
        <v>5700</v>
      </c>
      <c r="BZ226" s="146">
        <v>356.26335987599538</v>
      </c>
    </row>
    <row r="227" spans="14:78" x14ac:dyDescent="0.2">
      <c r="N227" s="137">
        <v>18.96</v>
      </c>
      <c r="O227" s="137">
        <v>25.04</v>
      </c>
      <c r="P227" s="136">
        <v>35.073999999999998</v>
      </c>
      <c r="Q227" s="137">
        <v>53.22</v>
      </c>
      <c r="R227" s="137">
        <v>23.47</v>
      </c>
      <c r="S227" s="137">
        <v>8.26</v>
      </c>
      <c r="T227" s="137">
        <v>0.12</v>
      </c>
      <c r="U227" s="137">
        <v>0.11</v>
      </c>
      <c r="V227" s="137">
        <v>86.17</v>
      </c>
      <c r="W227" s="137">
        <v>5.81</v>
      </c>
      <c r="X227" s="134">
        <v>5810</v>
      </c>
      <c r="Y227" s="134">
        <v>363.13861769816367</v>
      </c>
      <c r="AA227" s="141">
        <v>16.149999999999999</v>
      </c>
      <c r="AB227" s="141">
        <v>25.08</v>
      </c>
      <c r="AC227" s="140">
        <v>35.098399999999998</v>
      </c>
      <c r="AD227" s="141">
        <v>53.3</v>
      </c>
      <c r="AE227" s="141">
        <v>23.46</v>
      </c>
      <c r="AF227" s="141">
        <v>8.26</v>
      </c>
      <c r="AG227" s="141">
        <v>0.23</v>
      </c>
      <c r="AH227" s="141">
        <v>0.06</v>
      </c>
      <c r="AI227" s="141">
        <v>87.58</v>
      </c>
      <c r="AJ227" s="141">
        <v>5.9</v>
      </c>
      <c r="AK227" s="138">
        <v>5900</v>
      </c>
      <c r="AL227" s="138">
        <v>368.76382864357413</v>
      </c>
      <c r="AN227" s="145">
        <v>19.329999999999998</v>
      </c>
      <c r="AO227" s="145">
        <v>25.17</v>
      </c>
      <c r="AP227" s="144">
        <v>35.120199999999997</v>
      </c>
      <c r="AQ227" s="145">
        <v>53.42</v>
      </c>
      <c r="AR227" s="145">
        <v>23.46</v>
      </c>
      <c r="AS227" s="145">
        <v>8.25</v>
      </c>
      <c r="AT227" s="145">
        <v>0.41</v>
      </c>
      <c r="AU227" s="145">
        <v>0.1</v>
      </c>
      <c r="AV227" s="145">
        <v>85.98</v>
      </c>
      <c r="AW227" s="145">
        <v>5.78</v>
      </c>
      <c r="AX227" s="142">
        <v>5780</v>
      </c>
      <c r="AY227" s="142">
        <v>361.26354738302689</v>
      </c>
      <c r="BA227" s="126">
        <v>17.75</v>
      </c>
      <c r="BB227" s="126">
        <v>25.19</v>
      </c>
      <c r="BC227" s="127">
        <v>35.1372</v>
      </c>
      <c r="BD227" s="126">
        <v>53.47</v>
      </c>
      <c r="BE227" s="126">
        <v>23.46</v>
      </c>
      <c r="BF227" s="126">
        <v>8.26</v>
      </c>
      <c r="BG227" s="126">
        <v>0.35</v>
      </c>
      <c r="BH227" s="126">
        <v>0.1</v>
      </c>
      <c r="BI227" s="126">
        <v>83.6</v>
      </c>
      <c r="BJ227" s="126">
        <v>5.62</v>
      </c>
      <c r="BK227">
        <f t="shared" si="14"/>
        <v>5620</v>
      </c>
      <c r="BL227">
        <f t="shared" si="15"/>
        <v>351.26317236896386</v>
      </c>
      <c r="BN227" s="149">
        <v>13.38</v>
      </c>
      <c r="BO227" s="149">
        <v>25.13</v>
      </c>
      <c r="BP227" s="150">
        <v>35.171199999999999</v>
      </c>
      <c r="BQ227" s="149">
        <v>53.44</v>
      </c>
      <c r="BR227" s="149">
        <v>23.49</v>
      </c>
      <c r="BS227" s="149">
        <v>8.26</v>
      </c>
      <c r="BT227" s="149">
        <v>0.11</v>
      </c>
      <c r="BU227" s="149">
        <v>0.16</v>
      </c>
      <c r="BV227" s="149">
        <v>84.72</v>
      </c>
      <c r="BW227" s="149">
        <v>5.7</v>
      </c>
      <c r="BX227" s="148">
        <v>480.99</v>
      </c>
      <c r="BY227" s="146">
        <v>5700</v>
      </c>
      <c r="BZ227" s="146">
        <v>356.26335987599538</v>
      </c>
    </row>
    <row r="228" spans="14:78" x14ac:dyDescent="0.2">
      <c r="N228" s="137">
        <v>19.010000000000002</v>
      </c>
      <c r="O228" s="137">
        <v>25.04</v>
      </c>
      <c r="P228" s="136">
        <v>35.077100000000002</v>
      </c>
      <c r="Q228" s="137">
        <v>53.23</v>
      </c>
      <c r="R228" s="137">
        <v>23.47</v>
      </c>
      <c r="S228" s="137">
        <v>8.26</v>
      </c>
      <c r="T228" s="137">
        <v>0.12</v>
      </c>
      <c r="U228" s="137">
        <v>0.09</v>
      </c>
      <c r="V228" s="137">
        <v>86.18</v>
      </c>
      <c r="W228" s="137">
        <v>5.81</v>
      </c>
      <c r="X228" s="134">
        <v>5810</v>
      </c>
      <c r="Y228" s="134">
        <v>363.13861769816367</v>
      </c>
      <c r="AA228" s="141">
        <v>16.2</v>
      </c>
      <c r="AB228" s="141">
        <v>25.08</v>
      </c>
      <c r="AC228" s="140">
        <v>35.097799999999999</v>
      </c>
      <c r="AD228" s="141">
        <v>53.3</v>
      </c>
      <c r="AE228" s="141">
        <v>23.46</v>
      </c>
      <c r="AF228" s="141">
        <v>8.26</v>
      </c>
      <c r="AG228" s="141">
        <v>0.23</v>
      </c>
      <c r="AH228" s="141">
        <v>0.06</v>
      </c>
      <c r="AI228" s="141">
        <v>87.57</v>
      </c>
      <c r="AJ228" s="141">
        <v>5.9</v>
      </c>
      <c r="AK228" s="138">
        <v>5900</v>
      </c>
      <c r="AL228" s="138">
        <v>368.76382864357413</v>
      </c>
      <c r="AN228" s="145">
        <v>19.41</v>
      </c>
      <c r="AO228" s="145">
        <v>25.17</v>
      </c>
      <c r="AP228" s="144">
        <v>35.119100000000003</v>
      </c>
      <c r="AQ228" s="145">
        <v>53.42</v>
      </c>
      <c r="AR228" s="145">
        <v>23.46</v>
      </c>
      <c r="AS228" s="145">
        <v>8.25</v>
      </c>
      <c r="AT228" s="145">
        <v>0.41</v>
      </c>
      <c r="AU228" s="145">
        <v>0.11</v>
      </c>
      <c r="AV228" s="145">
        <v>85.99</v>
      </c>
      <c r="AW228" s="145">
        <v>5.78</v>
      </c>
      <c r="AX228" s="142">
        <v>5780</v>
      </c>
      <c r="AY228" s="142">
        <v>361.26354738302689</v>
      </c>
      <c r="BA228" s="126">
        <v>17.850000000000001</v>
      </c>
      <c r="BB228" s="126">
        <v>25.19</v>
      </c>
      <c r="BC228" s="127">
        <v>35.133600000000001</v>
      </c>
      <c r="BD228" s="126">
        <v>53.46</v>
      </c>
      <c r="BE228" s="126">
        <v>23.46</v>
      </c>
      <c r="BF228" s="126">
        <v>8.26</v>
      </c>
      <c r="BG228" s="126">
        <v>0.34</v>
      </c>
      <c r="BH228" s="126">
        <v>0.1</v>
      </c>
      <c r="BI228" s="126">
        <v>83.6</v>
      </c>
      <c r="BJ228" s="126">
        <v>5.62</v>
      </c>
      <c r="BK228">
        <f t="shared" si="14"/>
        <v>5620</v>
      </c>
      <c r="BL228">
        <f t="shared" si="15"/>
        <v>351.26317236896386</v>
      </c>
      <c r="BN228" s="149">
        <v>13.47</v>
      </c>
      <c r="BO228" s="149">
        <v>25.13</v>
      </c>
      <c r="BP228" s="150">
        <v>35.1708</v>
      </c>
      <c r="BQ228" s="149">
        <v>53.44</v>
      </c>
      <c r="BR228" s="149">
        <v>23.49</v>
      </c>
      <c r="BS228" s="149">
        <v>8.26</v>
      </c>
      <c r="BT228" s="149">
        <v>0.12</v>
      </c>
      <c r="BU228" s="149">
        <v>0.15</v>
      </c>
      <c r="BV228" s="149">
        <v>84.74</v>
      </c>
      <c r="BW228" s="149">
        <v>5.7</v>
      </c>
      <c r="BX228" s="148">
        <v>504.58</v>
      </c>
      <c r="BY228" s="146">
        <v>5700</v>
      </c>
      <c r="BZ228" s="146">
        <v>356.26335987599538</v>
      </c>
    </row>
    <row r="229" spans="14:78" x14ac:dyDescent="0.2">
      <c r="N229" s="137">
        <v>19.07</v>
      </c>
      <c r="O229" s="137">
        <v>25.04</v>
      </c>
      <c r="P229" s="136">
        <v>35.078200000000002</v>
      </c>
      <c r="Q229" s="137">
        <v>53.23</v>
      </c>
      <c r="R229" s="137">
        <v>23.47</v>
      </c>
      <c r="S229" s="137">
        <v>8.26</v>
      </c>
      <c r="T229" s="137">
        <v>0.12</v>
      </c>
      <c r="U229" s="137">
        <v>0.1</v>
      </c>
      <c r="V229" s="137">
        <v>86.16</v>
      </c>
      <c r="W229" s="137">
        <v>5.81</v>
      </c>
      <c r="X229" s="134">
        <v>5810</v>
      </c>
      <c r="Y229" s="134">
        <v>363.13861769816367</v>
      </c>
      <c r="AA229" s="141">
        <v>16.260000000000002</v>
      </c>
      <c r="AB229" s="141">
        <v>25.08</v>
      </c>
      <c r="AC229" s="140">
        <v>35.098399999999998</v>
      </c>
      <c r="AD229" s="141">
        <v>53.3</v>
      </c>
      <c r="AE229" s="141">
        <v>23.46</v>
      </c>
      <c r="AF229" s="141">
        <v>8.26</v>
      </c>
      <c r="AG229" s="141">
        <v>0.24</v>
      </c>
      <c r="AH229" s="141">
        <v>0.06</v>
      </c>
      <c r="AI229" s="141">
        <v>87.56</v>
      </c>
      <c r="AJ229" s="141">
        <v>5.9</v>
      </c>
      <c r="AK229" s="138">
        <v>5900</v>
      </c>
      <c r="AL229" s="138">
        <v>368.76382864357413</v>
      </c>
      <c r="AN229" s="145">
        <v>19.48</v>
      </c>
      <c r="AO229" s="145">
        <v>25.17</v>
      </c>
      <c r="AP229" s="144">
        <v>35.115900000000003</v>
      </c>
      <c r="AQ229" s="145">
        <v>53.42</v>
      </c>
      <c r="AR229" s="145">
        <v>23.46</v>
      </c>
      <c r="AS229" s="145">
        <v>8.25</v>
      </c>
      <c r="AT229" s="145">
        <v>0.41</v>
      </c>
      <c r="AU229" s="145">
        <v>0.12</v>
      </c>
      <c r="AV229" s="145">
        <v>86.01</v>
      </c>
      <c r="AW229" s="145">
        <v>5.78</v>
      </c>
      <c r="AX229" s="142">
        <v>5780</v>
      </c>
      <c r="AY229" s="142">
        <v>361.26354738302689</v>
      </c>
      <c r="BA229" s="126">
        <v>17.95</v>
      </c>
      <c r="BB229" s="126">
        <v>25.19</v>
      </c>
      <c r="BC229" s="127">
        <v>35.135100000000001</v>
      </c>
      <c r="BD229" s="126">
        <v>53.46</v>
      </c>
      <c r="BE229" s="126">
        <v>23.46</v>
      </c>
      <c r="BF229" s="126">
        <v>8.26</v>
      </c>
      <c r="BG229" s="126">
        <v>0.33</v>
      </c>
      <c r="BH229" s="126">
        <v>0.1</v>
      </c>
      <c r="BI229" s="126">
        <v>83.61</v>
      </c>
      <c r="BJ229" s="126">
        <v>5.62</v>
      </c>
      <c r="BK229">
        <f t="shared" si="14"/>
        <v>5620</v>
      </c>
      <c r="BL229">
        <f t="shared" si="15"/>
        <v>351.26317236896386</v>
      </c>
      <c r="BN229" s="149">
        <v>13.54</v>
      </c>
      <c r="BO229" s="149">
        <v>25.13</v>
      </c>
      <c r="BP229" s="150">
        <v>35.1723</v>
      </c>
      <c r="BQ229" s="149">
        <v>53.45</v>
      </c>
      <c r="BR229" s="149">
        <v>23.49</v>
      </c>
      <c r="BS229" s="149">
        <v>8.26</v>
      </c>
      <c r="BT229" s="149">
        <v>0.14000000000000001</v>
      </c>
      <c r="BU229" s="149">
        <v>0.14000000000000001</v>
      </c>
      <c r="BV229" s="149">
        <v>84.76</v>
      </c>
      <c r="BW229" s="149">
        <v>5.7</v>
      </c>
      <c r="BX229" s="148">
        <v>536.86</v>
      </c>
      <c r="BY229" s="146">
        <v>5700</v>
      </c>
      <c r="BZ229" s="146">
        <v>356.26335987599538</v>
      </c>
    </row>
    <row r="230" spans="14:78" x14ac:dyDescent="0.2">
      <c r="N230" s="137">
        <v>19.14</v>
      </c>
      <c r="O230" s="137">
        <v>25.04</v>
      </c>
      <c r="P230" s="136">
        <v>35.077800000000003</v>
      </c>
      <c r="Q230" s="137">
        <v>53.23</v>
      </c>
      <c r="R230" s="137">
        <v>23.47</v>
      </c>
      <c r="S230" s="137">
        <v>8.26</v>
      </c>
      <c r="T230" s="137">
        <v>0.13</v>
      </c>
      <c r="U230" s="137">
        <v>0.11</v>
      </c>
      <c r="V230" s="137">
        <v>86.12</v>
      </c>
      <c r="W230" s="137">
        <v>5.81</v>
      </c>
      <c r="X230" s="134">
        <v>5810</v>
      </c>
      <c r="Y230" s="134">
        <v>363.13861769816367</v>
      </c>
      <c r="AA230" s="141">
        <v>16.309999999999999</v>
      </c>
      <c r="AB230" s="141">
        <v>25.08</v>
      </c>
      <c r="AC230" s="140">
        <v>35.100700000000003</v>
      </c>
      <c r="AD230" s="141">
        <v>53.3</v>
      </c>
      <c r="AE230" s="141">
        <v>23.46</v>
      </c>
      <c r="AF230" s="141">
        <v>8.26</v>
      </c>
      <c r="AG230" s="141">
        <v>0.24</v>
      </c>
      <c r="AH230" s="141">
        <v>0.06</v>
      </c>
      <c r="AI230" s="141">
        <v>87.54</v>
      </c>
      <c r="AJ230" s="141">
        <v>5.9</v>
      </c>
      <c r="AK230" s="138">
        <v>5900</v>
      </c>
      <c r="AL230" s="138">
        <v>368.76382864357413</v>
      </c>
      <c r="AN230" s="145">
        <v>19.54</v>
      </c>
      <c r="AO230" s="145">
        <v>25.17</v>
      </c>
      <c r="AP230" s="144">
        <v>35.118299999999998</v>
      </c>
      <c r="AQ230" s="145">
        <v>53.42</v>
      </c>
      <c r="AR230" s="145">
        <v>23.46</v>
      </c>
      <c r="AS230" s="145">
        <v>8.25</v>
      </c>
      <c r="AT230" s="145">
        <v>0.41</v>
      </c>
      <c r="AU230" s="145">
        <v>0.11</v>
      </c>
      <c r="AV230" s="145">
        <v>86.03</v>
      </c>
      <c r="AW230" s="145">
        <v>5.79</v>
      </c>
      <c r="AX230" s="142">
        <v>5790</v>
      </c>
      <c r="AY230" s="142">
        <v>361.88857082140584</v>
      </c>
      <c r="BA230" s="126">
        <v>18.04</v>
      </c>
      <c r="BB230" s="126">
        <v>25.19</v>
      </c>
      <c r="BC230" s="127">
        <v>35.135399999999997</v>
      </c>
      <c r="BD230" s="126">
        <v>53.47</v>
      </c>
      <c r="BE230" s="126">
        <v>23.46</v>
      </c>
      <c r="BF230" s="126">
        <v>8.26</v>
      </c>
      <c r="BG230" s="126">
        <v>0.32</v>
      </c>
      <c r="BH230" s="126">
        <v>0.1</v>
      </c>
      <c r="BI230" s="126">
        <v>83.62</v>
      </c>
      <c r="BJ230" s="126">
        <v>5.62</v>
      </c>
      <c r="BK230">
        <f t="shared" si="14"/>
        <v>5620</v>
      </c>
      <c r="BL230">
        <f t="shared" si="15"/>
        <v>351.26317236896386</v>
      </c>
      <c r="BN230" s="149">
        <v>13.59</v>
      </c>
      <c r="BO230" s="149">
        <v>25.13</v>
      </c>
      <c r="BP230" s="150">
        <v>35.172600000000003</v>
      </c>
      <c r="BQ230" s="149">
        <v>53.45</v>
      </c>
      <c r="BR230" s="149">
        <v>23.49</v>
      </c>
      <c r="BS230" s="149">
        <v>8.26</v>
      </c>
      <c r="BT230" s="149">
        <v>0.17</v>
      </c>
      <c r="BU230" s="149">
        <v>0.14000000000000001</v>
      </c>
      <c r="BV230" s="149">
        <v>84.78</v>
      </c>
      <c r="BW230" s="149">
        <v>5.7</v>
      </c>
      <c r="BX230" s="148">
        <v>558.36</v>
      </c>
      <c r="BY230" s="146">
        <v>5700</v>
      </c>
      <c r="BZ230" s="146">
        <v>356.26335987599538</v>
      </c>
    </row>
    <row r="231" spans="14:78" x14ac:dyDescent="0.2">
      <c r="N231" s="137">
        <v>19.22</v>
      </c>
      <c r="O231" s="137">
        <v>25.04</v>
      </c>
      <c r="P231" s="136">
        <v>35.079799999999999</v>
      </c>
      <c r="Q231" s="137">
        <v>53.23</v>
      </c>
      <c r="R231" s="137">
        <v>23.47</v>
      </c>
      <c r="S231" s="137">
        <v>8.26</v>
      </c>
      <c r="T231" s="137">
        <v>0.13</v>
      </c>
      <c r="U231" s="137">
        <v>0.15</v>
      </c>
      <c r="V231" s="137">
        <v>86.09</v>
      </c>
      <c r="W231" s="137">
        <v>5.8</v>
      </c>
      <c r="X231" s="134">
        <v>5800</v>
      </c>
      <c r="Y231" s="134">
        <v>362.51359425978472</v>
      </c>
      <c r="AA231" s="141">
        <v>16.36</v>
      </c>
      <c r="AB231" s="141">
        <v>25.08</v>
      </c>
      <c r="AC231" s="140">
        <v>35.099899999999998</v>
      </c>
      <c r="AD231" s="141">
        <v>53.3</v>
      </c>
      <c r="AE231" s="141">
        <v>23.46</v>
      </c>
      <c r="AF231" s="141">
        <v>8.26</v>
      </c>
      <c r="AG231" s="141">
        <v>0.24</v>
      </c>
      <c r="AH231" s="141">
        <v>0.05</v>
      </c>
      <c r="AI231" s="141">
        <v>87.52</v>
      </c>
      <c r="AJ231" s="141">
        <v>5.9</v>
      </c>
      <c r="AK231" s="138">
        <v>5900</v>
      </c>
      <c r="AL231" s="138">
        <v>368.76382864357413</v>
      </c>
      <c r="AN231" s="145">
        <v>19.57</v>
      </c>
      <c r="AO231" s="145">
        <v>25.17</v>
      </c>
      <c r="AP231" s="144">
        <v>35.117400000000004</v>
      </c>
      <c r="AQ231" s="145">
        <v>53.42</v>
      </c>
      <c r="AR231" s="145">
        <v>23.46</v>
      </c>
      <c r="AS231" s="145">
        <v>8.25</v>
      </c>
      <c r="AT231" s="145">
        <v>0.42</v>
      </c>
      <c r="AU231" s="145">
        <v>0.12</v>
      </c>
      <c r="AV231" s="145">
        <v>86.04</v>
      </c>
      <c r="AW231" s="145">
        <v>5.79</v>
      </c>
      <c r="AX231" s="142">
        <v>5790</v>
      </c>
      <c r="AY231" s="142">
        <v>361.88857082140584</v>
      </c>
      <c r="BA231" s="126">
        <v>18.13</v>
      </c>
      <c r="BB231" s="126">
        <v>25.2</v>
      </c>
      <c r="BC231" s="127">
        <v>35.134099999999997</v>
      </c>
      <c r="BD231" s="126">
        <v>53.46</v>
      </c>
      <c r="BE231" s="126">
        <v>23.46</v>
      </c>
      <c r="BF231" s="126">
        <v>8.26</v>
      </c>
      <c r="BG231" s="126">
        <v>0.33</v>
      </c>
      <c r="BH231" s="126">
        <v>0.1</v>
      </c>
      <c r="BI231" s="126">
        <v>83.62</v>
      </c>
      <c r="BJ231" s="126">
        <v>5.62</v>
      </c>
      <c r="BK231">
        <f t="shared" si="14"/>
        <v>5620</v>
      </c>
      <c r="BL231">
        <f t="shared" si="15"/>
        <v>351.26317236896386</v>
      </c>
      <c r="BN231" s="149">
        <v>13.62</v>
      </c>
      <c r="BO231" s="149">
        <v>25.13</v>
      </c>
      <c r="BP231" s="150">
        <v>35.171799999999998</v>
      </c>
      <c r="BQ231" s="149">
        <v>53.45</v>
      </c>
      <c r="BR231" s="149">
        <v>23.49</v>
      </c>
      <c r="BS231" s="149">
        <v>8.26</v>
      </c>
      <c r="BT231" s="149">
        <v>0.16</v>
      </c>
      <c r="BU231" s="149">
        <v>0.15</v>
      </c>
      <c r="BV231" s="149">
        <v>84.81</v>
      </c>
      <c r="BW231" s="149">
        <v>5.71</v>
      </c>
      <c r="BX231" s="148">
        <v>545.11</v>
      </c>
      <c r="BY231" s="146">
        <v>5710</v>
      </c>
      <c r="BZ231" s="146">
        <v>356.88838331437432</v>
      </c>
    </row>
    <row r="232" spans="14:78" x14ac:dyDescent="0.2">
      <c r="N232" s="137">
        <v>19.3</v>
      </c>
      <c r="O232" s="137">
        <v>25.04</v>
      </c>
      <c r="P232" s="136">
        <v>35.077800000000003</v>
      </c>
      <c r="Q232" s="137">
        <v>53.23</v>
      </c>
      <c r="R232" s="137">
        <v>23.47</v>
      </c>
      <c r="S232" s="137">
        <v>8.26</v>
      </c>
      <c r="T232" s="137">
        <v>0.12</v>
      </c>
      <c r="U232" s="137">
        <v>0.15</v>
      </c>
      <c r="V232" s="137">
        <v>86.05</v>
      </c>
      <c r="W232" s="137">
        <v>5.8</v>
      </c>
      <c r="X232" s="134">
        <v>5800</v>
      </c>
      <c r="Y232" s="134">
        <v>362.51359425978472</v>
      </c>
      <c r="AA232" s="141">
        <v>16.41</v>
      </c>
      <c r="AB232" s="141">
        <v>25.09</v>
      </c>
      <c r="AC232" s="140">
        <v>35.098199999999999</v>
      </c>
      <c r="AD232" s="141">
        <v>53.3</v>
      </c>
      <c r="AE232" s="141">
        <v>23.46</v>
      </c>
      <c r="AF232" s="141">
        <v>8.26</v>
      </c>
      <c r="AG232" s="141">
        <v>0.24</v>
      </c>
      <c r="AH232" s="141">
        <v>0.06</v>
      </c>
      <c r="AI232" s="141">
        <v>87.47</v>
      </c>
      <c r="AJ232" s="141">
        <v>5.89</v>
      </c>
      <c r="AK232" s="138">
        <v>5890</v>
      </c>
      <c r="AL232" s="138">
        <v>368.13880520519518</v>
      </c>
      <c r="AN232" s="142"/>
      <c r="AO232" s="145">
        <v>25.152775330396462</v>
      </c>
      <c r="AP232" s="145">
        <v>35.119330837004405</v>
      </c>
      <c r="AQ232" s="145">
        <v>53.396343612334782</v>
      </c>
      <c r="AR232" s="145">
        <v>23.42823788546254</v>
      </c>
      <c r="AS232" s="145">
        <v>8.25</v>
      </c>
      <c r="AT232" s="145">
        <v>0.32268722466960315</v>
      </c>
      <c r="AU232" s="145">
        <v>0.35678414096916178</v>
      </c>
      <c r="AV232" s="145">
        <v>86.116828193832518</v>
      </c>
      <c r="AW232" s="145">
        <v>5.7934801762114319</v>
      </c>
      <c r="AX232" s="142">
        <v>5793.4801762114321</v>
      </c>
      <c r="AY232" s="142">
        <v>362.10608999158922</v>
      </c>
      <c r="BA232" s="126">
        <v>18.21</v>
      </c>
      <c r="BB232" s="126">
        <v>25.2</v>
      </c>
      <c r="BC232" s="127">
        <v>35.131799999999998</v>
      </c>
      <c r="BD232" s="126">
        <v>53.46</v>
      </c>
      <c r="BE232" s="126">
        <v>23.46</v>
      </c>
      <c r="BF232" s="126">
        <v>8.26</v>
      </c>
      <c r="BG232" s="126">
        <v>0.34</v>
      </c>
      <c r="BH232" s="126">
        <v>0.11</v>
      </c>
      <c r="BI232" s="126">
        <v>83.63</v>
      </c>
      <c r="BJ232" s="126">
        <v>5.62</v>
      </c>
      <c r="BK232">
        <f t="shared" si="14"/>
        <v>5620</v>
      </c>
      <c r="BL232">
        <f t="shared" si="15"/>
        <v>351.26317236896386</v>
      </c>
      <c r="BN232" s="149">
        <v>13.65</v>
      </c>
      <c r="BO232" s="149">
        <v>25.13</v>
      </c>
      <c r="BP232" s="150">
        <v>35.171300000000002</v>
      </c>
      <c r="BQ232" s="149">
        <v>53.45</v>
      </c>
      <c r="BR232" s="149">
        <v>23.49</v>
      </c>
      <c r="BS232" s="149">
        <v>8.26</v>
      </c>
      <c r="BT232" s="149">
        <v>0.16</v>
      </c>
      <c r="BU232" s="149">
        <v>0.15</v>
      </c>
      <c r="BV232" s="149">
        <v>84.83</v>
      </c>
      <c r="BW232" s="149">
        <v>5.71</v>
      </c>
      <c r="BX232" s="148">
        <v>526.58000000000004</v>
      </c>
      <c r="BY232" s="146">
        <v>5710</v>
      </c>
      <c r="BZ232" s="146">
        <v>356.88838331437432</v>
      </c>
    </row>
    <row r="233" spans="14:78" x14ac:dyDescent="0.2">
      <c r="N233" s="137">
        <v>19.38</v>
      </c>
      <c r="O233" s="137">
        <v>25.04</v>
      </c>
      <c r="P233" s="136">
        <v>35.075000000000003</v>
      </c>
      <c r="Q233" s="137">
        <v>53.22</v>
      </c>
      <c r="R233" s="137">
        <v>23.47</v>
      </c>
      <c r="S233" s="137">
        <v>8.26</v>
      </c>
      <c r="T233" s="137">
        <v>0.12</v>
      </c>
      <c r="U233" s="137">
        <v>0.12</v>
      </c>
      <c r="V233" s="137">
        <v>85.99</v>
      </c>
      <c r="W233" s="137">
        <v>5.8</v>
      </c>
      <c r="X233" s="134">
        <v>5800</v>
      </c>
      <c r="Y233" s="134">
        <v>362.51359425978472</v>
      </c>
      <c r="AA233" s="141">
        <v>16.48</v>
      </c>
      <c r="AB233" s="141">
        <v>25.09</v>
      </c>
      <c r="AC233" s="140">
        <v>35.100099999999998</v>
      </c>
      <c r="AD233" s="141">
        <v>53.3</v>
      </c>
      <c r="AE233" s="141">
        <v>23.46</v>
      </c>
      <c r="AF233" s="141">
        <v>8.26</v>
      </c>
      <c r="AG233" s="141">
        <v>0.24</v>
      </c>
      <c r="AH233" s="141">
        <v>0.06</v>
      </c>
      <c r="AI233" s="141">
        <v>87.44</v>
      </c>
      <c r="AJ233" s="141">
        <v>5.89</v>
      </c>
      <c r="AK233" s="138">
        <v>5890</v>
      </c>
      <c r="AL233" s="138">
        <v>368.13880520519518</v>
      </c>
      <c r="AN233" s="142"/>
      <c r="AO233" s="144">
        <v>5.3841550105948027E-3</v>
      </c>
      <c r="AP233" s="144">
        <v>2.2931449080259782E-3</v>
      </c>
      <c r="AQ233" s="144">
        <v>8.1101917401842517E-3</v>
      </c>
      <c r="AR233" s="144">
        <v>2.2508125820188546E-2</v>
      </c>
      <c r="AS233" s="144">
        <v>0</v>
      </c>
      <c r="AT233" s="144">
        <v>6.7070851223586692E-2</v>
      </c>
      <c r="AU233" s="144">
        <v>2.390896962450932</v>
      </c>
      <c r="AV233" s="144">
        <v>0.16223162050228271</v>
      </c>
      <c r="AW233" s="144">
        <v>1.1239677832863707E-2</v>
      </c>
      <c r="AX233" s="142">
        <v>11.239677832863707</v>
      </c>
      <c r="AY233" s="142">
        <v>0.7025062085368019</v>
      </c>
      <c r="BA233" s="126">
        <v>18.28</v>
      </c>
      <c r="BB233" s="126">
        <v>25.2</v>
      </c>
      <c r="BC233" s="127">
        <v>35.133299999999998</v>
      </c>
      <c r="BD233" s="126">
        <v>53.46</v>
      </c>
      <c r="BE233" s="126">
        <v>23.46</v>
      </c>
      <c r="BF233" s="126">
        <v>8.26</v>
      </c>
      <c r="BG233" s="126">
        <v>0.33</v>
      </c>
      <c r="BH233" s="126">
        <v>0.11</v>
      </c>
      <c r="BI233" s="126">
        <v>83.64</v>
      </c>
      <c r="BJ233" s="126">
        <v>5.62</v>
      </c>
      <c r="BK233">
        <f t="shared" si="14"/>
        <v>5620</v>
      </c>
      <c r="BL233">
        <f t="shared" si="15"/>
        <v>351.26317236896386</v>
      </c>
      <c r="BN233" s="149">
        <v>13.68</v>
      </c>
      <c r="BO233" s="149">
        <v>25.13</v>
      </c>
      <c r="BP233" s="150">
        <v>35.170400000000001</v>
      </c>
      <c r="BQ233" s="149">
        <v>53.45</v>
      </c>
      <c r="BR233" s="149">
        <v>23.49</v>
      </c>
      <c r="BS233" s="149">
        <v>8.26</v>
      </c>
      <c r="BT233" s="149">
        <v>0.15</v>
      </c>
      <c r="BU233" s="149">
        <v>0.15</v>
      </c>
      <c r="BV233" s="149">
        <v>84.83</v>
      </c>
      <c r="BW233" s="149">
        <v>5.71</v>
      </c>
      <c r="BX233" s="148">
        <v>500.75</v>
      </c>
      <c r="BY233" s="146">
        <v>5710</v>
      </c>
      <c r="BZ233" s="146">
        <v>356.88838331437432</v>
      </c>
    </row>
    <row r="234" spans="14:78" x14ac:dyDescent="0.2">
      <c r="N234" s="137">
        <v>19.440000000000001</v>
      </c>
      <c r="O234" s="137">
        <v>25.04</v>
      </c>
      <c r="P234" s="136">
        <v>35.075699999999998</v>
      </c>
      <c r="Q234" s="137">
        <v>53.22</v>
      </c>
      <c r="R234" s="137">
        <v>23.47</v>
      </c>
      <c r="S234" s="137">
        <v>8.26</v>
      </c>
      <c r="T234" s="137">
        <v>0.13</v>
      </c>
      <c r="U234" s="137">
        <v>0.14000000000000001</v>
      </c>
      <c r="V234" s="137">
        <v>85.94</v>
      </c>
      <c r="W234" s="137">
        <v>5.79</v>
      </c>
      <c r="X234" s="134">
        <v>5790</v>
      </c>
      <c r="Y234" s="134">
        <v>361.88857082140584</v>
      </c>
      <c r="AA234" s="141">
        <v>16.57</v>
      </c>
      <c r="AB234" s="141">
        <v>25.09</v>
      </c>
      <c r="AC234" s="140">
        <v>35.098100000000002</v>
      </c>
      <c r="AD234" s="141">
        <v>53.3</v>
      </c>
      <c r="AE234" s="141">
        <v>23.46</v>
      </c>
      <c r="AF234" s="141">
        <v>8.26</v>
      </c>
      <c r="AG234" s="141">
        <v>0.23</v>
      </c>
      <c r="AH234" s="141">
        <v>0.06</v>
      </c>
      <c r="AI234" s="141">
        <v>87.41</v>
      </c>
      <c r="AJ234" s="141">
        <v>5.89</v>
      </c>
      <c r="AK234" s="138">
        <v>5890</v>
      </c>
      <c r="AL234" s="138">
        <v>368.13880520519518</v>
      </c>
      <c r="BA234" s="126">
        <v>18.350000000000001</v>
      </c>
      <c r="BB234" s="126">
        <v>25.2</v>
      </c>
      <c r="BC234" s="127">
        <v>35.131799999999998</v>
      </c>
      <c r="BD234" s="126">
        <v>53.46</v>
      </c>
      <c r="BE234" s="126">
        <v>23.46</v>
      </c>
      <c r="BF234" s="126">
        <v>8.26</v>
      </c>
      <c r="BG234" s="126">
        <v>0.33</v>
      </c>
      <c r="BH234" s="126">
        <v>0.12</v>
      </c>
      <c r="BI234" s="126">
        <v>83.64</v>
      </c>
      <c r="BJ234" s="126">
        <v>5.62</v>
      </c>
      <c r="BK234">
        <f t="shared" si="14"/>
        <v>5620</v>
      </c>
      <c r="BL234">
        <f t="shared" si="15"/>
        <v>351.26317236896386</v>
      </c>
      <c r="BN234" s="149">
        <v>13.72</v>
      </c>
      <c r="BO234" s="149">
        <v>25.13</v>
      </c>
      <c r="BP234" s="150">
        <v>35.1721</v>
      </c>
      <c r="BQ234" s="149">
        <v>53.45</v>
      </c>
      <c r="BR234" s="149">
        <v>23.49</v>
      </c>
      <c r="BS234" s="149">
        <v>8.26</v>
      </c>
      <c r="BT234" s="149">
        <v>0.16</v>
      </c>
      <c r="BU234" s="149">
        <v>0.14000000000000001</v>
      </c>
      <c r="BV234" s="149">
        <v>84.82</v>
      </c>
      <c r="BW234" s="149">
        <v>5.71</v>
      </c>
      <c r="BX234" s="148">
        <v>456.81</v>
      </c>
      <c r="BY234" s="146">
        <v>5710</v>
      </c>
      <c r="BZ234" s="146">
        <v>356.88838331437432</v>
      </c>
    </row>
    <row r="235" spans="14:78" x14ac:dyDescent="0.2">
      <c r="N235" s="137">
        <v>19.489999999999998</v>
      </c>
      <c r="O235" s="137">
        <v>25.04</v>
      </c>
      <c r="P235" s="136">
        <v>35.076999999999998</v>
      </c>
      <c r="Q235" s="137">
        <v>53.23</v>
      </c>
      <c r="R235" s="137">
        <v>23.47</v>
      </c>
      <c r="S235" s="137">
        <v>8.26</v>
      </c>
      <c r="T235" s="137">
        <v>0.13</v>
      </c>
      <c r="U235" s="137">
        <v>0.11</v>
      </c>
      <c r="V235" s="137">
        <v>85.92</v>
      </c>
      <c r="W235" s="137">
        <v>5.79</v>
      </c>
      <c r="X235" s="134">
        <v>5790</v>
      </c>
      <c r="Y235" s="134">
        <v>361.88857082140584</v>
      </c>
      <c r="AA235" s="141">
        <v>16.66</v>
      </c>
      <c r="AB235" s="141">
        <v>25.09</v>
      </c>
      <c r="AC235" s="140">
        <v>35.097200000000001</v>
      </c>
      <c r="AD235" s="141">
        <v>53.3</v>
      </c>
      <c r="AE235" s="141">
        <v>23.46</v>
      </c>
      <c r="AF235" s="141">
        <v>8.26</v>
      </c>
      <c r="AG235" s="141">
        <v>0.23</v>
      </c>
      <c r="AH235" s="141">
        <v>0.05</v>
      </c>
      <c r="AI235" s="141">
        <v>87.37</v>
      </c>
      <c r="AJ235" s="141">
        <v>5.89</v>
      </c>
      <c r="AK235" s="138">
        <v>5890</v>
      </c>
      <c r="AL235" s="138">
        <v>368.13880520519518</v>
      </c>
      <c r="BA235" s="126">
        <v>18.43</v>
      </c>
      <c r="BB235" s="126">
        <v>25.19</v>
      </c>
      <c r="BC235" s="127">
        <v>35.132300000000001</v>
      </c>
      <c r="BD235" s="126">
        <v>53.46</v>
      </c>
      <c r="BE235" s="126">
        <v>23.46</v>
      </c>
      <c r="BF235" s="126">
        <v>8.26</v>
      </c>
      <c r="BG235" s="126">
        <v>0.33</v>
      </c>
      <c r="BH235" s="126">
        <v>0.11</v>
      </c>
      <c r="BI235" s="126">
        <v>83.65</v>
      </c>
      <c r="BJ235" s="126">
        <v>5.62</v>
      </c>
      <c r="BK235">
        <f t="shared" si="14"/>
        <v>5620</v>
      </c>
      <c r="BL235">
        <f t="shared" si="15"/>
        <v>351.26317236896386</v>
      </c>
      <c r="BN235" s="149">
        <v>13.79</v>
      </c>
      <c r="BO235" s="149">
        <v>25.13</v>
      </c>
      <c r="BP235" s="150">
        <v>35.1708</v>
      </c>
      <c r="BQ235" s="149">
        <v>53.45</v>
      </c>
      <c r="BR235" s="149">
        <v>23.49</v>
      </c>
      <c r="BS235" s="149">
        <v>8.26</v>
      </c>
      <c r="BT235" s="149">
        <v>0.16</v>
      </c>
      <c r="BU235" s="149">
        <v>0.16</v>
      </c>
      <c r="BV235" s="149">
        <v>84.8</v>
      </c>
      <c r="BW235" s="149">
        <v>5.71</v>
      </c>
      <c r="BX235" s="148">
        <v>447.77</v>
      </c>
      <c r="BY235" s="146">
        <v>5710</v>
      </c>
      <c r="BZ235" s="146">
        <v>356.88838331437432</v>
      </c>
    </row>
    <row r="236" spans="14:78" x14ac:dyDescent="0.2">
      <c r="N236" s="134"/>
      <c r="O236" s="137">
        <v>25.034025974026001</v>
      </c>
      <c r="P236" s="137">
        <v>35.078944155844177</v>
      </c>
      <c r="Q236" s="137">
        <v>53.217402597402376</v>
      </c>
      <c r="R236" s="137">
        <v>23.432467532467541</v>
      </c>
      <c r="S236" s="137">
        <v>8.2599999999999927</v>
      </c>
      <c r="T236" s="137">
        <v>0.12389610389610364</v>
      </c>
      <c r="U236" s="137">
        <v>5.0043290043290042E-2</v>
      </c>
      <c r="V236" s="137">
        <v>85.852554112554174</v>
      </c>
      <c r="W236" s="137">
        <v>5.7886147186146939</v>
      </c>
      <c r="X236" s="134">
        <v>5788.6147186146936</v>
      </c>
      <c r="Y236" s="134">
        <v>361.80198748794913</v>
      </c>
      <c r="AA236" s="141">
        <v>16.75</v>
      </c>
      <c r="AB236" s="141">
        <v>25.09</v>
      </c>
      <c r="AC236" s="140">
        <v>35.098799999999997</v>
      </c>
      <c r="AD236" s="141">
        <v>53.3</v>
      </c>
      <c r="AE236" s="141">
        <v>23.46</v>
      </c>
      <c r="AF236" s="141">
        <v>8.26</v>
      </c>
      <c r="AG236" s="141">
        <v>0.23</v>
      </c>
      <c r="AH236" s="141">
        <v>0.06</v>
      </c>
      <c r="AI236" s="141">
        <v>87.35</v>
      </c>
      <c r="AJ236" s="141">
        <v>5.88</v>
      </c>
      <c r="AK236" s="138">
        <v>5880</v>
      </c>
      <c r="AL236" s="138">
        <v>367.51378176681624</v>
      </c>
      <c r="BA236" s="126">
        <v>18.510000000000002</v>
      </c>
      <c r="BB236" s="126">
        <v>25.2</v>
      </c>
      <c r="BC236" s="127">
        <v>35.1325</v>
      </c>
      <c r="BD236" s="126">
        <v>53.46</v>
      </c>
      <c r="BE236" s="126">
        <v>23.46</v>
      </c>
      <c r="BF236" s="126">
        <v>8.26</v>
      </c>
      <c r="BG236" s="126">
        <v>0.32</v>
      </c>
      <c r="BH236" s="126">
        <v>0.14000000000000001</v>
      </c>
      <c r="BI236" s="126">
        <v>83.64</v>
      </c>
      <c r="BJ236" s="126">
        <v>5.62</v>
      </c>
      <c r="BK236">
        <f t="shared" si="14"/>
        <v>5620</v>
      </c>
      <c r="BL236">
        <f t="shared" si="15"/>
        <v>351.26317236896386</v>
      </c>
      <c r="BN236" s="149">
        <v>13.86</v>
      </c>
      <c r="BO236" s="149">
        <v>25.13</v>
      </c>
      <c r="BP236" s="150">
        <v>35.169600000000003</v>
      </c>
      <c r="BQ236" s="149">
        <v>53.45</v>
      </c>
      <c r="BR236" s="149">
        <v>23.49</v>
      </c>
      <c r="BS236" s="149">
        <v>8.26</v>
      </c>
      <c r="BT236" s="149">
        <v>0.15</v>
      </c>
      <c r="BU236" s="149">
        <v>0.14000000000000001</v>
      </c>
      <c r="BV236" s="149">
        <v>84.78</v>
      </c>
      <c r="BW236" s="149">
        <v>5.7</v>
      </c>
      <c r="BX236" s="148">
        <v>457.39</v>
      </c>
      <c r="BY236" s="146">
        <v>5700</v>
      </c>
      <c r="BZ236" s="146">
        <v>356.26335987599538</v>
      </c>
    </row>
    <row r="237" spans="14:78" x14ac:dyDescent="0.2">
      <c r="N237" s="134"/>
      <c r="O237" s="136">
        <v>5.1734453894536469E-3</v>
      </c>
      <c r="P237" s="136">
        <v>2.7039497645007758E-3</v>
      </c>
      <c r="Q237" s="136">
        <v>7.3548463706163553E-3</v>
      </c>
      <c r="R237" s="136">
        <v>2.4591754216622255E-2</v>
      </c>
      <c r="S237" s="136">
        <v>5.1854998384105791E-7</v>
      </c>
      <c r="T237" s="136">
        <v>0.35068190408733574</v>
      </c>
      <c r="U237" s="136">
        <v>3.3808898179104672E-2</v>
      </c>
      <c r="V237" s="136">
        <v>0.13590266772870629</v>
      </c>
      <c r="W237" s="136">
        <v>9.9031637492077822E-3</v>
      </c>
      <c r="X237" s="134">
        <v>9.9031637492077813</v>
      </c>
      <c r="Y237" s="134">
        <v>0.61897094573595146</v>
      </c>
      <c r="AA237" s="141">
        <v>16.850000000000001</v>
      </c>
      <c r="AB237" s="141">
        <v>25.09</v>
      </c>
      <c r="AC237" s="140">
        <v>35.098500000000001</v>
      </c>
      <c r="AD237" s="141">
        <v>53.3</v>
      </c>
      <c r="AE237" s="141">
        <v>23.46</v>
      </c>
      <c r="AF237" s="141">
        <v>8.26</v>
      </c>
      <c r="AG237" s="141">
        <v>0.23</v>
      </c>
      <c r="AH237" s="141">
        <v>0.06</v>
      </c>
      <c r="AI237" s="141">
        <v>87.34</v>
      </c>
      <c r="AJ237" s="141">
        <v>5.88</v>
      </c>
      <c r="AK237" s="138">
        <v>5880</v>
      </c>
      <c r="AL237" s="138">
        <v>367.51378176681624</v>
      </c>
      <c r="BA237" s="126">
        <v>18.600000000000001</v>
      </c>
      <c r="BB237" s="126">
        <v>25.19</v>
      </c>
      <c r="BC237" s="127">
        <v>35.136000000000003</v>
      </c>
      <c r="BD237" s="126">
        <v>53.47</v>
      </c>
      <c r="BE237" s="126">
        <v>23.46</v>
      </c>
      <c r="BF237" s="126">
        <v>8.26</v>
      </c>
      <c r="BG237" s="126">
        <v>0.3</v>
      </c>
      <c r="BH237" s="126">
        <v>0.11</v>
      </c>
      <c r="BI237" s="126">
        <v>83.64</v>
      </c>
      <c r="BJ237" s="126">
        <v>5.62</v>
      </c>
      <c r="BK237">
        <f t="shared" si="14"/>
        <v>5620</v>
      </c>
      <c r="BL237">
        <f t="shared" si="15"/>
        <v>351.26317236896386</v>
      </c>
      <c r="BN237" s="149">
        <v>13.94</v>
      </c>
      <c r="BO237" s="149">
        <v>25.13</v>
      </c>
      <c r="BP237" s="150">
        <v>35.171700000000001</v>
      </c>
      <c r="BQ237" s="149">
        <v>53.45</v>
      </c>
      <c r="BR237" s="149">
        <v>23.49</v>
      </c>
      <c r="BS237" s="149">
        <v>8.26</v>
      </c>
      <c r="BT237" s="149">
        <v>0.13</v>
      </c>
      <c r="BU237" s="149">
        <v>0.14000000000000001</v>
      </c>
      <c r="BV237" s="149">
        <v>84.76</v>
      </c>
      <c r="BW237" s="149">
        <v>5.7</v>
      </c>
      <c r="BX237" s="148">
        <v>490.9</v>
      </c>
      <c r="BY237" s="146">
        <v>5700</v>
      </c>
      <c r="BZ237" s="146">
        <v>356.26335987599538</v>
      </c>
    </row>
    <row r="238" spans="14:78" x14ac:dyDescent="0.2">
      <c r="AA238" s="141">
        <v>16.97</v>
      </c>
      <c r="AB238" s="141">
        <v>25.09</v>
      </c>
      <c r="AC238" s="140">
        <v>35.098799999999997</v>
      </c>
      <c r="AD238" s="141">
        <v>53.3</v>
      </c>
      <c r="AE238" s="141">
        <v>23.46</v>
      </c>
      <c r="AF238" s="141">
        <v>8.26</v>
      </c>
      <c r="AG238" s="141">
        <v>0.23</v>
      </c>
      <c r="AH238" s="141">
        <v>0.06</v>
      </c>
      <c r="AI238" s="141">
        <v>87.35</v>
      </c>
      <c r="AJ238" s="141">
        <v>5.88</v>
      </c>
      <c r="AK238" s="138">
        <v>5880</v>
      </c>
      <c r="AL238" s="138">
        <v>367.51378176681624</v>
      </c>
      <c r="BA238" s="126">
        <v>18.68</v>
      </c>
      <c r="BB238" s="126">
        <v>25.2</v>
      </c>
      <c r="BC238" s="127">
        <v>35.136400000000002</v>
      </c>
      <c r="BD238" s="126">
        <v>53.47</v>
      </c>
      <c r="BE238" s="126">
        <v>23.46</v>
      </c>
      <c r="BF238" s="126">
        <v>8.26</v>
      </c>
      <c r="BG238" s="126">
        <v>0.3</v>
      </c>
      <c r="BH238" s="126">
        <v>0.12</v>
      </c>
      <c r="BI238" s="126">
        <v>83.64</v>
      </c>
      <c r="BJ238" s="126">
        <v>5.62</v>
      </c>
      <c r="BK238">
        <f t="shared" si="14"/>
        <v>5620</v>
      </c>
      <c r="BL238">
        <f t="shared" si="15"/>
        <v>351.26317236896386</v>
      </c>
      <c r="BN238" s="149">
        <v>14.03</v>
      </c>
      <c r="BO238" s="149">
        <v>25.13</v>
      </c>
      <c r="BP238" s="150">
        <v>35.171199999999999</v>
      </c>
      <c r="BQ238" s="149">
        <v>53.45</v>
      </c>
      <c r="BR238" s="149">
        <v>23.49</v>
      </c>
      <c r="BS238" s="149">
        <v>8.26</v>
      </c>
      <c r="BT238" s="149">
        <v>0.14000000000000001</v>
      </c>
      <c r="BU238" s="149">
        <v>0.15</v>
      </c>
      <c r="BV238" s="149">
        <v>84.76</v>
      </c>
      <c r="BW238" s="149">
        <v>5.7</v>
      </c>
      <c r="BX238" s="148">
        <v>516.96</v>
      </c>
      <c r="BY238" s="146">
        <v>5700</v>
      </c>
      <c r="BZ238" s="146">
        <v>356.26335987599538</v>
      </c>
    </row>
    <row r="239" spans="14:78" x14ac:dyDescent="0.2">
      <c r="AA239" s="141">
        <v>17.11</v>
      </c>
      <c r="AB239" s="141">
        <v>25.09</v>
      </c>
      <c r="AC239" s="140">
        <v>35.101300000000002</v>
      </c>
      <c r="AD239" s="141">
        <v>53.31</v>
      </c>
      <c r="AE239" s="141">
        <v>23.47</v>
      </c>
      <c r="AF239" s="141">
        <v>8.26</v>
      </c>
      <c r="AG239" s="141">
        <v>0.22</v>
      </c>
      <c r="AH239" s="141">
        <v>0.06</v>
      </c>
      <c r="AI239" s="141">
        <v>87.36</v>
      </c>
      <c r="AJ239" s="141">
        <v>5.88</v>
      </c>
      <c r="AK239" s="138">
        <v>5880</v>
      </c>
      <c r="AL239" s="138">
        <v>367.51378176681624</v>
      </c>
      <c r="BA239" s="126">
        <v>18.75</v>
      </c>
      <c r="BB239" s="126">
        <v>25.2</v>
      </c>
      <c r="BC239" s="127">
        <v>35.135800000000003</v>
      </c>
      <c r="BD239" s="126">
        <v>53.47</v>
      </c>
      <c r="BE239" s="126">
        <v>23.46</v>
      </c>
      <c r="BF239" s="126">
        <v>8.26</v>
      </c>
      <c r="BG239" s="126">
        <v>0.31</v>
      </c>
      <c r="BH239" s="126">
        <v>0.12</v>
      </c>
      <c r="BI239" s="126">
        <v>83.64</v>
      </c>
      <c r="BJ239" s="126">
        <v>5.62</v>
      </c>
      <c r="BK239">
        <f t="shared" si="14"/>
        <v>5620</v>
      </c>
      <c r="BL239">
        <f t="shared" si="15"/>
        <v>351.26317236896386</v>
      </c>
      <c r="BN239" s="149">
        <v>14.1</v>
      </c>
      <c r="BO239" s="149">
        <v>25.13</v>
      </c>
      <c r="BP239" s="150">
        <v>35.171599999999998</v>
      </c>
      <c r="BQ239" s="149">
        <v>53.45</v>
      </c>
      <c r="BR239" s="149">
        <v>23.49</v>
      </c>
      <c r="BS239" s="149">
        <v>8.26</v>
      </c>
      <c r="BT239" s="149">
        <v>0.15</v>
      </c>
      <c r="BU239" s="149">
        <v>0.15</v>
      </c>
      <c r="BV239" s="149">
        <v>84.76</v>
      </c>
      <c r="BW239" s="149">
        <v>5.7</v>
      </c>
      <c r="BX239" s="148">
        <v>525.14</v>
      </c>
      <c r="BY239" s="146">
        <v>5700</v>
      </c>
      <c r="BZ239" s="146">
        <v>356.26335987599538</v>
      </c>
    </row>
    <row r="240" spans="14:78" x14ac:dyDescent="0.2">
      <c r="AA240" s="141">
        <v>17.25</v>
      </c>
      <c r="AB240" s="141">
        <v>25.09</v>
      </c>
      <c r="AC240" s="140">
        <v>35.099299999999999</v>
      </c>
      <c r="AD240" s="141">
        <v>53.3</v>
      </c>
      <c r="AE240" s="141">
        <v>23.46</v>
      </c>
      <c r="AF240" s="141">
        <v>8.26</v>
      </c>
      <c r="AG240" s="141">
        <v>0.22</v>
      </c>
      <c r="AH240" s="141">
        <v>0.06</v>
      </c>
      <c r="AI240" s="141">
        <v>87.38</v>
      </c>
      <c r="AJ240" s="141">
        <v>5.89</v>
      </c>
      <c r="AK240" s="138">
        <v>5890</v>
      </c>
      <c r="AL240" s="138">
        <v>368.13880520519518</v>
      </c>
      <c r="BA240" s="126">
        <v>18.82</v>
      </c>
      <c r="BB240" s="126">
        <v>25.2</v>
      </c>
      <c r="BC240" s="127">
        <v>35.132599999999996</v>
      </c>
      <c r="BD240" s="126">
        <v>53.47</v>
      </c>
      <c r="BE240" s="126">
        <v>23.46</v>
      </c>
      <c r="BF240" s="126">
        <v>8.26</v>
      </c>
      <c r="BG240" s="126">
        <v>0.32</v>
      </c>
      <c r="BH240" s="126">
        <v>0.11</v>
      </c>
      <c r="BI240" s="126">
        <v>83.63</v>
      </c>
      <c r="BJ240" s="126">
        <v>5.62</v>
      </c>
      <c r="BK240">
        <f t="shared" si="14"/>
        <v>5620</v>
      </c>
      <c r="BL240">
        <f t="shared" si="15"/>
        <v>351.26317236896386</v>
      </c>
      <c r="BN240" s="149">
        <v>14.19</v>
      </c>
      <c r="BO240" s="149">
        <v>25.13</v>
      </c>
      <c r="BP240" s="150">
        <v>35.170400000000001</v>
      </c>
      <c r="BQ240" s="149">
        <v>53.45</v>
      </c>
      <c r="BR240" s="149">
        <v>23.49</v>
      </c>
      <c r="BS240" s="149">
        <v>8.26</v>
      </c>
      <c r="BT240" s="149">
        <v>0.15</v>
      </c>
      <c r="BU240" s="149">
        <v>0.15</v>
      </c>
      <c r="BV240" s="149">
        <v>84.77</v>
      </c>
      <c r="BW240" s="149">
        <v>5.7</v>
      </c>
      <c r="BX240" s="148">
        <v>507.19</v>
      </c>
      <c r="BY240" s="146">
        <v>5700</v>
      </c>
      <c r="BZ240" s="146">
        <v>356.26335987599538</v>
      </c>
    </row>
    <row r="241" spans="27:78" x14ac:dyDescent="0.2">
      <c r="AA241" s="141">
        <v>17.38</v>
      </c>
      <c r="AB241" s="141">
        <v>25.09</v>
      </c>
      <c r="AC241" s="140">
        <v>35.099699999999999</v>
      </c>
      <c r="AD241" s="141">
        <v>53.3</v>
      </c>
      <c r="AE241" s="141">
        <v>23.47</v>
      </c>
      <c r="AF241" s="141">
        <v>8.26</v>
      </c>
      <c r="AG241" s="141">
        <v>0.22</v>
      </c>
      <c r="AH241" s="141">
        <v>0.05</v>
      </c>
      <c r="AI241" s="141">
        <v>87.4</v>
      </c>
      <c r="AJ241" s="141">
        <v>5.89</v>
      </c>
      <c r="AK241" s="138">
        <v>5890</v>
      </c>
      <c r="AL241" s="138">
        <v>368.13880520519518</v>
      </c>
      <c r="BA241" s="126">
        <v>18.88</v>
      </c>
      <c r="BB241" s="126">
        <v>25.2</v>
      </c>
      <c r="BC241" s="127">
        <v>35.132599999999996</v>
      </c>
      <c r="BD241" s="126">
        <v>53.47</v>
      </c>
      <c r="BE241" s="126">
        <v>23.46</v>
      </c>
      <c r="BF241" s="126">
        <v>8.26</v>
      </c>
      <c r="BG241" s="126">
        <v>0.32</v>
      </c>
      <c r="BH241" s="126">
        <v>0.11</v>
      </c>
      <c r="BI241" s="126">
        <v>83.63</v>
      </c>
      <c r="BJ241" s="126">
        <v>5.62</v>
      </c>
      <c r="BK241">
        <f t="shared" si="14"/>
        <v>5620</v>
      </c>
      <c r="BL241">
        <f t="shared" si="15"/>
        <v>351.26317236896386</v>
      </c>
      <c r="BN241" s="149">
        <v>14.28</v>
      </c>
      <c r="BO241" s="149">
        <v>25.13</v>
      </c>
      <c r="BP241" s="150">
        <v>35.171900000000001</v>
      </c>
      <c r="BQ241" s="149">
        <v>53.45</v>
      </c>
      <c r="BR241" s="149">
        <v>23.49</v>
      </c>
      <c r="BS241" s="149">
        <v>8.26</v>
      </c>
      <c r="BT241" s="149">
        <v>0.14000000000000001</v>
      </c>
      <c r="BU241" s="149">
        <v>0.15</v>
      </c>
      <c r="BV241" s="149">
        <v>84.79</v>
      </c>
      <c r="BW241" s="149">
        <v>5.7</v>
      </c>
      <c r="BX241" s="148">
        <v>494.81</v>
      </c>
      <c r="BY241" s="146">
        <v>5700</v>
      </c>
      <c r="BZ241" s="146">
        <v>356.26335987599538</v>
      </c>
    </row>
    <row r="242" spans="27:78" x14ac:dyDescent="0.2">
      <c r="AA242" s="141">
        <v>17.48</v>
      </c>
      <c r="AB242" s="141">
        <v>25.09</v>
      </c>
      <c r="AC242" s="140">
        <v>35.099800000000002</v>
      </c>
      <c r="AD242" s="141">
        <v>53.31</v>
      </c>
      <c r="AE242" s="141">
        <v>23.47</v>
      </c>
      <c r="AF242" s="141">
        <v>8.26</v>
      </c>
      <c r="AG242" s="141">
        <v>0.23</v>
      </c>
      <c r="AH242" s="141">
        <v>0.05</v>
      </c>
      <c r="AI242" s="141">
        <v>87.41</v>
      </c>
      <c r="AJ242" s="141">
        <v>5.89</v>
      </c>
      <c r="AK242" s="138">
        <v>5890</v>
      </c>
      <c r="AL242" s="138">
        <v>368.13880520519518</v>
      </c>
      <c r="BA242" s="126">
        <v>18.920000000000002</v>
      </c>
      <c r="BB242" s="126">
        <v>25.2</v>
      </c>
      <c r="BC242" s="127">
        <v>35.136200000000002</v>
      </c>
      <c r="BD242" s="126">
        <v>53.48</v>
      </c>
      <c r="BE242" s="126">
        <v>23.46</v>
      </c>
      <c r="BF242" s="126">
        <v>8.26</v>
      </c>
      <c r="BG242" s="126">
        <v>0.32</v>
      </c>
      <c r="BH242" s="126">
        <v>0.11</v>
      </c>
      <c r="BI242" s="126">
        <v>83.64</v>
      </c>
      <c r="BJ242" s="126">
        <v>5.62</v>
      </c>
      <c r="BK242">
        <f t="shared" si="14"/>
        <v>5620</v>
      </c>
      <c r="BL242">
        <f t="shared" si="15"/>
        <v>351.26317236896386</v>
      </c>
      <c r="BN242" s="149">
        <v>14.37</v>
      </c>
      <c r="BO242" s="149">
        <v>25.13</v>
      </c>
      <c r="BP242" s="150">
        <v>35.171999999999997</v>
      </c>
      <c r="BQ242" s="149">
        <v>53.45</v>
      </c>
      <c r="BR242" s="149">
        <v>23.49</v>
      </c>
      <c r="BS242" s="149">
        <v>8.26</v>
      </c>
      <c r="BT242" s="149">
        <v>0.15</v>
      </c>
      <c r="BU242" s="149">
        <v>0.15</v>
      </c>
      <c r="BV242" s="149">
        <v>84.81</v>
      </c>
      <c r="BW242" s="149">
        <v>5.71</v>
      </c>
      <c r="BX242" s="148">
        <v>471.58</v>
      </c>
      <c r="BY242" s="146">
        <v>5710</v>
      </c>
      <c r="BZ242" s="146">
        <v>356.88838331437432</v>
      </c>
    </row>
    <row r="243" spans="27:78" x14ac:dyDescent="0.2">
      <c r="AA243" s="141">
        <v>17.559999999999999</v>
      </c>
      <c r="AB243" s="141">
        <v>25.09</v>
      </c>
      <c r="AC243" s="140">
        <v>35.098700000000001</v>
      </c>
      <c r="AD243" s="141">
        <v>53.3</v>
      </c>
      <c r="AE243" s="141">
        <v>23.46</v>
      </c>
      <c r="AF243" s="141">
        <v>8.26</v>
      </c>
      <c r="AG243" s="141">
        <v>0.24</v>
      </c>
      <c r="AH243" s="141">
        <v>0.06</v>
      </c>
      <c r="AI243" s="141">
        <v>87.43</v>
      </c>
      <c r="AJ243" s="141">
        <v>5.89</v>
      </c>
      <c r="AK243" s="138">
        <v>5890</v>
      </c>
      <c r="AL243" s="138">
        <v>368.13880520519518</v>
      </c>
      <c r="BA243" s="126">
        <v>18.97</v>
      </c>
      <c r="BB243" s="126">
        <v>25.2</v>
      </c>
      <c r="BC243" s="127">
        <v>35.134399999999999</v>
      </c>
      <c r="BD243" s="126">
        <v>53.47</v>
      </c>
      <c r="BE243" s="126">
        <v>23.46</v>
      </c>
      <c r="BF243" s="126">
        <v>8.26</v>
      </c>
      <c r="BG243" s="126">
        <v>0.33</v>
      </c>
      <c r="BH243" s="126">
        <v>0.12</v>
      </c>
      <c r="BI243" s="126">
        <v>83.64</v>
      </c>
      <c r="BJ243" s="126">
        <v>5.62</v>
      </c>
      <c r="BK243">
        <f t="shared" si="14"/>
        <v>5620</v>
      </c>
      <c r="BL243">
        <f t="shared" si="15"/>
        <v>351.26317236896386</v>
      </c>
      <c r="BN243" s="149">
        <v>14.46</v>
      </c>
      <c r="BO243" s="149">
        <v>25.13</v>
      </c>
      <c r="BP243" s="150">
        <v>35.172699999999999</v>
      </c>
      <c r="BQ243" s="149">
        <v>53.45</v>
      </c>
      <c r="BR243" s="149">
        <v>23.49</v>
      </c>
      <c r="BS243" s="149">
        <v>8.26</v>
      </c>
      <c r="BT243" s="149">
        <v>0.19</v>
      </c>
      <c r="BU243" s="149">
        <v>0.16</v>
      </c>
      <c r="BV243" s="149">
        <v>84.84</v>
      </c>
      <c r="BW243" s="149">
        <v>5.71</v>
      </c>
      <c r="BX243" s="148">
        <v>469.48</v>
      </c>
      <c r="BY243" s="146">
        <v>5710</v>
      </c>
      <c r="BZ243" s="146">
        <v>356.88838331437432</v>
      </c>
    </row>
    <row r="244" spans="27:78" x14ac:dyDescent="0.2">
      <c r="AA244" s="141">
        <v>17.64</v>
      </c>
      <c r="AB244" s="141">
        <v>25.09</v>
      </c>
      <c r="AC244" s="140">
        <v>35.100700000000003</v>
      </c>
      <c r="AD244" s="141">
        <v>53.31</v>
      </c>
      <c r="AE244" s="141">
        <v>23.47</v>
      </c>
      <c r="AF244" s="141">
        <v>8.26</v>
      </c>
      <c r="AG244" s="141">
        <v>0.25</v>
      </c>
      <c r="AH244" s="141">
        <v>0.06</v>
      </c>
      <c r="AI244" s="141">
        <v>87.44</v>
      </c>
      <c r="AJ244" s="141">
        <v>5.89</v>
      </c>
      <c r="AK244" s="138">
        <v>5890</v>
      </c>
      <c r="AL244" s="138">
        <v>368.13880520519518</v>
      </c>
      <c r="BA244" s="126">
        <v>19.03</v>
      </c>
      <c r="BB244" s="126">
        <v>25.2</v>
      </c>
      <c r="BC244" s="127">
        <v>35.1327</v>
      </c>
      <c r="BD244" s="126">
        <v>53.47</v>
      </c>
      <c r="BE244" s="126">
        <v>23.46</v>
      </c>
      <c r="BF244" s="126">
        <v>8.26</v>
      </c>
      <c r="BG244" s="126">
        <v>0.33</v>
      </c>
      <c r="BH244" s="126">
        <v>0.11</v>
      </c>
      <c r="BI244" s="126">
        <v>83.64</v>
      </c>
      <c r="BJ244" s="126">
        <v>5.62</v>
      </c>
      <c r="BK244">
        <f t="shared" si="14"/>
        <v>5620</v>
      </c>
      <c r="BL244">
        <f t="shared" si="15"/>
        <v>351.26317236896386</v>
      </c>
      <c r="BN244" s="149">
        <v>14.56</v>
      </c>
      <c r="BO244" s="149">
        <v>25.13</v>
      </c>
      <c r="BP244" s="150">
        <v>35.170699999999997</v>
      </c>
      <c r="BQ244" s="149">
        <v>53.45</v>
      </c>
      <c r="BR244" s="149">
        <v>23.49</v>
      </c>
      <c r="BS244" s="149">
        <v>8.26</v>
      </c>
      <c r="BT244" s="149">
        <v>0.25</v>
      </c>
      <c r="BU244" s="149">
        <v>0.14000000000000001</v>
      </c>
      <c r="BV244" s="149">
        <v>84.86</v>
      </c>
      <c r="BW244" s="149">
        <v>5.71</v>
      </c>
      <c r="BX244" s="148">
        <v>442.92</v>
      </c>
      <c r="BY244" s="146">
        <v>5710</v>
      </c>
      <c r="BZ244" s="146">
        <v>356.88838331437432</v>
      </c>
    </row>
    <row r="245" spans="27:78" x14ac:dyDescent="0.2">
      <c r="AA245" s="141">
        <v>17.73</v>
      </c>
      <c r="AB245" s="141">
        <v>25.09</v>
      </c>
      <c r="AC245" s="140">
        <v>35.093299999999999</v>
      </c>
      <c r="AD245" s="141">
        <v>53.3</v>
      </c>
      <c r="AE245" s="141">
        <v>23.46</v>
      </c>
      <c r="AF245" s="141">
        <v>8.26</v>
      </c>
      <c r="AG245" s="141">
        <v>0.26</v>
      </c>
      <c r="AH245" s="141">
        <v>0.06</v>
      </c>
      <c r="AI245" s="141">
        <v>87.43</v>
      </c>
      <c r="AJ245" s="141">
        <v>5.89</v>
      </c>
      <c r="AK245" s="138">
        <v>5890</v>
      </c>
      <c r="AL245" s="138">
        <v>368.13880520519518</v>
      </c>
      <c r="BA245" s="126">
        <v>19.100000000000001</v>
      </c>
      <c r="BB245" s="126">
        <v>25.21</v>
      </c>
      <c r="BC245" s="127">
        <v>35.132199999999997</v>
      </c>
      <c r="BD245" s="126">
        <v>53.47</v>
      </c>
      <c r="BE245" s="126">
        <v>23.46</v>
      </c>
      <c r="BF245" s="126">
        <v>8.26</v>
      </c>
      <c r="BG245" s="126">
        <v>0.34</v>
      </c>
      <c r="BH245" s="126">
        <v>0.12</v>
      </c>
      <c r="BI245" s="126">
        <v>83.63</v>
      </c>
      <c r="BJ245" s="126">
        <v>5.62</v>
      </c>
      <c r="BK245">
        <f t="shared" si="14"/>
        <v>5620</v>
      </c>
      <c r="BL245">
        <f t="shared" si="15"/>
        <v>351.26317236896386</v>
      </c>
      <c r="BN245" s="149">
        <v>14.66</v>
      </c>
      <c r="BO245" s="149">
        <v>25.13</v>
      </c>
      <c r="BP245" s="150">
        <v>35.170200000000001</v>
      </c>
      <c r="BQ245" s="149">
        <v>53.45</v>
      </c>
      <c r="BR245" s="149">
        <v>23.49</v>
      </c>
      <c r="BS245" s="149">
        <v>8.26</v>
      </c>
      <c r="BT245" s="149">
        <v>0.27</v>
      </c>
      <c r="BU245" s="149">
        <v>0.14000000000000001</v>
      </c>
      <c r="BV245" s="149">
        <v>84.88</v>
      </c>
      <c r="BW245" s="149">
        <v>5.71</v>
      </c>
      <c r="BX245" s="148">
        <v>438.79</v>
      </c>
      <c r="BY245" s="146">
        <v>5710</v>
      </c>
      <c r="BZ245" s="146">
        <v>356.88838331437432</v>
      </c>
    </row>
    <row r="246" spans="27:78" x14ac:dyDescent="0.2">
      <c r="AA246" s="141">
        <v>17.84</v>
      </c>
      <c r="AB246" s="141">
        <v>25.09</v>
      </c>
      <c r="AC246" s="140">
        <v>35.098700000000001</v>
      </c>
      <c r="AD246" s="141">
        <v>53.3</v>
      </c>
      <c r="AE246" s="141">
        <v>23.47</v>
      </c>
      <c r="AF246" s="141">
        <v>8.26</v>
      </c>
      <c r="AG246" s="141">
        <v>0.27</v>
      </c>
      <c r="AH246" s="141">
        <v>0.06</v>
      </c>
      <c r="AI246" s="141">
        <v>87.43</v>
      </c>
      <c r="AJ246" s="141">
        <v>5.89</v>
      </c>
      <c r="AK246" s="138">
        <v>5890</v>
      </c>
      <c r="AL246" s="138">
        <v>368.13880520519518</v>
      </c>
      <c r="BA246" s="126">
        <v>19.18</v>
      </c>
      <c r="BB246" s="126">
        <v>25.21</v>
      </c>
      <c r="BC246" s="127">
        <v>35.130499999999998</v>
      </c>
      <c r="BD246" s="126">
        <v>53.47</v>
      </c>
      <c r="BE246" s="126">
        <v>23.46</v>
      </c>
      <c r="BF246" s="126">
        <v>8.26</v>
      </c>
      <c r="BG246" s="126">
        <v>0.35</v>
      </c>
      <c r="BH246" s="126">
        <v>0.15</v>
      </c>
      <c r="BI246" s="126">
        <v>83.62</v>
      </c>
      <c r="BJ246" s="126">
        <v>5.62</v>
      </c>
      <c r="BK246">
        <f t="shared" si="14"/>
        <v>5620</v>
      </c>
      <c r="BL246">
        <f t="shared" si="15"/>
        <v>351.26317236896386</v>
      </c>
      <c r="BN246" s="149">
        <v>14.75</v>
      </c>
      <c r="BO246" s="149">
        <v>25.13</v>
      </c>
      <c r="BP246" s="150">
        <v>35.171100000000003</v>
      </c>
      <c r="BQ246" s="149">
        <v>53.45</v>
      </c>
      <c r="BR246" s="149">
        <v>23.49</v>
      </c>
      <c r="BS246" s="149">
        <v>8.26</v>
      </c>
      <c r="BT246" s="149">
        <v>0.25</v>
      </c>
      <c r="BU246" s="149">
        <v>0.15</v>
      </c>
      <c r="BV246" s="149">
        <v>84.9</v>
      </c>
      <c r="BW246" s="149">
        <v>5.71</v>
      </c>
      <c r="BX246" s="148">
        <v>470.28</v>
      </c>
      <c r="BY246" s="146">
        <v>5710</v>
      </c>
      <c r="BZ246" s="146">
        <v>356.88838331437432</v>
      </c>
    </row>
    <row r="247" spans="27:78" x14ac:dyDescent="0.2">
      <c r="AA247" s="141">
        <v>17.96</v>
      </c>
      <c r="AB247" s="141">
        <v>25.09</v>
      </c>
      <c r="AC247" s="140">
        <v>35.099800000000002</v>
      </c>
      <c r="AD247" s="141">
        <v>53.3</v>
      </c>
      <c r="AE247" s="141">
        <v>23.47</v>
      </c>
      <c r="AF247" s="141">
        <v>8.26</v>
      </c>
      <c r="AG247" s="141">
        <v>0.28000000000000003</v>
      </c>
      <c r="AH247" s="141">
        <v>0.05</v>
      </c>
      <c r="AI247" s="141">
        <v>87.44</v>
      </c>
      <c r="AJ247" s="141">
        <v>5.89</v>
      </c>
      <c r="AK247" s="138">
        <v>5890</v>
      </c>
      <c r="AL247" s="138">
        <v>368.13880520519518</v>
      </c>
      <c r="BA247" s="126">
        <v>19.260000000000002</v>
      </c>
      <c r="BB247" s="126">
        <v>25.21</v>
      </c>
      <c r="BC247" s="127">
        <v>35.131900000000002</v>
      </c>
      <c r="BD247" s="126">
        <v>53.47</v>
      </c>
      <c r="BE247" s="126">
        <v>23.46</v>
      </c>
      <c r="BF247" s="126">
        <v>8.26</v>
      </c>
      <c r="BG247" s="126">
        <v>0.34</v>
      </c>
      <c r="BH247" s="126">
        <v>0.8</v>
      </c>
      <c r="BI247" s="126">
        <v>83.6</v>
      </c>
      <c r="BJ247" s="126">
        <v>5.62</v>
      </c>
      <c r="BK247">
        <f t="shared" si="14"/>
        <v>5620</v>
      </c>
      <c r="BL247">
        <f t="shared" si="15"/>
        <v>351.26317236896386</v>
      </c>
      <c r="BN247" s="149">
        <v>14.83</v>
      </c>
      <c r="BO247" s="149">
        <v>25.13</v>
      </c>
      <c r="BP247" s="150">
        <v>35.1706</v>
      </c>
      <c r="BQ247" s="149">
        <v>53.45</v>
      </c>
      <c r="BR247" s="149">
        <v>23.49</v>
      </c>
      <c r="BS247" s="149">
        <v>8.26</v>
      </c>
      <c r="BT247" s="149">
        <v>0.22</v>
      </c>
      <c r="BU247" s="149">
        <v>0.15</v>
      </c>
      <c r="BV247" s="149">
        <v>84.92</v>
      </c>
      <c r="BW247" s="149">
        <v>5.71</v>
      </c>
      <c r="BX247" s="148">
        <v>497.85</v>
      </c>
      <c r="BY247" s="146">
        <v>5710</v>
      </c>
      <c r="BZ247" s="146">
        <v>356.88838331437432</v>
      </c>
    </row>
    <row r="248" spans="27:78" x14ac:dyDescent="0.2">
      <c r="AA248" s="141">
        <v>18.079999999999998</v>
      </c>
      <c r="AB248" s="141">
        <v>25.09</v>
      </c>
      <c r="AC248" s="140">
        <v>35.100299999999997</v>
      </c>
      <c r="AD248" s="141">
        <v>53.3</v>
      </c>
      <c r="AE248" s="141">
        <v>23.47</v>
      </c>
      <c r="AF248" s="141">
        <v>8.26</v>
      </c>
      <c r="AG248" s="141">
        <v>0.28999999999999998</v>
      </c>
      <c r="AH248" s="141">
        <v>0.05</v>
      </c>
      <c r="AI248" s="141">
        <v>87.42</v>
      </c>
      <c r="AJ248" s="141">
        <v>5.89</v>
      </c>
      <c r="AK248" s="138">
        <v>5890</v>
      </c>
      <c r="AL248" s="138">
        <v>368.13880520519518</v>
      </c>
      <c r="BA248" s="126">
        <v>19.329999999999998</v>
      </c>
      <c r="BB248" s="126">
        <v>25.21</v>
      </c>
      <c r="BC248" s="127">
        <v>35.134599999999999</v>
      </c>
      <c r="BD248" s="126">
        <v>53.48</v>
      </c>
      <c r="BE248" s="126">
        <v>23.46</v>
      </c>
      <c r="BF248" s="126">
        <v>8.26</v>
      </c>
      <c r="BG248" s="126">
        <v>0.34</v>
      </c>
      <c r="BH248" s="126">
        <v>0.8</v>
      </c>
      <c r="BI248" s="126">
        <v>83.57</v>
      </c>
      <c r="BJ248" s="126">
        <v>5.62</v>
      </c>
      <c r="BK248">
        <f t="shared" si="14"/>
        <v>5620</v>
      </c>
      <c r="BL248">
        <f t="shared" si="15"/>
        <v>351.26317236896386</v>
      </c>
      <c r="BN248" s="149">
        <v>14.89</v>
      </c>
      <c r="BO248" s="149">
        <v>25.13</v>
      </c>
      <c r="BP248" s="150">
        <v>35.170200000000001</v>
      </c>
      <c r="BQ248" s="149">
        <v>53.45</v>
      </c>
      <c r="BR248" s="149">
        <v>23.49</v>
      </c>
      <c r="BS248" s="149">
        <v>8.26</v>
      </c>
      <c r="BT248" s="149">
        <v>0.19</v>
      </c>
      <c r="BU248" s="149">
        <v>0.14000000000000001</v>
      </c>
      <c r="BV248" s="149">
        <v>84.94</v>
      </c>
      <c r="BW248" s="149">
        <v>5.71</v>
      </c>
      <c r="BX248" s="148">
        <v>489.89</v>
      </c>
      <c r="BY248" s="146">
        <v>5710</v>
      </c>
      <c r="BZ248" s="146">
        <v>356.88838331437432</v>
      </c>
    </row>
    <row r="249" spans="27:78" x14ac:dyDescent="0.2">
      <c r="AA249" s="141">
        <v>18.18</v>
      </c>
      <c r="AB249" s="141">
        <v>25.09</v>
      </c>
      <c r="AC249" s="140">
        <v>35.100099999999998</v>
      </c>
      <c r="AD249" s="141">
        <v>53.31</v>
      </c>
      <c r="AE249" s="141">
        <v>23.47</v>
      </c>
      <c r="AF249" s="141">
        <v>8.26</v>
      </c>
      <c r="AG249" s="141">
        <v>0.28999999999999998</v>
      </c>
      <c r="AH249" s="141">
        <v>7.0000000000000007E-2</v>
      </c>
      <c r="AI249" s="141">
        <v>87.4</v>
      </c>
      <c r="AJ249" s="141">
        <v>5.89</v>
      </c>
      <c r="AK249" s="138">
        <v>5890</v>
      </c>
      <c r="AL249" s="138">
        <v>368.13880520519518</v>
      </c>
      <c r="BA249" s="126">
        <v>19.39</v>
      </c>
      <c r="BB249" s="126">
        <v>25.21</v>
      </c>
      <c r="BC249" s="127">
        <v>35.132899999999999</v>
      </c>
      <c r="BD249" s="126">
        <v>53.48</v>
      </c>
      <c r="BE249" s="126">
        <v>23.46</v>
      </c>
      <c r="BF249" s="126">
        <v>8.26</v>
      </c>
      <c r="BG249" s="126">
        <v>0.34</v>
      </c>
      <c r="BH249" s="126">
        <v>0.44</v>
      </c>
      <c r="BI249" s="126">
        <v>83.55</v>
      </c>
      <c r="BJ249" s="126">
        <v>5.62</v>
      </c>
      <c r="BK249">
        <f t="shared" si="14"/>
        <v>5620</v>
      </c>
      <c r="BL249">
        <f t="shared" si="15"/>
        <v>351.26317236896386</v>
      </c>
      <c r="BN249" s="149">
        <v>14.94</v>
      </c>
      <c r="BO249" s="149">
        <v>25.13</v>
      </c>
      <c r="BP249" s="150">
        <v>35.169499999999999</v>
      </c>
      <c r="BQ249" s="149">
        <v>53.44</v>
      </c>
      <c r="BR249" s="149">
        <v>23.49</v>
      </c>
      <c r="BS249" s="149">
        <v>8.26</v>
      </c>
      <c r="BT249" s="149">
        <v>0.18</v>
      </c>
      <c r="BU249" s="149">
        <v>0.15</v>
      </c>
      <c r="BV249" s="149">
        <v>84.96</v>
      </c>
      <c r="BW249" s="149">
        <v>5.72</v>
      </c>
      <c r="BX249" s="148">
        <v>441.98</v>
      </c>
      <c r="BY249" s="146">
        <v>5720</v>
      </c>
      <c r="BZ249" s="146">
        <v>357.51340675275321</v>
      </c>
    </row>
    <row r="250" spans="27:78" x14ac:dyDescent="0.2">
      <c r="AA250" s="141">
        <v>18.23</v>
      </c>
      <c r="AB250" s="141">
        <v>25.09</v>
      </c>
      <c r="AC250" s="140">
        <v>35.102200000000003</v>
      </c>
      <c r="AD250" s="141">
        <v>53.31</v>
      </c>
      <c r="AE250" s="141">
        <v>23.47</v>
      </c>
      <c r="AF250" s="141">
        <v>8.26</v>
      </c>
      <c r="AG250" s="141">
        <v>0.28000000000000003</v>
      </c>
      <c r="AH250" s="141">
        <v>7.0000000000000007E-2</v>
      </c>
      <c r="AI250" s="141">
        <v>87.4</v>
      </c>
      <c r="AJ250" s="141">
        <v>5.89</v>
      </c>
      <c r="AK250" s="138">
        <v>5890</v>
      </c>
      <c r="AL250" s="138">
        <v>368.13880520519518</v>
      </c>
      <c r="BA250" s="126">
        <v>19.420000000000002</v>
      </c>
      <c r="BB250" s="126">
        <v>25.21</v>
      </c>
      <c r="BC250" s="127">
        <v>35.1312</v>
      </c>
      <c r="BD250" s="126">
        <v>53.48</v>
      </c>
      <c r="BE250" s="126">
        <v>23.46</v>
      </c>
      <c r="BF250" s="126">
        <v>8.26</v>
      </c>
      <c r="BG250" s="126">
        <v>0.36</v>
      </c>
      <c r="BH250" s="126">
        <v>0.21</v>
      </c>
      <c r="BI250" s="126">
        <v>83.52</v>
      </c>
      <c r="BJ250" s="126">
        <v>5.61</v>
      </c>
      <c r="BK250">
        <f t="shared" si="14"/>
        <v>5610</v>
      </c>
      <c r="BL250">
        <f t="shared" si="15"/>
        <v>350.63814893058492</v>
      </c>
      <c r="BN250" s="149">
        <v>14.98</v>
      </c>
      <c r="BO250" s="149">
        <v>25.13</v>
      </c>
      <c r="BP250" s="150">
        <v>35.170900000000003</v>
      </c>
      <c r="BQ250" s="149">
        <v>53.45</v>
      </c>
      <c r="BR250" s="149">
        <v>23.49</v>
      </c>
      <c r="BS250" s="149">
        <v>8.26</v>
      </c>
      <c r="BT250" s="149">
        <v>0.17</v>
      </c>
      <c r="BU250" s="149">
        <v>0.14000000000000001</v>
      </c>
      <c r="BV250" s="149">
        <v>84.97</v>
      </c>
      <c r="BW250" s="149">
        <v>5.72</v>
      </c>
      <c r="BX250" s="148">
        <v>418.75</v>
      </c>
      <c r="BY250" s="146">
        <v>5720</v>
      </c>
      <c r="BZ250" s="146">
        <v>357.51340675275321</v>
      </c>
    </row>
    <row r="251" spans="27:78" x14ac:dyDescent="0.2">
      <c r="AA251" s="141">
        <v>18.28</v>
      </c>
      <c r="AB251" s="141">
        <v>25.09</v>
      </c>
      <c r="AC251" s="140">
        <v>35.102400000000003</v>
      </c>
      <c r="AD251" s="141">
        <v>53.31</v>
      </c>
      <c r="AE251" s="141">
        <v>23.47</v>
      </c>
      <c r="AF251" s="141">
        <v>8.26</v>
      </c>
      <c r="AG251" s="141">
        <v>0.27</v>
      </c>
      <c r="AH251" s="141">
        <v>0.06</v>
      </c>
      <c r="AI251" s="141">
        <v>87.39</v>
      </c>
      <c r="AJ251" s="141">
        <v>5.89</v>
      </c>
      <c r="AK251" s="138">
        <v>5890</v>
      </c>
      <c r="AL251" s="138">
        <v>368.13880520519518</v>
      </c>
      <c r="BA251" s="128"/>
      <c r="BB251" s="126">
        <f>AVERAGE(BB5:BB250)</f>
        <v>25.184308943089327</v>
      </c>
      <c r="BC251" s="126">
        <f t="shared" ref="BC251:BJ251" si="16">AVERAGE(BC5:BC250)</f>
        <v>35.135495121951244</v>
      </c>
      <c r="BD251" s="126">
        <f t="shared" si="16"/>
        <v>53.451626016259986</v>
      </c>
      <c r="BE251" s="126">
        <f t="shared" si="16"/>
        <v>23.430365853658518</v>
      </c>
      <c r="BF251" s="126">
        <f t="shared" si="16"/>
        <v>8.2600813008130007</v>
      </c>
      <c r="BG251" s="126">
        <f t="shared" si="16"/>
        <v>0.27475609756097569</v>
      </c>
      <c r="BH251" s="126">
        <f t="shared" si="16"/>
        <v>0.11983739837398391</v>
      </c>
      <c r="BI251" s="126">
        <f t="shared" si="16"/>
        <v>83.546016260162503</v>
      </c>
      <c r="BJ251" s="126">
        <f t="shared" si="16"/>
        <v>5.6167073170731481</v>
      </c>
      <c r="BK251">
        <f t="shared" si="14"/>
        <v>5616.7073170731483</v>
      </c>
      <c r="BL251">
        <f t="shared" si="15"/>
        <v>351.05737196852061</v>
      </c>
      <c r="BN251" s="149">
        <v>15.02</v>
      </c>
      <c r="BO251" s="149">
        <v>25.13</v>
      </c>
      <c r="BP251" s="150">
        <v>35.171300000000002</v>
      </c>
      <c r="BQ251" s="149">
        <v>53.45</v>
      </c>
      <c r="BR251" s="149">
        <v>23.5</v>
      </c>
      <c r="BS251" s="149">
        <v>8.26</v>
      </c>
      <c r="BT251" s="149">
        <v>0.18</v>
      </c>
      <c r="BU251" s="149">
        <v>0.16</v>
      </c>
      <c r="BV251" s="149">
        <v>84.97</v>
      </c>
      <c r="BW251" s="149">
        <v>5.72</v>
      </c>
      <c r="BX251" s="148">
        <v>440.38</v>
      </c>
      <c r="BY251" s="146">
        <v>5720</v>
      </c>
      <c r="BZ251" s="146">
        <v>357.51340675275321</v>
      </c>
    </row>
    <row r="252" spans="27:78" x14ac:dyDescent="0.2">
      <c r="AA252" s="141">
        <v>18.329999999999998</v>
      </c>
      <c r="AB252" s="141">
        <v>25.09</v>
      </c>
      <c r="AC252" s="140">
        <v>35.096200000000003</v>
      </c>
      <c r="AD252" s="141">
        <v>53.3</v>
      </c>
      <c r="AE252" s="141">
        <v>23.47</v>
      </c>
      <c r="AF252" s="141">
        <v>8.26</v>
      </c>
      <c r="AG252" s="141">
        <v>0.26</v>
      </c>
      <c r="AH252" s="141">
        <v>0.06</v>
      </c>
      <c r="AI252" s="141">
        <v>87.37</v>
      </c>
      <c r="AJ252" s="141">
        <v>5.88</v>
      </c>
      <c r="AK252" s="138">
        <v>5880</v>
      </c>
      <c r="AL252" s="138">
        <v>367.51378176681624</v>
      </c>
      <c r="BA252" s="128"/>
      <c r="BB252" s="127">
        <f>STDEV(BB5:BB250)</f>
        <v>7.4594195553591295E-3</v>
      </c>
      <c r="BC252" s="127">
        <f t="shared" ref="BC252:BJ252" si="17">STDEV(BC5:BC250)</f>
        <v>2.350123007064346E-3</v>
      </c>
      <c r="BD252" s="127">
        <f t="shared" si="17"/>
        <v>8.4635095475198065E-3</v>
      </c>
      <c r="BE252" s="127">
        <f t="shared" si="17"/>
        <v>2.1765641635359913E-2</v>
      </c>
      <c r="BF252" s="127">
        <f t="shared" si="17"/>
        <v>8.9982761101798433E-4</v>
      </c>
      <c r="BG252" s="127">
        <f t="shared" si="17"/>
        <v>3.5163487896328977E-2</v>
      </c>
      <c r="BH252" s="127">
        <f t="shared" si="17"/>
        <v>7.1559693818002867E-2</v>
      </c>
      <c r="BI252" s="127">
        <f t="shared" si="17"/>
        <v>9.0325848560649846E-2</v>
      </c>
      <c r="BJ252" s="127">
        <f t="shared" si="17"/>
        <v>6.4627430927375875E-3</v>
      </c>
      <c r="BK252">
        <f t="shared" si="14"/>
        <v>6.462743092737588</v>
      </c>
      <c r="BL252">
        <f t="shared" si="15"/>
        <v>0.40393659091825868</v>
      </c>
      <c r="BN252" s="149">
        <v>15.05</v>
      </c>
      <c r="BO252" s="149">
        <v>25.13</v>
      </c>
      <c r="BP252" s="150">
        <v>35.170999999999999</v>
      </c>
      <c r="BQ252" s="149">
        <v>53.45</v>
      </c>
      <c r="BR252" s="149">
        <v>23.5</v>
      </c>
      <c r="BS252" s="149">
        <v>8.26</v>
      </c>
      <c r="BT252" s="149">
        <v>0.2</v>
      </c>
      <c r="BU252" s="149">
        <v>0.15</v>
      </c>
      <c r="BV252" s="149">
        <v>84.96</v>
      </c>
      <c r="BW252" s="149">
        <v>5.72</v>
      </c>
      <c r="BX252" s="148">
        <v>473.53</v>
      </c>
      <c r="BY252" s="146">
        <v>5720</v>
      </c>
      <c r="BZ252" s="146">
        <v>357.51340675275321</v>
      </c>
    </row>
    <row r="253" spans="27:78" x14ac:dyDescent="0.2">
      <c r="AA253" s="141">
        <v>18.38</v>
      </c>
      <c r="AB253" s="141">
        <v>25.09</v>
      </c>
      <c r="AC253" s="140">
        <v>35.099299999999999</v>
      </c>
      <c r="AD253" s="141">
        <v>53.31</v>
      </c>
      <c r="AE253" s="141">
        <v>23.47</v>
      </c>
      <c r="AF253" s="141">
        <v>8.26</v>
      </c>
      <c r="AG253" s="141">
        <v>0.26</v>
      </c>
      <c r="AH253" s="141">
        <v>7.0000000000000007E-2</v>
      </c>
      <c r="AI253" s="141">
        <v>87.36</v>
      </c>
      <c r="AJ253" s="141">
        <v>5.88</v>
      </c>
      <c r="AK253" s="138">
        <v>5880</v>
      </c>
      <c r="AL253" s="138">
        <v>367.51378176681624</v>
      </c>
      <c r="BN253" s="149">
        <v>15.08</v>
      </c>
      <c r="BO253" s="149">
        <v>25.13</v>
      </c>
      <c r="BP253" s="150">
        <v>35.173299999999998</v>
      </c>
      <c r="BQ253" s="149">
        <v>53.45</v>
      </c>
      <c r="BR253" s="149">
        <v>23.5</v>
      </c>
      <c r="BS253" s="149">
        <v>8.26</v>
      </c>
      <c r="BT253" s="149">
        <v>0.21</v>
      </c>
      <c r="BU253" s="149">
        <v>0.14000000000000001</v>
      </c>
      <c r="BV253" s="149">
        <v>84.93</v>
      </c>
      <c r="BW253" s="149">
        <v>5.71</v>
      </c>
      <c r="BX253" s="148">
        <v>510.81</v>
      </c>
      <c r="BY253" s="146">
        <v>5710</v>
      </c>
      <c r="BZ253" s="146">
        <v>356.88838331437432</v>
      </c>
    </row>
    <row r="254" spans="27:78" x14ac:dyDescent="0.2">
      <c r="AA254" s="141">
        <v>18.43</v>
      </c>
      <c r="AB254" s="141">
        <v>25.09</v>
      </c>
      <c r="AC254" s="140">
        <v>35.099699999999999</v>
      </c>
      <c r="AD254" s="141">
        <v>53.31</v>
      </c>
      <c r="AE254" s="141">
        <v>23.47</v>
      </c>
      <c r="AF254" s="141">
        <v>8.26</v>
      </c>
      <c r="AG254" s="141">
        <v>0.26</v>
      </c>
      <c r="AH254" s="141">
        <v>0.06</v>
      </c>
      <c r="AI254" s="141">
        <v>87.35</v>
      </c>
      <c r="AJ254" s="141">
        <v>5.88</v>
      </c>
      <c r="AK254" s="138">
        <v>5880</v>
      </c>
      <c r="AL254" s="138">
        <v>367.51378176681624</v>
      </c>
      <c r="BN254" s="149">
        <v>15.12</v>
      </c>
      <c r="BO254" s="149">
        <v>25.13</v>
      </c>
      <c r="BP254" s="150">
        <v>35.167200000000001</v>
      </c>
      <c r="BQ254" s="149">
        <v>53.44</v>
      </c>
      <c r="BR254" s="149">
        <v>23.49</v>
      </c>
      <c r="BS254" s="149">
        <v>8.26</v>
      </c>
      <c r="BT254" s="149">
        <v>0.23</v>
      </c>
      <c r="BU254" s="149">
        <v>0.16</v>
      </c>
      <c r="BV254" s="149">
        <v>84.89</v>
      </c>
      <c r="BW254" s="149">
        <v>5.71</v>
      </c>
      <c r="BX254" s="148">
        <v>502.19</v>
      </c>
      <c r="BY254" s="146">
        <v>5710</v>
      </c>
      <c r="BZ254" s="146">
        <v>356.88838331437432</v>
      </c>
    </row>
    <row r="255" spans="27:78" x14ac:dyDescent="0.2">
      <c r="AA255" s="141">
        <v>18.5</v>
      </c>
      <c r="AB255" s="141">
        <v>25.09</v>
      </c>
      <c r="AC255" s="140">
        <v>35.098599999999998</v>
      </c>
      <c r="AD255" s="141">
        <v>53.31</v>
      </c>
      <c r="AE255" s="141">
        <v>23.47</v>
      </c>
      <c r="AF255" s="141">
        <v>8.26</v>
      </c>
      <c r="AG255" s="141">
        <v>0.25</v>
      </c>
      <c r="AH255" s="141">
        <v>0.05</v>
      </c>
      <c r="AI255" s="141">
        <v>87.33</v>
      </c>
      <c r="AJ255" s="141">
        <v>5.88</v>
      </c>
      <c r="AK255" s="138">
        <v>5880</v>
      </c>
      <c r="AL255" s="138">
        <v>367.51378176681624</v>
      </c>
      <c r="BN255" s="149">
        <v>15.15</v>
      </c>
      <c r="BO255" s="149">
        <v>25.13</v>
      </c>
      <c r="BP255" s="150">
        <v>35.168500000000002</v>
      </c>
      <c r="BQ255" s="149">
        <v>53.44</v>
      </c>
      <c r="BR255" s="149">
        <v>23.49</v>
      </c>
      <c r="BS255" s="149">
        <v>8.26</v>
      </c>
      <c r="BT255" s="149">
        <v>0.23</v>
      </c>
      <c r="BU255" s="149">
        <v>0.16</v>
      </c>
      <c r="BV255" s="149">
        <v>84.83</v>
      </c>
      <c r="BW255" s="149">
        <v>5.71</v>
      </c>
      <c r="BX255" s="148">
        <v>480.55</v>
      </c>
      <c r="BY255" s="146">
        <v>5710</v>
      </c>
      <c r="BZ255" s="146">
        <v>356.88838331437432</v>
      </c>
    </row>
    <row r="256" spans="27:78" x14ac:dyDescent="0.2">
      <c r="AA256" s="141">
        <v>18.579999999999998</v>
      </c>
      <c r="AB256" s="141">
        <v>25.09</v>
      </c>
      <c r="AC256" s="140">
        <v>35.098599999999998</v>
      </c>
      <c r="AD256" s="141">
        <v>53.31</v>
      </c>
      <c r="AE256" s="141">
        <v>23.47</v>
      </c>
      <c r="AF256" s="141">
        <v>8.26</v>
      </c>
      <c r="AG256" s="141">
        <v>0.24</v>
      </c>
      <c r="AH256" s="141">
        <v>0.06</v>
      </c>
      <c r="AI256" s="141">
        <v>87.31</v>
      </c>
      <c r="AJ256" s="141">
        <v>5.88</v>
      </c>
      <c r="AK256" s="138">
        <v>5880</v>
      </c>
      <c r="AL256" s="138">
        <v>367.51378176681624</v>
      </c>
      <c r="BN256" s="149">
        <v>15.17</v>
      </c>
      <c r="BO256" s="149">
        <v>25.13</v>
      </c>
      <c r="BP256" s="150">
        <v>35.170200000000001</v>
      </c>
      <c r="BQ256" s="149">
        <v>53.45</v>
      </c>
      <c r="BR256" s="149">
        <v>23.49</v>
      </c>
      <c r="BS256" s="149">
        <v>8.26</v>
      </c>
      <c r="BT256" s="149">
        <v>0.21</v>
      </c>
      <c r="BU256" s="149">
        <v>0.15</v>
      </c>
      <c r="BV256" s="149">
        <v>84.78</v>
      </c>
      <c r="BW256" s="149">
        <v>5.7</v>
      </c>
      <c r="BX256" s="148">
        <v>461.16</v>
      </c>
      <c r="BY256" s="146">
        <v>5700</v>
      </c>
      <c r="BZ256" s="146">
        <v>356.26335987599538</v>
      </c>
    </row>
    <row r="257" spans="27:78" x14ac:dyDescent="0.2">
      <c r="AA257" s="141">
        <v>18.649999999999999</v>
      </c>
      <c r="AB257" s="141">
        <v>25.09</v>
      </c>
      <c r="AC257" s="140">
        <v>35.1006</v>
      </c>
      <c r="AD257" s="141">
        <v>53.31</v>
      </c>
      <c r="AE257" s="141">
        <v>23.47</v>
      </c>
      <c r="AF257" s="141">
        <v>8.26</v>
      </c>
      <c r="AG257" s="141">
        <v>0.25</v>
      </c>
      <c r="AH257" s="141">
        <v>0.06</v>
      </c>
      <c r="AI257" s="141">
        <v>87.29</v>
      </c>
      <c r="AJ257" s="141">
        <v>5.88</v>
      </c>
      <c r="AK257" s="138">
        <v>5880</v>
      </c>
      <c r="AL257" s="138">
        <v>367.51378176681624</v>
      </c>
      <c r="BN257" s="149">
        <v>15.19</v>
      </c>
      <c r="BO257" s="149">
        <v>25.13</v>
      </c>
      <c r="BP257" s="150">
        <v>35.170699999999997</v>
      </c>
      <c r="BQ257" s="149">
        <v>53.45</v>
      </c>
      <c r="BR257" s="149">
        <v>23.5</v>
      </c>
      <c r="BS257" s="149">
        <v>8.26</v>
      </c>
      <c r="BT257" s="149">
        <v>0.18</v>
      </c>
      <c r="BU257" s="149">
        <v>0.14000000000000001</v>
      </c>
      <c r="BV257" s="149">
        <v>84.72</v>
      </c>
      <c r="BW257" s="149">
        <v>5.7</v>
      </c>
      <c r="BX257" s="148">
        <v>456.45</v>
      </c>
      <c r="BY257" s="146">
        <v>5700</v>
      </c>
      <c r="BZ257" s="146">
        <v>356.26335987599538</v>
      </c>
    </row>
    <row r="258" spans="27:78" x14ac:dyDescent="0.2">
      <c r="AA258" s="141">
        <v>18.71</v>
      </c>
      <c r="AB258" s="141">
        <v>25.09</v>
      </c>
      <c r="AC258" s="140">
        <v>35.099499999999999</v>
      </c>
      <c r="AD258" s="141">
        <v>53.31</v>
      </c>
      <c r="AE258" s="141">
        <v>23.47</v>
      </c>
      <c r="AF258" s="141">
        <v>8.26</v>
      </c>
      <c r="AG258" s="141">
        <v>0.26</v>
      </c>
      <c r="AH258" s="141">
        <v>0.06</v>
      </c>
      <c r="AI258" s="141">
        <v>87.27</v>
      </c>
      <c r="AJ258" s="141">
        <v>5.88</v>
      </c>
      <c r="AK258" s="138">
        <v>5880</v>
      </c>
      <c r="AL258" s="138">
        <v>367.51378176681624</v>
      </c>
      <c r="BN258" s="149">
        <v>15.24</v>
      </c>
      <c r="BO258" s="149">
        <v>25.13</v>
      </c>
      <c r="BP258" s="150">
        <v>35.169600000000003</v>
      </c>
      <c r="BQ258" s="149">
        <v>53.45</v>
      </c>
      <c r="BR258" s="149">
        <v>23.49</v>
      </c>
      <c r="BS258" s="149">
        <v>8.26</v>
      </c>
      <c r="BT258" s="149">
        <v>0.16</v>
      </c>
      <c r="BU258" s="149">
        <v>0.15</v>
      </c>
      <c r="BV258" s="149">
        <v>84.67</v>
      </c>
      <c r="BW258" s="149">
        <v>5.7</v>
      </c>
      <c r="BX258" s="148">
        <v>482.8</v>
      </c>
      <c r="BY258" s="146">
        <v>5700</v>
      </c>
      <c r="BZ258" s="146">
        <v>356.26335987599538</v>
      </c>
    </row>
    <row r="259" spans="27:78" x14ac:dyDescent="0.2">
      <c r="AA259" s="141">
        <v>18.739999999999998</v>
      </c>
      <c r="AB259" s="141">
        <v>25.09</v>
      </c>
      <c r="AC259" s="140">
        <v>35.0976</v>
      </c>
      <c r="AD259" s="141">
        <v>53.31</v>
      </c>
      <c r="AE259" s="141">
        <v>23.47</v>
      </c>
      <c r="AF259" s="141">
        <v>8.26</v>
      </c>
      <c r="AG259" s="141">
        <v>0.27</v>
      </c>
      <c r="AH259" s="141">
        <v>7.0000000000000007E-2</v>
      </c>
      <c r="AI259" s="141">
        <v>87.26</v>
      </c>
      <c r="AJ259" s="141">
        <v>5.88</v>
      </c>
      <c r="AK259" s="138">
        <v>5880</v>
      </c>
      <c r="AL259" s="138">
        <v>367.51378176681624</v>
      </c>
      <c r="BN259" s="149">
        <v>15.3</v>
      </c>
      <c r="BO259" s="149">
        <v>25.13</v>
      </c>
      <c r="BP259" s="150">
        <v>35.171300000000002</v>
      </c>
      <c r="BQ259" s="149">
        <v>53.45</v>
      </c>
      <c r="BR259" s="149">
        <v>23.5</v>
      </c>
      <c r="BS259" s="149">
        <v>8.26</v>
      </c>
      <c r="BT259" s="149">
        <v>0.15</v>
      </c>
      <c r="BU259" s="149">
        <v>0.15</v>
      </c>
      <c r="BV259" s="149">
        <v>84.61</v>
      </c>
      <c r="BW259" s="149">
        <v>5.69</v>
      </c>
      <c r="BX259" s="148">
        <v>495.1</v>
      </c>
      <c r="BY259" s="146">
        <v>5690</v>
      </c>
      <c r="BZ259" s="146">
        <v>355.63833643761643</v>
      </c>
    </row>
    <row r="260" spans="27:78" x14ac:dyDescent="0.2">
      <c r="AA260" s="141">
        <v>18.71</v>
      </c>
      <c r="AB260" s="141">
        <v>25.09</v>
      </c>
      <c r="AC260" s="140">
        <v>35.097499999999997</v>
      </c>
      <c r="AD260" s="141">
        <v>53.31</v>
      </c>
      <c r="AE260" s="141">
        <v>23.47</v>
      </c>
      <c r="AF260" s="141">
        <v>8.26</v>
      </c>
      <c r="AG260" s="141">
        <v>0.28999999999999998</v>
      </c>
      <c r="AH260" s="141">
        <v>7.0000000000000007E-2</v>
      </c>
      <c r="AI260" s="141">
        <v>87.26</v>
      </c>
      <c r="AJ260" s="141">
        <v>5.88</v>
      </c>
      <c r="AK260" s="138">
        <v>5880</v>
      </c>
      <c r="AL260" s="138">
        <v>367.51378176681624</v>
      </c>
      <c r="BN260" s="149">
        <v>15.35</v>
      </c>
      <c r="BO260" s="149">
        <v>25.13</v>
      </c>
      <c r="BP260" s="150">
        <v>35.171500000000002</v>
      </c>
      <c r="BQ260" s="149">
        <v>53.45</v>
      </c>
      <c r="BR260" s="149">
        <v>23.5</v>
      </c>
      <c r="BS260" s="149">
        <v>8.26</v>
      </c>
      <c r="BT260" s="149">
        <v>0.14000000000000001</v>
      </c>
      <c r="BU260" s="149">
        <v>0.15</v>
      </c>
      <c r="BV260" s="149">
        <v>84.57</v>
      </c>
      <c r="BW260" s="149">
        <v>5.69</v>
      </c>
      <c r="BX260" s="148">
        <v>476.21</v>
      </c>
      <c r="BY260" s="146">
        <v>5690</v>
      </c>
      <c r="BZ260" s="146">
        <v>355.63833643761643</v>
      </c>
    </row>
    <row r="261" spans="27:78" x14ac:dyDescent="0.2">
      <c r="AA261" s="141">
        <v>18.690000000000001</v>
      </c>
      <c r="AB261" s="141">
        <v>25.09</v>
      </c>
      <c r="AC261" s="140">
        <v>35.100299999999997</v>
      </c>
      <c r="AD261" s="141">
        <v>53.31</v>
      </c>
      <c r="AE261" s="141">
        <v>23.47</v>
      </c>
      <c r="AF261" s="141">
        <v>8.26</v>
      </c>
      <c r="AG261" s="141">
        <v>0.3</v>
      </c>
      <c r="AH261" s="141">
        <v>0.06</v>
      </c>
      <c r="AI261" s="141">
        <v>87.25</v>
      </c>
      <c r="AJ261" s="141">
        <v>5.88</v>
      </c>
      <c r="AK261" s="138">
        <v>5880</v>
      </c>
      <c r="AL261" s="138">
        <v>367.51378176681624</v>
      </c>
      <c r="BN261" s="149">
        <v>15.41</v>
      </c>
      <c r="BO261" s="149">
        <v>25.13</v>
      </c>
      <c r="BP261" s="150">
        <v>35.1738</v>
      </c>
      <c r="BQ261" s="149">
        <v>53.45</v>
      </c>
      <c r="BR261" s="149">
        <v>23.5</v>
      </c>
      <c r="BS261" s="149">
        <v>8.26</v>
      </c>
      <c r="BT261" s="149">
        <v>0.13</v>
      </c>
      <c r="BU261" s="149">
        <v>0.16</v>
      </c>
      <c r="BV261" s="149">
        <v>84.55</v>
      </c>
      <c r="BW261" s="149">
        <v>5.69</v>
      </c>
      <c r="BX261" s="148">
        <v>447.48</v>
      </c>
      <c r="BY261" s="146">
        <v>5690</v>
      </c>
      <c r="BZ261" s="146">
        <v>355.63833643761643</v>
      </c>
    </row>
    <row r="262" spans="27:78" x14ac:dyDescent="0.2">
      <c r="AA262" s="141">
        <v>18.72</v>
      </c>
      <c r="AB262" s="141">
        <v>25.09</v>
      </c>
      <c r="AC262" s="140">
        <v>35.0989</v>
      </c>
      <c r="AD262" s="141">
        <v>53.31</v>
      </c>
      <c r="AE262" s="141">
        <v>23.47</v>
      </c>
      <c r="AF262" s="141">
        <v>8.26</v>
      </c>
      <c r="AG262" s="141">
        <v>0.3</v>
      </c>
      <c r="AH262" s="141">
        <v>0.06</v>
      </c>
      <c r="AI262" s="141">
        <v>87.24</v>
      </c>
      <c r="AJ262" s="141">
        <v>5.88</v>
      </c>
      <c r="AK262" s="138">
        <v>5880</v>
      </c>
      <c r="AL262" s="138">
        <v>367.51378176681624</v>
      </c>
      <c r="BN262" s="149">
        <v>15.46</v>
      </c>
      <c r="BO262" s="149">
        <v>25.13</v>
      </c>
      <c r="BP262" s="150">
        <v>35.171700000000001</v>
      </c>
      <c r="BQ262" s="149">
        <v>53.45</v>
      </c>
      <c r="BR262" s="149">
        <v>23.5</v>
      </c>
      <c r="BS262" s="149">
        <v>8.26</v>
      </c>
      <c r="BT262" s="149">
        <v>0.12</v>
      </c>
      <c r="BU262" s="149">
        <v>0.15</v>
      </c>
      <c r="BV262" s="149">
        <v>84.54</v>
      </c>
      <c r="BW262" s="149">
        <v>5.69</v>
      </c>
      <c r="BX262" s="148">
        <v>430.83</v>
      </c>
      <c r="BY262" s="146">
        <v>5690</v>
      </c>
      <c r="BZ262" s="146">
        <v>355.63833643761643</v>
      </c>
    </row>
    <row r="263" spans="27:78" x14ac:dyDescent="0.2">
      <c r="AA263" s="141">
        <v>18.82</v>
      </c>
      <c r="AB263" s="141">
        <v>25.09</v>
      </c>
      <c r="AC263" s="140">
        <v>35.099800000000002</v>
      </c>
      <c r="AD263" s="141">
        <v>53.31</v>
      </c>
      <c r="AE263" s="141">
        <v>23.47</v>
      </c>
      <c r="AF263" s="141">
        <v>8.26</v>
      </c>
      <c r="AG263" s="141">
        <v>0.3</v>
      </c>
      <c r="AH263" s="141">
        <v>7.0000000000000007E-2</v>
      </c>
      <c r="AI263" s="141">
        <v>87.23</v>
      </c>
      <c r="AJ263" s="141">
        <v>5.87</v>
      </c>
      <c r="AK263" s="138">
        <v>5870</v>
      </c>
      <c r="AL263" s="138">
        <v>366.88875832843735</v>
      </c>
      <c r="BN263" s="149">
        <v>15.53</v>
      </c>
      <c r="BO263" s="149">
        <v>25.13</v>
      </c>
      <c r="BP263" s="150">
        <v>35.171900000000001</v>
      </c>
      <c r="BQ263" s="149">
        <v>53.45</v>
      </c>
      <c r="BR263" s="149">
        <v>23.5</v>
      </c>
      <c r="BS263" s="149">
        <v>8.26</v>
      </c>
      <c r="BT263" s="149">
        <v>0.12</v>
      </c>
      <c r="BU263" s="149">
        <v>0.14000000000000001</v>
      </c>
      <c r="BV263" s="149">
        <v>84.55</v>
      </c>
      <c r="BW263" s="149">
        <v>5.69</v>
      </c>
      <c r="BX263" s="148">
        <v>417.59</v>
      </c>
      <c r="BY263" s="146">
        <v>5690</v>
      </c>
      <c r="BZ263" s="146">
        <v>355.63833643761643</v>
      </c>
    </row>
    <row r="264" spans="27:78" x14ac:dyDescent="0.2">
      <c r="AA264" s="141">
        <v>18.96</v>
      </c>
      <c r="AB264" s="141">
        <v>25.09</v>
      </c>
      <c r="AC264" s="140">
        <v>35.100700000000003</v>
      </c>
      <c r="AD264" s="141">
        <v>53.31</v>
      </c>
      <c r="AE264" s="141">
        <v>23.47</v>
      </c>
      <c r="AF264" s="141">
        <v>8.26</v>
      </c>
      <c r="AG264" s="141">
        <v>0.3</v>
      </c>
      <c r="AH264" s="141">
        <v>0.09</v>
      </c>
      <c r="AI264" s="141">
        <v>87.21</v>
      </c>
      <c r="AJ264" s="141">
        <v>5.87</v>
      </c>
      <c r="AK264" s="138">
        <v>5870</v>
      </c>
      <c r="AL264" s="138">
        <v>366.88875832843735</v>
      </c>
      <c r="BN264" s="149">
        <v>15.62</v>
      </c>
      <c r="BO264" s="149">
        <v>25.13</v>
      </c>
      <c r="BP264" s="150">
        <v>35.173000000000002</v>
      </c>
      <c r="BQ264" s="149">
        <v>53.45</v>
      </c>
      <c r="BR264" s="149">
        <v>23.5</v>
      </c>
      <c r="BS264" s="149">
        <v>8.26</v>
      </c>
      <c r="BT264" s="149">
        <v>0.13</v>
      </c>
      <c r="BU264" s="149">
        <v>0.14000000000000001</v>
      </c>
      <c r="BV264" s="149">
        <v>84.57</v>
      </c>
      <c r="BW264" s="149">
        <v>5.69</v>
      </c>
      <c r="BX264" s="148">
        <v>457.32</v>
      </c>
      <c r="BY264" s="146">
        <v>5690</v>
      </c>
      <c r="BZ264" s="146">
        <v>355.63833643761643</v>
      </c>
    </row>
    <row r="265" spans="27:78" x14ac:dyDescent="0.2">
      <c r="AA265" s="141">
        <v>19.09</v>
      </c>
      <c r="AB265" s="141">
        <v>25.09</v>
      </c>
      <c r="AC265" s="140">
        <v>35.0974</v>
      </c>
      <c r="AD265" s="141">
        <v>53.31</v>
      </c>
      <c r="AE265" s="141">
        <v>23.47</v>
      </c>
      <c r="AF265" s="141">
        <v>8.26</v>
      </c>
      <c r="AG265" s="141">
        <v>0.28999999999999998</v>
      </c>
      <c r="AH265" s="141">
        <v>0.1</v>
      </c>
      <c r="AI265" s="141">
        <v>87.19</v>
      </c>
      <c r="AJ265" s="141">
        <v>5.87</v>
      </c>
      <c r="AK265" s="138">
        <v>5870</v>
      </c>
      <c r="AL265" s="138">
        <v>366.88875832843735</v>
      </c>
      <c r="BN265" s="149">
        <v>15.7</v>
      </c>
      <c r="BO265" s="149">
        <v>25.13</v>
      </c>
      <c r="BP265" s="150">
        <v>35.168799999999997</v>
      </c>
      <c r="BQ265" s="149">
        <v>53.45</v>
      </c>
      <c r="BR265" s="149">
        <v>23.5</v>
      </c>
      <c r="BS265" s="149">
        <v>8.26</v>
      </c>
      <c r="BT265" s="149">
        <v>0.13</v>
      </c>
      <c r="BU265" s="149">
        <v>0.17</v>
      </c>
      <c r="BV265" s="149">
        <v>84.59</v>
      </c>
      <c r="BW265" s="149">
        <v>5.69</v>
      </c>
      <c r="BX265" s="148">
        <v>463.54</v>
      </c>
      <c r="BY265" s="146">
        <v>5690</v>
      </c>
      <c r="BZ265" s="146">
        <v>355.63833643761643</v>
      </c>
    </row>
    <row r="266" spans="27:78" x14ac:dyDescent="0.2">
      <c r="AA266" s="141">
        <v>19.190000000000001</v>
      </c>
      <c r="AB266" s="141">
        <v>25.1</v>
      </c>
      <c r="AC266" s="140">
        <v>35.099200000000003</v>
      </c>
      <c r="AD266" s="141">
        <v>53.31</v>
      </c>
      <c r="AE266" s="141">
        <v>23.47</v>
      </c>
      <c r="AF266" s="141">
        <v>8.26</v>
      </c>
      <c r="AG266" s="141">
        <v>0.28000000000000003</v>
      </c>
      <c r="AH266" s="141">
        <v>0.26</v>
      </c>
      <c r="AI266" s="141">
        <v>87.19</v>
      </c>
      <c r="AJ266" s="141">
        <v>5.87</v>
      </c>
      <c r="AK266" s="138">
        <v>5870</v>
      </c>
      <c r="AL266" s="138">
        <v>366.88875832843735</v>
      </c>
      <c r="BN266" s="149">
        <v>15.78</v>
      </c>
      <c r="BO266" s="149">
        <v>25.13</v>
      </c>
      <c r="BP266" s="150">
        <v>35.169699999999999</v>
      </c>
      <c r="BQ266" s="149">
        <v>53.45</v>
      </c>
      <c r="BR266" s="149">
        <v>23.5</v>
      </c>
      <c r="BS266" s="149">
        <v>8.26</v>
      </c>
      <c r="BT266" s="149">
        <v>0.15</v>
      </c>
      <c r="BU266" s="149">
        <v>0.15</v>
      </c>
      <c r="BV266" s="149">
        <v>84.62</v>
      </c>
      <c r="BW266" s="149">
        <v>5.69</v>
      </c>
      <c r="BX266" s="148">
        <v>451.53</v>
      </c>
      <c r="BY266" s="146">
        <v>5690</v>
      </c>
      <c r="BZ266" s="146">
        <v>355.63833643761643</v>
      </c>
    </row>
    <row r="267" spans="27:78" x14ac:dyDescent="0.2">
      <c r="AA267" s="141">
        <v>19.28</v>
      </c>
      <c r="AB267" s="141">
        <v>25.09</v>
      </c>
      <c r="AC267" s="140">
        <v>35.098599999999998</v>
      </c>
      <c r="AD267" s="141">
        <v>53.31</v>
      </c>
      <c r="AE267" s="141">
        <v>23.47</v>
      </c>
      <c r="AF267" s="141">
        <v>8.26</v>
      </c>
      <c r="AG267" s="141">
        <v>0.28000000000000003</v>
      </c>
      <c r="AH267" s="141">
        <v>0.24</v>
      </c>
      <c r="AI267" s="141">
        <v>87.2</v>
      </c>
      <c r="AJ267" s="141">
        <v>5.87</v>
      </c>
      <c r="AK267" s="138">
        <v>5870</v>
      </c>
      <c r="AL267" s="138">
        <v>366.88875832843735</v>
      </c>
      <c r="BN267" s="149">
        <v>15.86</v>
      </c>
      <c r="BO267" s="149">
        <v>25.13</v>
      </c>
      <c r="BP267" s="150">
        <v>35.170900000000003</v>
      </c>
      <c r="BQ267" s="149">
        <v>53.45</v>
      </c>
      <c r="BR267" s="149">
        <v>23.5</v>
      </c>
      <c r="BS267" s="149">
        <v>8.26</v>
      </c>
      <c r="BT267" s="149">
        <v>0.16</v>
      </c>
      <c r="BU267" s="149">
        <v>0.16</v>
      </c>
      <c r="BV267" s="149">
        <v>84.66</v>
      </c>
      <c r="BW267" s="149">
        <v>5.7</v>
      </c>
      <c r="BX267" s="148">
        <v>450.73</v>
      </c>
      <c r="BY267" s="146">
        <v>5700</v>
      </c>
      <c r="BZ267" s="146">
        <v>356.26335987599538</v>
      </c>
    </row>
    <row r="268" spans="27:78" x14ac:dyDescent="0.2">
      <c r="AA268" s="141">
        <v>19.36</v>
      </c>
      <c r="AB268" s="141">
        <v>25.09</v>
      </c>
      <c r="AC268" s="140">
        <v>35.098500000000001</v>
      </c>
      <c r="AD268" s="141">
        <v>53.31</v>
      </c>
      <c r="AE268" s="141">
        <v>23.47</v>
      </c>
      <c r="AF268" s="141">
        <v>8.26</v>
      </c>
      <c r="AG268" s="141">
        <v>0.28000000000000003</v>
      </c>
      <c r="AH268" s="141">
        <v>0.1</v>
      </c>
      <c r="AI268" s="141">
        <v>87.19</v>
      </c>
      <c r="AJ268" s="141">
        <v>5.87</v>
      </c>
      <c r="AK268" s="138">
        <v>5870</v>
      </c>
      <c r="AL268" s="138">
        <v>366.88875832843735</v>
      </c>
      <c r="BN268" s="149">
        <v>15.91</v>
      </c>
      <c r="BO268" s="149">
        <v>25.13</v>
      </c>
      <c r="BP268" s="150">
        <v>35.170499999999997</v>
      </c>
      <c r="BQ268" s="149">
        <v>53.45</v>
      </c>
      <c r="BR268" s="149">
        <v>23.5</v>
      </c>
      <c r="BS268" s="149">
        <v>8.26</v>
      </c>
      <c r="BT268" s="149">
        <v>0.18</v>
      </c>
      <c r="BU268" s="149">
        <v>0.16</v>
      </c>
      <c r="BV268" s="149">
        <v>84.7</v>
      </c>
      <c r="BW268" s="149">
        <v>5.7</v>
      </c>
      <c r="BX268" s="148">
        <v>446.97</v>
      </c>
      <c r="BY268" s="146">
        <v>5700</v>
      </c>
      <c r="BZ268" s="146">
        <v>356.26335987599538</v>
      </c>
    </row>
    <row r="269" spans="27:78" x14ac:dyDescent="0.2">
      <c r="AA269" s="141">
        <v>19.440000000000001</v>
      </c>
      <c r="AB269" s="141">
        <v>25.1</v>
      </c>
      <c r="AC269" s="140">
        <v>35.0976</v>
      </c>
      <c r="AD269" s="141">
        <v>53.31</v>
      </c>
      <c r="AE269" s="141">
        <v>23.47</v>
      </c>
      <c r="AF269" s="141">
        <v>8.26</v>
      </c>
      <c r="AG269" s="141">
        <v>0.28999999999999998</v>
      </c>
      <c r="AH269" s="141">
        <v>0.09</v>
      </c>
      <c r="AI269" s="141">
        <v>87.17</v>
      </c>
      <c r="AJ269" s="141">
        <v>5.87</v>
      </c>
      <c r="AK269" s="138">
        <v>5870</v>
      </c>
      <c r="AL269" s="138">
        <v>366.88875832843735</v>
      </c>
      <c r="BN269" s="149">
        <v>15.94</v>
      </c>
      <c r="BO269" s="149">
        <v>25.13</v>
      </c>
      <c r="BP269" s="150">
        <v>35.170299999999997</v>
      </c>
      <c r="BQ269" s="149">
        <v>53.45</v>
      </c>
      <c r="BR269" s="149">
        <v>23.5</v>
      </c>
      <c r="BS269" s="149">
        <v>8.26</v>
      </c>
      <c r="BT269" s="149">
        <v>0.17</v>
      </c>
      <c r="BU269" s="149">
        <v>0.15</v>
      </c>
      <c r="BV269" s="149">
        <v>84.73</v>
      </c>
      <c r="BW269" s="149">
        <v>5.7</v>
      </c>
      <c r="BX269" s="148">
        <v>438.87</v>
      </c>
      <c r="BY269" s="146">
        <v>5700</v>
      </c>
      <c r="BZ269" s="146">
        <v>356.26335987599538</v>
      </c>
    </row>
    <row r="270" spans="27:78" x14ac:dyDescent="0.2">
      <c r="AA270" s="141">
        <v>19.53</v>
      </c>
      <c r="AB270" s="141">
        <v>25.1</v>
      </c>
      <c r="AC270" s="140">
        <v>35.098799999999997</v>
      </c>
      <c r="AD270" s="141">
        <v>53.31</v>
      </c>
      <c r="AE270" s="141">
        <v>23.47</v>
      </c>
      <c r="AF270" s="141">
        <v>8.26</v>
      </c>
      <c r="AG270" s="141">
        <v>0.3</v>
      </c>
      <c r="AH270" s="141">
        <v>0.12</v>
      </c>
      <c r="AI270" s="141">
        <v>87.12</v>
      </c>
      <c r="AJ270" s="141">
        <v>5.87</v>
      </c>
      <c r="AK270" s="138">
        <v>5870</v>
      </c>
      <c r="AL270" s="138">
        <v>366.88875832843735</v>
      </c>
      <c r="BN270" s="149">
        <v>15.97</v>
      </c>
      <c r="BO270" s="149">
        <v>25.13</v>
      </c>
      <c r="BP270" s="150">
        <v>35.173400000000001</v>
      </c>
      <c r="BQ270" s="149">
        <v>53.45</v>
      </c>
      <c r="BR270" s="149">
        <v>23.5</v>
      </c>
      <c r="BS270" s="149">
        <v>8.26</v>
      </c>
      <c r="BT270" s="149">
        <v>0.17</v>
      </c>
      <c r="BU270" s="149">
        <v>0.16</v>
      </c>
      <c r="BV270" s="149">
        <v>84.77</v>
      </c>
      <c r="BW270" s="149">
        <v>5.7</v>
      </c>
      <c r="BX270" s="148">
        <v>461.23</v>
      </c>
      <c r="BY270" s="146">
        <v>5700</v>
      </c>
      <c r="BZ270" s="146">
        <v>356.26335987599538</v>
      </c>
    </row>
    <row r="271" spans="27:78" x14ac:dyDescent="0.2">
      <c r="AA271" s="141">
        <v>19.600000000000001</v>
      </c>
      <c r="AB271" s="141">
        <v>25.1</v>
      </c>
      <c r="AC271" s="140">
        <v>35.095999999999997</v>
      </c>
      <c r="AD271" s="141">
        <v>53.31</v>
      </c>
      <c r="AE271" s="141">
        <v>23.47</v>
      </c>
      <c r="AF271" s="141">
        <v>8.25</v>
      </c>
      <c r="AG271" s="141">
        <v>0.31</v>
      </c>
      <c r="AH271" s="141">
        <v>0.17</v>
      </c>
      <c r="AI271" s="141">
        <v>87.07</v>
      </c>
      <c r="AJ271" s="141">
        <v>5.86</v>
      </c>
      <c r="AK271" s="138">
        <v>5860</v>
      </c>
      <c r="AL271" s="138">
        <v>366.2637348900584</v>
      </c>
      <c r="BN271" s="149">
        <v>16.02</v>
      </c>
      <c r="BO271" s="149">
        <v>25.13</v>
      </c>
      <c r="BP271" s="150">
        <v>35.1723</v>
      </c>
      <c r="BQ271" s="149">
        <v>53.45</v>
      </c>
      <c r="BR271" s="149">
        <v>23.5</v>
      </c>
      <c r="BS271" s="149">
        <v>8.26</v>
      </c>
      <c r="BT271" s="149">
        <v>0.19</v>
      </c>
      <c r="BU271" s="149">
        <v>0.16</v>
      </c>
      <c r="BV271" s="149">
        <v>84.78</v>
      </c>
      <c r="BW271" s="149">
        <v>5.7</v>
      </c>
      <c r="BX271" s="148">
        <v>470.57</v>
      </c>
      <c r="BY271" s="146">
        <v>5700</v>
      </c>
      <c r="BZ271" s="146">
        <v>356.26335987599538</v>
      </c>
    </row>
    <row r="272" spans="27:78" x14ac:dyDescent="0.2">
      <c r="AA272" s="141">
        <v>19.63</v>
      </c>
      <c r="AB272" s="141">
        <v>25.1</v>
      </c>
      <c r="AC272" s="140">
        <v>35.098500000000001</v>
      </c>
      <c r="AD272" s="141">
        <v>53.31</v>
      </c>
      <c r="AE272" s="141">
        <v>23.47</v>
      </c>
      <c r="AF272" s="141">
        <v>8.25</v>
      </c>
      <c r="AG272" s="141">
        <v>0.32</v>
      </c>
      <c r="AH272" s="141">
        <v>0.35</v>
      </c>
      <c r="AI272" s="141">
        <v>87.03</v>
      </c>
      <c r="AJ272" s="141">
        <v>5.86</v>
      </c>
      <c r="AK272" s="138">
        <v>5860</v>
      </c>
      <c r="AL272" s="138">
        <v>366.2637348900584</v>
      </c>
      <c r="BN272" s="149">
        <v>16.07</v>
      </c>
      <c r="BO272" s="149">
        <v>25.13</v>
      </c>
      <c r="BP272" s="150">
        <v>35.169899999999998</v>
      </c>
      <c r="BQ272" s="149">
        <v>53.45</v>
      </c>
      <c r="BR272" s="149">
        <v>23.5</v>
      </c>
      <c r="BS272" s="149">
        <v>8.26</v>
      </c>
      <c r="BT272" s="149">
        <v>0.21</v>
      </c>
      <c r="BU272" s="149">
        <v>0.16</v>
      </c>
      <c r="BV272" s="149">
        <v>84.78</v>
      </c>
      <c r="BW272" s="149">
        <v>5.7</v>
      </c>
      <c r="BX272" s="148">
        <v>448.35</v>
      </c>
      <c r="BY272" s="146">
        <v>5700</v>
      </c>
      <c r="BZ272" s="146">
        <v>356.26335987599538</v>
      </c>
    </row>
    <row r="273" spans="27:78" x14ac:dyDescent="0.2">
      <c r="AA273" s="138"/>
      <c r="AB273" s="141">
        <v>25.078656716417942</v>
      </c>
      <c r="AC273" s="141">
        <v>35.10033768656713</v>
      </c>
      <c r="AD273" s="141">
        <v>53.293320895522342</v>
      </c>
      <c r="AE273" s="141">
        <v>23.434962686567175</v>
      </c>
      <c r="AF273" s="141">
        <v>8.2604104477612008</v>
      </c>
      <c r="AG273" s="141">
        <v>0.20981343283582093</v>
      </c>
      <c r="AH273" s="141">
        <v>6.3880597014925558E-2</v>
      </c>
      <c r="AI273" s="141">
        <v>87.193134328358227</v>
      </c>
      <c r="AJ273" s="141">
        <v>5.8739925373134563</v>
      </c>
      <c r="AK273" s="138">
        <v>5873.9925373134565</v>
      </c>
      <c r="AL273" s="138">
        <v>367.1383012683886</v>
      </c>
      <c r="BN273" s="149">
        <v>16.12</v>
      </c>
      <c r="BO273" s="149">
        <v>25.14</v>
      </c>
      <c r="BP273" s="150">
        <v>35.167299999999997</v>
      </c>
      <c r="BQ273" s="149">
        <v>53.45</v>
      </c>
      <c r="BR273" s="149">
        <v>23.5</v>
      </c>
      <c r="BS273" s="149">
        <v>8.26</v>
      </c>
      <c r="BT273" s="149">
        <v>0.22</v>
      </c>
      <c r="BU273" s="149">
        <v>0.17</v>
      </c>
      <c r="BV273" s="149">
        <v>84.76</v>
      </c>
      <c r="BW273" s="149">
        <v>5.7</v>
      </c>
      <c r="BX273" s="148">
        <v>449.5</v>
      </c>
      <c r="BY273" s="146">
        <v>5700</v>
      </c>
      <c r="BZ273" s="146">
        <v>356.26335987599538</v>
      </c>
    </row>
    <row r="274" spans="27:78" x14ac:dyDescent="0.2">
      <c r="AA274" s="138"/>
      <c r="AB274" s="140">
        <v>7.9597343099312313E-3</v>
      </c>
      <c r="AC274" s="140">
        <v>3.4403043113877866E-3</v>
      </c>
      <c r="AD274" s="140">
        <v>7.7276693167955728E-3</v>
      </c>
      <c r="AE274" s="140">
        <v>2.3757484696434145E-2</v>
      </c>
      <c r="AF274" s="140">
        <v>2.3342834123011276E-3</v>
      </c>
      <c r="AG274" s="140">
        <v>0.14090518861430776</v>
      </c>
      <c r="AH274" s="140">
        <v>2.7814539558982027E-2</v>
      </c>
      <c r="AI274" s="140">
        <v>0.599196613088264</v>
      </c>
      <c r="AJ274" s="140">
        <v>4.0577663318599508E-2</v>
      </c>
      <c r="AK274" s="138">
        <v>40.577663318599505</v>
      </c>
      <c r="AL274" s="138">
        <v>2.536199064877402</v>
      </c>
      <c r="BN274" s="149">
        <v>16.170000000000002</v>
      </c>
      <c r="BO274" s="149">
        <v>25.13</v>
      </c>
      <c r="BP274" s="150">
        <v>35.171500000000002</v>
      </c>
      <c r="BQ274" s="149">
        <v>53.45</v>
      </c>
      <c r="BR274" s="149">
        <v>23.5</v>
      </c>
      <c r="BS274" s="149">
        <v>8.26</v>
      </c>
      <c r="BT274" s="149">
        <v>0.25</v>
      </c>
      <c r="BU274" s="149">
        <v>0.16</v>
      </c>
      <c r="BV274" s="149">
        <v>84.75</v>
      </c>
      <c r="BW274" s="149">
        <v>5.7</v>
      </c>
      <c r="BX274" s="148">
        <v>435.54</v>
      </c>
      <c r="BY274" s="146">
        <v>5700</v>
      </c>
      <c r="BZ274" s="146">
        <v>356.26335987599538</v>
      </c>
    </row>
    <row r="275" spans="27:78" x14ac:dyDescent="0.2">
      <c r="BN275" s="149">
        <v>16.21</v>
      </c>
      <c r="BO275" s="149">
        <v>25.13</v>
      </c>
      <c r="BP275" s="150">
        <v>35.174999999999997</v>
      </c>
      <c r="BQ275" s="149">
        <v>53.45</v>
      </c>
      <c r="BR275" s="149">
        <v>23.5</v>
      </c>
      <c r="BS275" s="149">
        <v>8.26</v>
      </c>
      <c r="BT275" s="149">
        <v>0.25</v>
      </c>
      <c r="BU275" s="149">
        <v>0.15</v>
      </c>
      <c r="BV275" s="149">
        <v>84.74</v>
      </c>
      <c r="BW275" s="149">
        <v>5.7</v>
      </c>
      <c r="BX275" s="148">
        <v>430.25</v>
      </c>
      <c r="BY275" s="146">
        <v>5700</v>
      </c>
      <c r="BZ275" s="146">
        <v>356.26335987599538</v>
      </c>
    </row>
    <row r="276" spans="27:78" x14ac:dyDescent="0.2">
      <c r="BN276" s="149">
        <v>16.25</v>
      </c>
      <c r="BO276" s="149">
        <v>25.14</v>
      </c>
      <c r="BP276" s="150">
        <v>35.168199999999999</v>
      </c>
      <c r="BQ276" s="149">
        <v>53.45</v>
      </c>
      <c r="BR276" s="149">
        <v>23.5</v>
      </c>
      <c r="BS276" s="149">
        <v>8.26</v>
      </c>
      <c r="BT276" s="149">
        <v>0.25</v>
      </c>
      <c r="BU276" s="149">
        <v>0.17</v>
      </c>
      <c r="BV276" s="149">
        <v>84.74</v>
      </c>
      <c r="BW276" s="149">
        <v>5.7</v>
      </c>
      <c r="BX276" s="148">
        <v>435.68</v>
      </c>
      <c r="BY276" s="146">
        <v>5700</v>
      </c>
      <c r="BZ276" s="146">
        <v>356.26335987599538</v>
      </c>
    </row>
    <row r="277" spans="27:78" x14ac:dyDescent="0.2">
      <c r="BN277" s="149">
        <v>16.28</v>
      </c>
      <c r="BO277" s="149">
        <v>25.13</v>
      </c>
      <c r="BP277" s="150">
        <v>35.173699999999997</v>
      </c>
      <c r="BQ277" s="149">
        <v>53.45</v>
      </c>
      <c r="BR277" s="149">
        <v>23.5</v>
      </c>
      <c r="BS277" s="149">
        <v>8.26</v>
      </c>
      <c r="BT277" s="149">
        <v>0.27</v>
      </c>
      <c r="BU277" s="149">
        <v>0.21</v>
      </c>
      <c r="BV277" s="149">
        <v>84.74</v>
      </c>
      <c r="BW277" s="149">
        <v>5.7</v>
      </c>
      <c r="BX277" s="148">
        <v>451.96</v>
      </c>
      <c r="BY277" s="146">
        <v>5700</v>
      </c>
      <c r="BZ277" s="146">
        <v>356.26335987599538</v>
      </c>
    </row>
    <row r="278" spans="27:78" x14ac:dyDescent="0.2">
      <c r="BN278" s="149">
        <v>16.329999999999998</v>
      </c>
      <c r="BO278" s="149">
        <v>25.13</v>
      </c>
      <c r="BP278" s="150">
        <v>35.172899999999998</v>
      </c>
      <c r="BQ278" s="149">
        <v>53.45</v>
      </c>
      <c r="BR278" s="149">
        <v>23.5</v>
      </c>
      <c r="BS278" s="149">
        <v>8.26</v>
      </c>
      <c r="BT278" s="149">
        <v>0.28000000000000003</v>
      </c>
      <c r="BU278" s="149">
        <v>0.19</v>
      </c>
      <c r="BV278" s="149">
        <v>84.73</v>
      </c>
      <c r="BW278" s="149">
        <v>5.7</v>
      </c>
      <c r="BX278" s="148">
        <v>457.03</v>
      </c>
      <c r="BY278" s="146">
        <v>5700</v>
      </c>
      <c r="BZ278" s="146">
        <v>356.26335987599538</v>
      </c>
    </row>
    <row r="279" spans="27:78" x14ac:dyDescent="0.2">
      <c r="BN279" s="149">
        <v>16.38</v>
      </c>
      <c r="BO279" s="149">
        <v>25.13</v>
      </c>
      <c r="BP279" s="150">
        <v>35.1706</v>
      </c>
      <c r="BQ279" s="149">
        <v>53.45</v>
      </c>
      <c r="BR279" s="149">
        <v>23.5</v>
      </c>
      <c r="BS279" s="149">
        <v>8.26</v>
      </c>
      <c r="BT279" s="149">
        <v>0.28000000000000003</v>
      </c>
      <c r="BU279" s="149">
        <v>0.22</v>
      </c>
      <c r="BV279" s="149">
        <v>84.73</v>
      </c>
      <c r="BW279" s="149">
        <v>5.7</v>
      </c>
      <c r="BX279" s="148">
        <v>468.39</v>
      </c>
      <c r="BY279" s="146">
        <v>5700</v>
      </c>
      <c r="BZ279" s="146">
        <v>356.26335987599538</v>
      </c>
    </row>
    <row r="280" spans="27:78" x14ac:dyDescent="0.2">
      <c r="BN280" s="149">
        <v>16.46</v>
      </c>
      <c r="BO280" s="149">
        <v>25.13</v>
      </c>
      <c r="BP280" s="150">
        <v>35.170900000000003</v>
      </c>
      <c r="BQ280" s="149">
        <v>53.45</v>
      </c>
      <c r="BR280" s="149">
        <v>23.5</v>
      </c>
      <c r="BS280" s="149">
        <v>8.26</v>
      </c>
      <c r="BT280" s="149">
        <v>0.28000000000000003</v>
      </c>
      <c r="BU280" s="149">
        <v>0.19</v>
      </c>
      <c r="BV280" s="149">
        <v>84.73</v>
      </c>
      <c r="BW280" s="149">
        <v>5.7</v>
      </c>
      <c r="BX280" s="148">
        <v>466.51</v>
      </c>
      <c r="BY280" s="146">
        <v>5700</v>
      </c>
      <c r="BZ280" s="146">
        <v>356.26335987599538</v>
      </c>
    </row>
    <row r="281" spans="27:78" x14ac:dyDescent="0.2">
      <c r="BN281" s="149">
        <v>16.55</v>
      </c>
      <c r="BO281" s="149">
        <v>25.14</v>
      </c>
      <c r="BP281" s="150">
        <v>35.170400000000001</v>
      </c>
      <c r="BQ281" s="149">
        <v>53.45</v>
      </c>
      <c r="BR281" s="149">
        <v>23.5</v>
      </c>
      <c r="BS281" s="149">
        <v>8.26</v>
      </c>
      <c r="BT281" s="149">
        <v>0.27</v>
      </c>
      <c r="BU281" s="149">
        <v>0.18</v>
      </c>
      <c r="BV281" s="149">
        <v>84.73</v>
      </c>
      <c r="BW281" s="149">
        <v>5.7</v>
      </c>
      <c r="BX281" s="148">
        <v>435.75</v>
      </c>
      <c r="BY281" s="146">
        <v>5700</v>
      </c>
      <c r="BZ281" s="146">
        <v>356.26335987599538</v>
      </c>
    </row>
    <row r="282" spans="27:78" x14ac:dyDescent="0.2">
      <c r="BN282" s="149">
        <v>16.649999999999999</v>
      </c>
      <c r="BO282" s="149">
        <v>25.14</v>
      </c>
      <c r="BP282" s="150">
        <v>35.174199999999999</v>
      </c>
      <c r="BQ282" s="149">
        <v>53.45</v>
      </c>
      <c r="BR282" s="149">
        <v>23.5</v>
      </c>
      <c r="BS282" s="149">
        <v>8.26</v>
      </c>
      <c r="BT282" s="149">
        <v>0.27</v>
      </c>
      <c r="BU282" s="149">
        <v>0.16</v>
      </c>
      <c r="BV282" s="149">
        <v>84.73</v>
      </c>
      <c r="BW282" s="149">
        <v>5.7</v>
      </c>
      <c r="BX282" s="148">
        <v>424.9</v>
      </c>
      <c r="BY282" s="146">
        <v>5700</v>
      </c>
      <c r="BZ282" s="146">
        <v>356.26335987599538</v>
      </c>
    </row>
    <row r="283" spans="27:78" x14ac:dyDescent="0.2">
      <c r="BN283" s="149">
        <v>16.73</v>
      </c>
      <c r="BO283" s="149">
        <v>25.14</v>
      </c>
      <c r="BP283" s="150">
        <v>35.173400000000001</v>
      </c>
      <c r="BQ283" s="149">
        <v>53.45</v>
      </c>
      <c r="BR283" s="149">
        <v>23.5</v>
      </c>
      <c r="BS283" s="149">
        <v>8.26</v>
      </c>
      <c r="BT283" s="149">
        <v>0.27</v>
      </c>
      <c r="BU283" s="149">
        <v>0.17</v>
      </c>
      <c r="BV283" s="149">
        <v>84.75</v>
      </c>
      <c r="BW283" s="149">
        <v>5.7</v>
      </c>
      <c r="BX283" s="148">
        <v>411.22</v>
      </c>
      <c r="BY283" s="146">
        <v>5700</v>
      </c>
      <c r="BZ283" s="146">
        <v>356.26335987599538</v>
      </c>
    </row>
    <row r="284" spans="27:78" x14ac:dyDescent="0.2">
      <c r="BN284" s="149">
        <v>16.809999999999999</v>
      </c>
      <c r="BO284" s="149">
        <v>25.14</v>
      </c>
      <c r="BP284" s="150">
        <v>35.170299999999997</v>
      </c>
      <c r="BQ284" s="149">
        <v>53.45</v>
      </c>
      <c r="BR284" s="149">
        <v>23.5</v>
      </c>
      <c r="BS284" s="149">
        <v>8.26</v>
      </c>
      <c r="BT284" s="149">
        <v>0.27</v>
      </c>
      <c r="BU284" s="149">
        <v>0.17</v>
      </c>
      <c r="BV284" s="149">
        <v>84.76</v>
      </c>
      <c r="BW284" s="149">
        <v>5.7</v>
      </c>
      <c r="BX284" s="148">
        <v>397.32</v>
      </c>
      <c r="BY284" s="146">
        <v>5700</v>
      </c>
      <c r="BZ284" s="146">
        <v>356.26335987599538</v>
      </c>
    </row>
    <row r="285" spans="27:78" x14ac:dyDescent="0.2">
      <c r="BN285" s="149">
        <v>16.88</v>
      </c>
      <c r="BO285" s="149">
        <v>25.14</v>
      </c>
      <c r="BP285" s="150">
        <v>35.169899999999998</v>
      </c>
      <c r="BQ285" s="149">
        <v>53.45</v>
      </c>
      <c r="BR285" s="149">
        <v>23.5</v>
      </c>
      <c r="BS285" s="149">
        <v>8.26</v>
      </c>
      <c r="BT285" s="149">
        <v>0.27</v>
      </c>
      <c r="BU285" s="149">
        <v>0.18</v>
      </c>
      <c r="BV285" s="149">
        <v>84.79</v>
      </c>
      <c r="BW285" s="149">
        <v>5.7</v>
      </c>
      <c r="BX285" s="148">
        <v>391.46</v>
      </c>
      <c r="BY285" s="146">
        <v>5700</v>
      </c>
      <c r="BZ285" s="146">
        <v>356.26335987599538</v>
      </c>
    </row>
    <row r="286" spans="27:78" x14ac:dyDescent="0.2">
      <c r="BN286" s="149">
        <v>16.95</v>
      </c>
      <c r="BO286" s="149">
        <v>25.14</v>
      </c>
      <c r="BP286" s="150">
        <v>35.170299999999997</v>
      </c>
      <c r="BQ286" s="149">
        <v>53.45</v>
      </c>
      <c r="BR286" s="149">
        <v>23.5</v>
      </c>
      <c r="BS286" s="149">
        <v>8.26</v>
      </c>
      <c r="BT286" s="149">
        <v>0.28000000000000003</v>
      </c>
      <c r="BU286" s="149">
        <v>0.16</v>
      </c>
      <c r="BV286" s="149">
        <v>84.82</v>
      </c>
      <c r="BW286" s="149">
        <v>5.71</v>
      </c>
      <c r="BX286" s="148">
        <v>425.55</v>
      </c>
      <c r="BY286" s="146">
        <v>5710</v>
      </c>
      <c r="BZ286" s="146">
        <v>356.88838331437432</v>
      </c>
    </row>
    <row r="287" spans="27:78" x14ac:dyDescent="0.2">
      <c r="BN287" s="149">
        <v>17.010000000000002</v>
      </c>
      <c r="BO287" s="149">
        <v>25.13</v>
      </c>
      <c r="BP287" s="150">
        <v>35.171999999999997</v>
      </c>
      <c r="BQ287" s="149">
        <v>53.45</v>
      </c>
      <c r="BR287" s="149">
        <v>23.5</v>
      </c>
      <c r="BS287" s="149">
        <v>8.26</v>
      </c>
      <c r="BT287" s="149">
        <v>0.28999999999999998</v>
      </c>
      <c r="BU287" s="149">
        <v>0.16</v>
      </c>
      <c r="BV287" s="149">
        <v>84.84</v>
      </c>
      <c r="BW287" s="149">
        <v>5.71</v>
      </c>
      <c r="BX287" s="148">
        <v>425.84</v>
      </c>
      <c r="BY287" s="146">
        <v>5710</v>
      </c>
      <c r="BZ287" s="146">
        <v>356.88838331437432</v>
      </c>
    </row>
    <row r="288" spans="27:78" x14ac:dyDescent="0.2">
      <c r="BN288" s="149">
        <v>17.07</v>
      </c>
      <c r="BO288" s="149">
        <v>25.14</v>
      </c>
      <c r="BP288" s="150">
        <v>35.169499999999999</v>
      </c>
      <c r="BQ288" s="149">
        <v>53.45</v>
      </c>
      <c r="BR288" s="149">
        <v>23.5</v>
      </c>
      <c r="BS288" s="149">
        <v>8.26</v>
      </c>
      <c r="BT288" s="149">
        <v>0.3</v>
      </c>
      <c r="BU288" s="149">
        <v>0.16</v>
      </c>
      <c r="BV288" s="149">
        <v>84.87</v>
      </c>
      <c r="BW288" s="149">
        <v>5.71</v>
      </c>
      <c r="BX288" s="148">
        <v>427.94</v>
      </c>
      <c r="BY288" s="146">
        <v>5710</v>
      </c>
      <c r="BZ288" s="146">
        <v>356.88838331437432</v>
      </c>
    </row>
    <row r="289" spans="66:78" x14ac:dyDescent="0.2">
      <c r="BN289" s="149">
        <v>17.13</v>
      </c>
      <c r="BO289" s="149">
        <v>25.13</v>
      </c>
      <c r="BP289" s="150">
        <v>35.1708</v>
      </c>
      <c r="BQ289" s="149">
        <v>53.45</v>
      </c>
      <c r="BR289" s="149">
        <v>23.5</v>
      </c>
      <c r="BS289" s="149">
        <v>8.26</v>
      </c>
      <c r="BT289" s="149">
        <v>0.3</v>
      </c>
      <c r="BU289" s="149">
        <v>0.16</v>
      </c>
      <c r="BV289" s="149">
        <v>84.89</v>
      </c>
      <c r="BW289" s="149">
        <v>5.71</v>
      </c>
      <c r="BX289" s="148">
        <v>423.16</v>
      </c>
      <c r="BY289" s="146">
        <v>5710</v>
      </c>
      <c r="BZ289" s="146">
        <v>356.88838331437432</v>
      </c>
    </row>
    <row r="290" spans="66:78" x14ac:dyDescent="0.2">
      <c r="BN290" s="149">
        <v>17.18</v>
      </c>
      <c r="BO290" s="149">
        <v>25.14</v>
      </c>
      <c r="BP290" s="150">
        <v>35.171799999999998</v>
      </c>
      <c r="BQ290" s="149">
        <v>53.45</v>
      </c>
      <c r="BR290" s="149">
        <v>23.5</v>
      </c>
      <c r="BS290" s="149">
        <v>8.26</v>
      </c>
      <c r="BT290" s="149">
        <v>0.28999999999999998</v>
      </c>
      <c r="BU290" s="149">
        <v>0.16</v>
      </c>
      <c r="BV290" s="149">
        <v>84.9</v>
      </c>
      <c r="BW290" s="149">
        <v>5.71</v>
      </c>
      <c r="BX290" s="148">
        <v>427.94</v>
      </c>
      <c r="BY290" s="146">
        <v>5710</v>
      </c>
      <c r="BZ290" s="146">
        <v>356.88838331437432</v>
      </c>
    </row>
    <row r="291" spans="66:78" x14ac:dyDescent="0.2">
      <c r="BN291" s="149">
        <v>17.239999999999998</v>
      </c>
      <c r="BO291" s="149">
        <v>25.14</v>
      </c>
      <c r="BP291" s="150">
        <v>35.168199999999999</v>
      </c>
      <c r="BQ291" s="149">
        <v>53.45</v>
      </c>
      <c r="BR291" s="149">
        <v>23.5</v>
      </c>
      <c r="BS291" s="149">
        <v>8.26</v>
      </c>
      <c r="BT291" s="149">
        <v>0.28000000000000003</v>
      </c>
      <c r="BU291" s="149">
        <v>0.16</v>
      </c>
      <c r="BV291" s="149">
        <v>84.91</v>
      </c>
      <c r="BW291" s="149">
        <v>5.71</v>
      </c>
      <c r="BX291" s="148">
        <v>437.42</v>
      </c>
      <c r="BY291" s="146">
        <v>5710</v>
      </c>
      <c r="BZ291" s="146">
        <v>356.88838331437432</v>
      </c>
    </row>
    <row r="292" spans="66:78" x14ac:dyDescent="0.2">
      <c r="BN292" s="149">
        <v>17.29</v>
      </c>
      <c r="BO292" s="149">
        <v>25.13</v>
      </c>
      <c r="BP292" s="150">
        <v>35.175400000000003</v>
      </c>
      <c r="BQ292" s="149">
        <v>53.45</v>
      </c>
      <c r="BR292" s="149">
        <v>23.51</v>
      </c>
      <c r="BS292" s="149">
        <v>8.26</v>
      </c>
      <c r="BT292" s="149">
        <v>0.28000000000000003</v>
      </c>
      <c r="BU292" s="149">
        <v>0.17</v>
      </c>
      <c r="BV292" s="149">
        <v>84.92</v>
      </c>
      <c r="BW292" s="149">
        <v>5.71</v>
      </c>
      <c r="BX292" s="148">
        <v>440.75</v>
      </c>
      <c r="BY292" s="146">
        <v>5710</v>
      </c>
      <c r="BZ292" s="146">
        <v>356.88838331437432</v>
      </c>
    </row>
    <row r="293" spans="66:78" x14ac:dyDescent="0.2">
      <c r="BN293" s="149">
        <v>17.309999999999999</v>
      </c>
      <c r="BO293" s="149">
        <v>25.14</v>
      </c>
      <c r="BP293" s="150">
        <v>35.173200000000001</v>
      </c>
      <c r="BQ293" s="149">
        <v>53.45</v>
      </c>
      <c r="BR293" s="149">
        <v>23.51</v>
      </c>
      <c r="BS293" s="149">
        <v>8.26</v>
      </c>
      <c r="BT293" s="149">
        <v>0.27</v>
      </c>
      <c r="BU293" s="149">
        <v>0.17</v>
      </c>
      <c r="BV293" s="149">
        <v>84.91</v>
      </c>
      <c r="BW293" s="149">
        <v>5.71</v>
      </c>
      <c r="BX293" s="148">
        <v>423.67</v>
      </c>
      <c r="BY293" s="146">
        <v>5710</v>
      </c>
      <c r="BZ293" s="146">
        <v>356.88838331437432</v>
      </c>
    </row>
    <row r="294" spans="66:78" x14ac:dyDescent="0.2">
      <c r="BN294" s="149">
        <v>17.309999999999999</v>
      </c>
      <c r="BO294" s="149">
        <v>25.14</v>
      </c>
      <c r="BP294" s="150">
        <v>35.1736</v>
      </c>
      <c r="BQ294" s="149">
        <v>53.45</v>
      </c>
      <c r="BR294" s="149">
        <v>23.51</v>
      </c>
      <c r="BS294" s="149">
        <v>8.26</v>
      </c>
      <c r="BT294" s="149">
        <v>0.25</v>
      </c>
      <c r="BU294" s="149">
        <v>0.16</v>
      </c>
      <c r="BV294" s="149">
        <v>84.91</v>
      </c>
      <c r="BW294" s="149">
        <v>5.71</v>
      </c>
      <c r="BX294" s="148">
        <v>400</v>
      </c>
      <c r="BY294" s="146">
        <v>5710</v>
      </c>
      <c r="BZ294" s="146">
        <v>356.88838331437432</v>
      </c>
    </row>
    <row r="295" spans="66:78" x14ac:dyDescent="0.2">
      <c r="BN295" s="149">
        <v>17.329999999999998</v>
      </c>
      <c r="BO295" s="149">
        <v>25.14</v>
      </c>
      <c r="BP295" s="150">
        <v>35.170299999999997</v>
      </c>
      <c r="BQ295" s="149">
        <v>53.45</v>
      </c>
      <c r="BR295" s="149">
        <v>23.5</v>
      </c>
      <c r="BS295" s="149">
        <v>8.26</v>
      </c>
      <c r="BT295" s="149">
        <v>0.23</v>
      </c>
      <c r="BU295" s="149">
        <v>0.16</v>
      </c>
      <c r="BV295" s="149">
        <v>84.9</v>
      </c>
      <c r="BW295" s="149">
        <v>5.71</v>
      </c>
      <c r="BX295" s="148">
        <v>384.95</v>
      </c>
      <c r="BY295" s="146">
        <v>5710</v>
      </c>
      <c r="BZ295" s="146">
        <v>356.88838331437432</v>
      </c>
    </row>
    <row r="296" spans="66:78" x14ac:dyDescent="0.2">
      <c r="BN296" s="149">
        <v>17.350000000000001</v>
      </c>
      <c r="BO296" s="149">
        <v>25.13</v>
      </c>
      <c r="BP296" s="150">
        <v>35.171399999999998</v>
      </c>
      <c r="BQ296" s="149">
        <v>53.45</v>
      </c>
      <c r="BR296" s="149">
        <v>23.5</v>
      </c>
      <c r="BS296" s="149">
        <v>8.26</v>
      </c>
      <c r="BT296" s="149">
        <v>0.23</v>
      </c>
      <c r="BU296" s="149">
        <v>0.17</v>
      </c>
      <c r="BV296" s="149">
        <v>84.87</v>
      </c>
      <c r="BW296" s="149">
        <v>5.71</v>
      </c>
      <c r="BX296" s="148">
        <v>386.18</v>
      </c>
      <c r="BY296" s="146">
        <v>5710</v>
      </c>
      <c r="BZ296" s="146">
        <v>356.88838331437432</v>
      </c>
    </row>
    <row r="297" spans="66:78" x14ac:dyDescent="0.2">
      <c r="BN297" s="149">
        <v>17.399999999999999</v>
      </c>
      <c r="BO297" s="149">
        <v>25.14</v>
      </c>
      <c r="BP297" s="150">
        <v>35.169400000000003</v>
      </c>
      <c r="BQ297" s="149">
        <v>53.45</v>
      </c>
      <c r="BR297" s="149">
        <v>23.5</v>
      </c>
      <c r="BS297" s="149">
        <v>8.26</v>
      </c>
      <c r="BT297" s="149">
        <v>0.23</v>
      </c>
      <c r="BU297" s="149">
        <v>0.16</v>
      </c>
      <c r="BV297" s="149">
        <v>84.82</v>
      </c>
      <c r="BW297" s="149">
        <v>5.71</v>
      </c>
      <c r="BX297" s="148">
        <v>410.28</v>
      </c>
      <c r="BY297" s="146">
        <v>5710</v>
      </c>
      <c r="BZ297" s="146">
        <v>356.88838331437432</v>
      </c>
    </row>
    <row r="298" spans="66:78" x14ac:dyDescent="0.2">
      <c r="BN298" s="149">
        <v>17.47</v>
      </c>
      <c r="BO298" s="149">
        <v>25.14</v>
      </c>
      <c r="BP298" s="150">
        <v>35.171199999999999</v>
      </c>
      <c r="BQ298" s="149">
        <v>53.45</v>
      </c>
      <c r="BR298" s="149">
        <v>23.5</v>
      </c>
      <c r="BS298" s="149">
        <v>8.26</v>
      </c>
      <c r="BT298" s="149">
        <v>0.24</v>
      </c>
      <c r="BU298" s="149">
        <v>0.17</v>
      </c>
      <c r="BV298" s="149">
        <v>84.78</v>
      </c>
      <c r="BW298" s="149">
        <v>5.7</v>
      </c>
      <c r="BX298" s="148">
        <v>421.78</v>
      </c>
      <c r="BY298" s="146">
        <v>5700</v>
      </c>
      <c r="BZ298" s="146">
        <v>356.26335987599538</v>
      </c>
    </row>
    <row r="299" spans="66:78" x14ac:dyDescent="0.2">
      <c r="BN299" s="149">
        <v>17.55</v>
      </c>
      <c r="BO299" s="149">
        <v>25.14</v>
      </c>
      <c r="BP299" s="150">
        <v>35.166600000000003</v>
      </c>
      <c r="BQ299" s="149">
        <v>53.45</v>
      </c>
      <c r="BR299" s="149">
        <v>23.5</v>
      </c>
      <c r="BS299" s="149">
        <v>8.26</v>
      </c>
      <c r="BT299" s="149">
        <v>0.24</v>
      </c>
      <c r="BU299" s="149">
        <v>0.16</v>
      </c>
      <c r="BV299" s="149">
        <v>84.75</v>
      </c>
      <c r="BW299" s="149">
        <v>5.7</v>
      </c>
      <c r="BX299" s="148">
        <v>437.35</v>
      </c>
      <c r="BY299" s="146">
        <v>5700</v>
      </c>
      <c r="BZ299" s="146">
        <v>356.26335987599538</v>
      </c>
    </row>
    <row r="300" spans="66:78" x14ac:dyDescent="0.2">
      <c r="BN300" s="149">
        <v>17.62</v>
      </c>
      <c r="BO300" s="149">
        <v>25.13</v>
      </c>
      <c r="BP300" s="150">
        <v>35.173299999999998</v>
      </c>
      <c r="BQ300" s="149">
        <v>53.45</v>
      </c>
      <c r="BR300" s="149">
        <v>23.51</v>
      </c>
      <c r="BS300" s="149">
        <v>8.26</v>
      </c>
      <c r="BT300" s="149">
        <v>0.23</v>
      </c>
      <c r="BU300" s="149">
        <v>0.17</v>
      </c>
      <c r="BV300" s="149">
        <v>84.73</v>
      </c>
      <c r="BW300" s="149">
        <v>5.7</v>
      </c>
      <c r="BX300" s="148">
        <v>437.06</v>
      </c>
      <c r="BY300" s="146">
        <v>5700</v>
      </c>
      <c r="BZ300" s="146">
        <v>356.26335987599538</v>
      </c>
    </row>
    <row r="301" spans="66:78" x14ac:dyDescent="0.2">
      <c r="BN301" s="149">
        <v>17.690000000000001</v>
      </c>
      <c r="BO301" s="149">
        <v>25.14</v>
      </c>
      <c r="BP301" s="150">
        <v>35.173099999999998</v>
      </c>
      <c r="BQ301" s="149">
        <v>53.45</v>
      </c>
      <c r="BR301" s="149">
        <v>23.51</v>
      </c>
      <c r="BS301" s="149">
        <v>8.26</v>
      </c>
      <c r="BT301" s="149">
        <v>0.23</v>
      </c>
      <c r="BU301" s="149">
        <v>0.16</v>
      </c>
      <c r="BV301" s="149">
        <v>84.72</v>
      </c>
      <c r="BW301" s="149">
        <v>5.7</v>
      </c>
      <c r="BX301" s="148">
        <v>426.78</v>
      </c>
      <c r="BY301" s="146">
        <v>5700</v>
      </c>
      <c r="BZ301" s="146">
        <v>356.26335987599538</v>
      </c>
    </row>
    <row r="302" spans="66:78" x14ac:dyDescent="0.2">
      <c r="BN302" s="149">
        <v>17.760000000000002</v>
      </c>
      <c r="BO302" s="149">
        <v>25.13</v>
      </c>
      <c r="BP302" s="150">
        <v>35.171300000000002</v>
      </c>
      <c r="BQ302" s="149">
        <v>53.45</v>
      </c>
      <c r="BR302" s="149">
        <v>23.51</v>
      </c>
      <c r="BS302" s="149">
        <v>8.26</v>
      </c>
      <c r="BT302" s="149">
        <v>0.23</v>
      </c>
      <c r="BU302" s="149">
        <v>0.16</v>
      </c>
      <c r="BV302" s="149">
        <v>84.72</v>
      </c>
      <c r="BW302" s="149">
        <v>5.7</v>
      </c>
      <c r="BX302" s="148">
        <v>406.51</v>
      </c>
      <c r="BY302" s="146">
        <v>5700</v>
      </c>
      <c r="BZ302" s="146">
        <v>356.26335987599538</v>
      </c>
    </row>
    <row r="303" spans="66:78" x14ac:dyDescent="0.2">
      <c r="BN303" s="149">
        <v>17.829999999999998</v>
      </c>
      <c r="BO303" s="149">
        <v>25.13</v>
      </c>
      <c r="BP303" s="150">
        <v>35.171999999999997</v>
      </c>
      <c r="BQ303" s="149">
        <v>53.45</v>
      </c>
      <c r="BR303" s="149">
        <v>23.51</v>
      </c>
      <c r="BS303" s="149">
        <v>8.26</v>
      </c>
      <c r="BT303" s="149">
        <v>0.22</v>
      </c>
      <c r="BU303" s="149">
        <v>0.17</v>
      </c>
      <c r="BV303" s="149">
        <v>84.74</v>
      </c>
      <c r="BW303" s="149">
        <v>5.7</v>
      </c>
      <c r="BX303" s="148">
        <v>385.02</v>
      </c>
      <c r="BY303" s="146">
        <v>5700</v>
      </c>
      <c r="BZ303" s="146">
        <v>356.26335987599538</v>
      </c>
    </row>
    <row r="304" spans="66:78" x14ac:dyDescent="0.2">
      <c r="BN304" s="149">
        <v>17.899999999999999</v>
      </c>
      <c r="BO304" s="149">
        <v>25.13</v>
      </c>
      <c r="BP304" s="150">
        <v>35.171199999999999</v>
      </c>
      <c r="BQ304" s="149">
        <v>53.45</v>
      </c>
      <c r="BR304" s="149">
        <v>23.51</v>
      </c>
      <c r="BS304" s="149">
        <v>8.26</v>
      </c>
      <c r="BT304" s="149">
        <v>0.22</v>
      </c>
      <c r="BU304" s="149">
        <v>0.16</v>
      </c>
      <c r="BV304" s="149">
        <v>84.76</v>
      </c>
      <c r="BW304" s="149">
        <v>5.7</v>
      </c>
      <c r="BX304" s="148">
        <v>366.78</v>
      </c>
      <c r="BY304" s="146">
        <v>5700</v>
      </c>
      <c r="BZ304" s="146">
        <v>356.26335987599538</v>
      </c>
    </row>
    <row r="305" spans="66:78" x14ac:dyDescent="0.2">
      <c r="BN305" s="149">
        <v>17.98</v>
      </c>
      <c r="BO305" s="149">
        <v>25.14</v>
      </c>
      <c r="BP305" s="150">
        <v>35.170299999999997</v>
      </c>
      <c r="BQ305" s="149">
        <v>53.45</v>
      </c>
      <c r="BR305" s="149">
        <v>23.51</v>
      </c>
      <c r="BS305" s="149">
        <v>8.25</v>
      </c>
      <c r="BT305" s="149">
        <v>0.23</v>
      </c>
      <c r="BU305" s="149">
        <v>0.17</v>
      </c>
      <c r="BV305" s="149">
        <v>84.78</v>
      </c>
      <c r="BW305" s="149">
        <v>5.7</v>
      </c>
      <c r="BX305" s="148">
        <v>360.19</v>
      </c>
      <c r="BY305" s="146">
        <v>5700</v>
      </c>
      <c r="BZ305" s="146">
        <v>356.26335987599538</v>
      </c>
    </row>
    <row r="306" spans="66:78" x14ac:dyDescent="0.2">
      <c r="BN306" s="149">
        <v>18.03</v>
      </c>
      <c r="BO306" s="149">
        <v>25.13</v>
      </c>
      <c r="BP306" s="150">
        <v>35.171599999999998</v>
      </c>
      <c r="BQ306" s="149">
        <v>53.45</v>
      </c>
      <c r="BR306" s="149">
        <v>23.51</v>
      </c>
      <c r="BS306" s="149">
        <v>8.25</v>
      </c>
      <c r="BT306" s="149">
        <v>0.27</v>
      </c>
      <c r="BU306" s="149">
        <v>0.17</v>
      </c>
      <c r="BV306" s="149">
        <v>84.8</v>
      </c>
      <c r="BW306" s="149">
        <v>5.71</v>
      </c>
      <c r="BX306" s="148">
        <v>359.76</v>
      </c>
      <c r="BY306" s="146">
        <v>5710</v>
      </c>
      <c r="BZ306" s="146">
        <v>356.88838331437432</v>
      </c>
    </row>
    <row r="307" spans="66:78" x14ac:dyDescent="0.2">
      <c r="BN307" s="149">
        <v>18.079999999999998</v>
      </c>
      <c r="BO307" s="149">
        <v>25.14</v>
      </c>
      <c r="BP307" s="150">
        <v>35.1721</v>
      </c>
      <c r="BQ307" s="149">
        <v>53.45</v>
      </c>
      <c r="BR307" s="149">
        <v>23.51</v>
      </c>
      <c r="BS307" s="149">
        <v>8.25</v>
      </c>
      <c r="BT307" s="149">
        <v>0.3</v>
      </c>
      <c r="BU307" s="149">
        <v>0.18</v>
      </c>
      <c r="BV307" s="149">
        <v>84.82</v>
      </c>
      <c r="BW307" s="149">
        <v>5.71</v>
      </c>
      <c r="BX307" s="148">
        <v>358.53</v>
      </c>
      <c r="BY307" s="146">
        <v>5710</v>
      </c>
      <c r="BZ307" s="146">
        <v>356.88838331437432</v>
      </c>
    </row>
    <row r="308" spans="66:78" x14ac:dyDescent="0.2">
      <c r="BN308" s="149">
        <v>18.11</v>
      </c>
      <c r="BO308" s="149">
        <v>25.14</v>
      </c>
      <c r="BP308" s="150">
        <v>35.170699999999997</v>
      </c>
      <c r="BQ308" s="149">
        <v>53.45</v>
      </c>
      <c r="BR308" s="149">
        <v>23.51</v>
      </c>
      <c r="BS308" s="149">
        <v>8.25</v>
      </c>
      <c r="BT308" s="149">
        <v>0.33</v>
      </c>
      <c r="BU308" s="149">
        <v>0.17</v>
      </c>
      <c r="BV308" s="149">
        <v>84.84</v>
      </c>
      <c r="BW308" s="149">
        <v>5.71</v>
      </c>
      <c r="BX308" s="148">
        <v>360.85</v>
      </c>
      <c r="BY308" s="146">
        <v>5710</v>
      </c>
      <c r="BZ308" s="146">
        <v>356.88838331437432</v>
      </c>
    </row>
    <row r="309" spans="66:78" x14ac:dyDescent="0.2">
      <c r="BN309" s="149">
        <v>18.14</v>
      </c>
      <c r="BO309" s="149">
        <v>25.14</v>
      </c>
      <c r="BP309" s="150">
        <v>35.169499999999999</v>
      </c>
      <c r="BQ309" s="149">
        <v>53.45</v>
      </c>
      <c r="BR309" s="149">
        <v>23.51</v>
      </c>
      <c r="BS309" s="149">
        <v>8.25</v>
      </c>
      <c r="BT309" s="149">
        <v>0.32</v>
      </c>
      <c r="BU309" s="149">
        <v>0.18</v>
      </c>
      <c r="BV309" s="149">
        <v>84.85</v>
      </c>
      <c r="BW309" s="149">
        <v>5.71</v>
      </c>
      <c r="BX309" s="148">
        <v>350.71</v>
      </c>
      <c r="BY309" s="146">
        <v>5710</v>
      </c>
      <c r="BZ309" s="146">
        <v>356.88838331437432</v>
      </c>
    </row>
    <row r="310" spans="66:78" x14ac:dyDescent="0.2">
      <c r="BN310" s="149">
        <v>18.190000000000001</v>
      </c>
      <c r="BO310" s="149">
        <v>25.14</v>
      </c>
      <c r="BP310" s="150">
        <v>35.169800000000002</v>
      </c>
      <c r="BQ310" s="149">
        <v>53.45</v>
      </c>
      <c r="BR310" s="149">
        <v>23.51</v>
      </c>
      <c r="BS310" s="149">
        <v>8.25</v>
      </c>
      <c r="BT310" s="149">
        <v>0.35</v>
      </c>
      <c r="BU310" s="149">
        <v>0.22</v>
      </c>
      <c r="BV310" s="149">
        <v>84.85</v>
      </c>
      <c r="BW310" s="149">
        <v>5.71</v>
      </c>
      <c r="BX310" s="148">
        <v>341.96</v>
      </c>
      <c r="BY310" s="146">
        <v>5710</v>
      </c>
      <c r="BZ310" s="146">
        <v>356.88838331437432</v>
      </c>
    </row>
    <row r="311" spans="66:78" x14ac:dyDescent="0.2">
      <c r="BN311" s="149">
        <v>18.25</v>
      </c>
      <c r="BO311" s="149">
        <v>25.14</v>
      </c>
      <c r="BP311" s="150">
        <v>35.1706</v>
      </c>
      <c r="BQ311" s="149">
        <v>53.45</v>
      </c>
      <c r="BR311" s="149">
        <v>23.51</v>
      </c>
      <c r="BS311" s="149">
        <v>8.25</v>
      </c>
      <c r="BT311" s="149">
        <v>0.36</v>
      </c>
      <c r="BU311" s="149">
        <v>0.22</v>
      </c>
      <c r="BV311" s="149">
        <v>84.84</v>
      </c>
      <c r="BW311" s="149">
        <v>5.71</v>
      </c>
      <c r="BX311" s="148">
        <v>366.71</v>
      </c>
      <c r="BY311" s="146">
        <v>5710</v>
      </c>
      <c r="BZ311" s="146">
        <v>356.88838331437432</v>
      </c>
    </row>
    <row r="312" spans="66:78" x14ac:dyDescent="0.2">
      <c r="BN312" s="149">
        <v>18.309999999999999</v>
      </c>
      <c r="BO312" s="149">
        <v>25.14</v>
      </c>
      <c r="BP312" s="150">
        <v>35.169400000000003</v>
      </c>
      <c r="BQ312" s="149">
        <v>53.45</v>
      </c>
      <c r="BR312" s="149">
        <v>23.51</v>
      </c>
      <c r="BS312" s="149">
        <v>8.25</v>
      </c>
      <c r="BT312" s="149">
        <v>0.4</v>
      </c>
      <c r="BU312" s="149">
        <v>0.31</v>
      </c>
      <c r="BV312" s="149">
        <v>84.82</v>
      </c>
      <c r="BW312" s="149">
        <v>5.71</v>
      </c>
      <c r="BX312" s="148">
        <v>378.14</v>
      </c>
      <c r="BY312" s="146">
        <v>5710</v>
      </c>
      <c r="BZ312" s="146">
        <v>356.88838331437432</v>
      </c>
    </row>
    <row r="313" spans="66:78" x14ac:dyDescent="0.2">
      <c r="BN313" s="149">
        <v>18.37</v>
      </c>
      <c r="BO313" s="149">
        <v>25.14</v>
      </c>
      <c r="BP313" s="150">
        <v>35.173499999999997</v>
      </c>
      <c r="BQ313" s="149">
        <v>53.46</v>
      </c>
      <c r="BR313" s="149">
        <v>23.51</v>
      </c>
      <c r="BS313" s="149">
        <v>8.25</v>
      </c>
      <c r="BT313" s="149">
        <v>0.51</v>
      </c>
      <c r="BU313" s="149">
        <v>0.17</v>
      </c>
      <c r="BV313" s="149">
        <v>84.81</v>
      </c>
      <c r="BW313" s="149">
        <v>5.71</v>
      </c>
      <c r="BX313" s="148">
        <v>373.51</v>
      </c>
      <c r="BY313" s="146">
        <v>5710</v>
      </c>
      <c r="BZ313" s="146">
        <v>356.88838331437432</v>
      </c>
    </row>
    <row r="314" spans="66:78" x14ac:dyDescent="0.2">
      <c r="BN314" s="149">
        <v>18.420000000000002</v>
      </c>
      <c r="BO314" s="149">
        <v>25.14</v>
      </c>
      <c r="BP314" s="150">
        <v>35.171700000000001</v>
      </c>
      <c r="BQ314" s="149">
        <v>53.45</v>
      </c>
      <c r="BR314" s="149">
        <v>23.51</v>
      </c>
      <c r="BS314" s="149">
        <v>8.25</v>
      </c>
      <c r="BT314" s="149">
        <v>0.59</v>
      </c>
      <c r="BU314" s="149">
        <v>0.19</v>
      </c>
      <c r="BV314" s="149">
        <v>84.8</v>
      </c>
      <c r="BW314" s="149">
        <v>5.7</v>
      </c>
      <c r="BX314" s="148">
        <v>352.38</v>
      </c>
      <c r="BY314" s="146">
        <v>5700</v>
      </c>
      <c r="BZ314" s="146">
        <v>356.26335987599538</v>
      </c>
    </row>
    <row r="315" spans="66:78" x14ac:dyDescent="0.2">
      <c r="BN315" s="149">
        <v>18.47</v>
      </c>
      <c r="BO315" s="149">
        <v>25.14</v>
      </c>
      <c r="BP315" s="150">
        <v>35.1736</v>
      </c>
      <c r="BQ315" s="149">
        <v>53.45</v>
      </c>
      <c r="BR315" s="149">
        <v>23.51</v>
      </c>
      <c r="BS315" s="149">
        <v>8.25</v>
      </c>
      <c r="BT315" s="149">
        <v>0.55000000000000004</v>
      </c>
      <c r="BU315" s="149">
        <v>0.2</v>
      </c>
      <c r="BV315" s="149">
        <v>84.79</v>
      </c>
      <c r="BW315" s="149">
        <v>5.7</v>
      </c>
      <c r="BX315" s="148">
        <v>333.56</v>
      </c>
      <c r="BY315" s="146">
        <v>5700</v>
      </c>
      <c r="BZ315" s="146">
        <v>356.26335987599538</v>
      </c>
    </row>
    <row r="316" spans="66:78" x14ac:dyDescent="0.2">
      <c r="BN316" s="149">
        <v>18.5</v>
      </c>
      <c r="BO316" s="149">
        <v>25.14</v>
      </c>
      <c r="BP316" s="150">
        <v>35.1678</v>
      </c>
      <c r="BQ316" s="149">
        <v>53.45</v>
      </c>
      <c r="BR316" s="149">
        <v>23.51</v>
      </c>
      <c r="BS316" s="149">
        <v>8.25</v>
      </c>
      <c r="BT316" s="149">
        <v>0.46</v>
      </c>
      <c r="BU316" s="149">
        <v>0.17</v>
      </c>
      <c r="BV316" s="149">
        <v>84.79</v>
      </c>
      <c r="BW316" s="149">
        <v>5.7</v>
      </c>
      <c r="BX316" s="148">
        <v>323.20999999999998</v>
      </c>
      <c r="BY316" s="146">
        <v>5700</v>
      </c>
      <c r="BZ316" s="146">
        <v>356.26335987599538</v>
      </c>
    </row>
    <row r="317" spans="66:78" x14ac:dyDescent="0.2">
      <c r="BN317" s="149">
        <v>18.52</v>
      </c>
      <c r="BO317" s="149">
        <v>25.14</v>
      </c>
      <c r="BP317" s="150">
        <v>35.170699999999997</v>
      </c>
      <c r="BQ317" s="149">
        <v>53.45</v>
      </c>
      <c r="BR317" s="149">
        <v>23.51</v>
      </c>
      <c r="BS317" s="149">
        <v>8.25</v>
      </c>
      <c r="BT317" s="149">
        <v>0.39</v>
      </c>
      <c r="BU317" s="149">
        <v>0.16</v>
      </c>
      <c r="BV317" s="149">
        <v>84.79</v>
      </c>
      <c r="BW317" s="149">
        <v>5.7</v>
      </c>
      <c r="BX317" s="148">
        <v>312.27999999999997</v>
      </c>
      <c r="BY317" s="146">
        <v>5700</v>
      </c>
      <c r="BZ317" s="146">
        <v>356.26335987599538</v>
      </c>
    </row>
    <row r="318" spans="66:78" x14ac:dyDescent="0.2">
      <c r="BN318" s="149">
        <v>18.53</v>
      </c>
      <c r="BO318" s="149">
        <v>25.14</v>
      </c>
      <c r="BP318" s="150">
        <v>35.170900000000003</v>
      </c>
      <c r="BQ318" s="149">
        <v>53.45</v>
      </c>
      <c r="BR318" s="149">
        <v>23.51</v>
      </c>
      <c r="BS318" s="149">
        <v>8.25</v>
      </c>
      <c r="BT318" s="149">
        <v>0.35</v>
      </c>
      <c r="BU318" s="149">
        <v>0.17</v>
      </c>
      <c r="BV318" s="149">
        <v>84.79</v>
      </c>
      <c r="BW318" s="149">
        <v>5.7</v>
      </c>
      <c r="BX318" s="148">
        <v>318.8</v>
      </c>
      <c r="BY318" s="146">
        <v>5700</v>
      </c>
      <c r="BZ318" s="146">
        <v>356.26335987599538</v>
      </c>
    </row>
    <row r="319" spans="66:78" x14ac:dyDescent="0.2">
      <c r="BN319" s="149">
        <v>18.54</v>
      </c>
      <c r="BO319" s="149">
        <v>25.14</v>
      </c>
      <c r="BP319" s="150">
        <v>35.166899999999998</v>
      </c>
      <c r="BQ319" s="149">
        <v>53.45</v>
      </c>
      <c r="BR319" s="149">
        <v>23.51</v>
      </c>
      <c r="BS319" s="149">
        <v>8.25</v>
      </c>
      <c r="BT319" s="149">
        <v>0.32</v>
      </c>
      <c r="BU319" s="149">
        <v>0.16</v>
      </c>
      <c r="BV319" s="149">
        <v>84.76</v>
      </c>
      <c r="BW319" s="149">
        <v>5.7</v>
      </c>
      <c r="BX319" s="148">
        <v>338.7</v>
      </c>
      <c r="BY319" s="146">
        <v>5700</v>
      </c>
      <c r="BZ319" s="146">
        <v>356.26335987599538</v>
      </c>
    </row>
    <row r="320" spans="66:78" x14ac:dyDescent="0.2">
      <c r="BN320" s="149">
        <v>18.559999999999999</v>
      </c>
      <c r="BO320" s="149">
        <v>25.14</v>
      </c>
      <c r="BP320" s="150">
        <v>35.169199999999996</v>
      </c>
      <c r="BQ320" s="149">
        <v>53.45</v>
      </c>
      <c r="BR320" s="149">
        <v>23.51</v>
      </c>
      <c r="BS320" s="149">
        <v>8.25</v>
      </c>
      <c r="BT320" s="149">
        <v>0.3</v>
      </c>
      <c r="BU320" s="149">
        <v>0.16</v>
      </c>
      <c r="BV320" s="149">
        <v>84.72</v>
      </c>
      <c r="BW320" s="149">
        <v>5.7</v>
      </c>
      <c r="BX320" s="148">
        <v>360.77</v>
      </c>
      <c r="BY320" s="146">
        <v>5700</v>
      </c>
      <c r="BZ320" s="146">
        <v>356.26335987599538</v>
      </c>
    </row>
    <row r="321" spans="66:78" x14ac:dyDescent="0.2">
      <c r="BN321" s="149">
        <v>18.579999999999998</v>
      </c>
      <c r="BO321" s="149">
        <v>25.14</v>
      </c>
      <c r="BP321" s="150">
        <v>35.168700000000001</v>
      </c>
      <c r="BQ321" s="149">
        <v>53.45</v>
      </c>
      <c r="BR321" s="149">
        <v>23.51</v>
      </c>
      <c r="BS321" s="149">
        <v>8.25</v>
      </c>
      <c r="BT321" s="149">
        <v>0.28999999999999998</v>
      </c>
      <c r="BU321" s="149">
        <v>0.17</v>
      </c>
      <c r="BV321" s="149">
        <v>84.65</v>
      </c>
      <c r="BW321" s="149">
        <v>5.69</v>
      </c>
      <c r="BX321" s="148">
        <v>363.31</v>
      </c>
      <c r="BY321" s="146">
        <v>5690</v>
      </c>
      <c r="BZ321" s="146">
        <v>355.63833643761643</v>
      </c>
    </row>
    <row r="322" spans="66:78" x14ac:dyDescent="0.2">
      <c r="BN322" s="149">
        <v>18.61</v>
      </c>
      <c r="BO322" s="149">
        <v>25.14</v>
      </c>
      <c r="BP322" s="150">
        <v>35.169899999999998</v>
      </c>
      <c r="BQ322" s="149">
        <v>53.45</v>
      </c>
      <c r="BR322" s="149">
        <v>23.51</v>
      </c>
      <c r="BS322" s="149">
        <v>8.25</v>
      </c>
      <c r="BT322" s="149">
        <v>0.28999999999999998</v>
      </c>
      <c r="BU322" s="149">
        <v>0.17</v>
      </c>
      <c r="BV322" s="149">
        <v>84.57</v>
      </c>
      <c r="BW322" s="149">
        <v>5.69</v>
      </c>
      <c r="BX322" s="148">
        <v>360.19</v>
      </c>
      <c r="BY322" s="146">
        <v>5690</v>
      </c>
      <c r="BZ322" s="146">
        <v>355.63833643761643</v>
      </c>
    </row>
    <row r="323" spans="66:78" x14ac:dyDescent="0.2">
      <c r="BN323" s="149">
        <v>18.66</v>
      </c>
      <c r="BO323" s="149">
        <v>25.14</v>
      </c>
      <c r="BP323" s="150">
        <v>35.172400000000003</v>
      </c>
      <c r="BQ323" s="149">
        <v>53.45</v>
      </c>
      <c r="BR323" s="149">
        <v>23.51</v>
      </c>
      <c r="BS323" s="149">
        <v>8.25</v>
      </c>
      <c r="BT323" s="149">
        <v>0.33</v>
      </c>
      <c r="BU323" s="149">
        <v>0.17</v>
      </c>
      <c r="BV323" s="149">
        <v>84.47</v>
      </c>
      <c r="BW323" s="149">
        <v>5.68</v>
      </c>
      <c r="BX323" s="148">
        <v>356.58</v>
      </c>
      <c r="BY323" s="146">
        <v>5680</v>
      </c>
      <c r="BZ323" s="146">
        <v>355.01331299923748</v>
      </c>
    </row>
    <row r="324" spans="66:78" x14ac:dyDescent="0.2">
      <c r="BN324" s="149">
        <v>18.73</v>
      </c>
      <c r="BO324" s="149">
        <v>25.14</v>
      </c>
      <c r="BP324" s="150">
        <v>35.169600000000003</v>
      </c>
      <c r="BQ324" s="149">
        <v>53.45</v>
      </c>
      <c r="BR324" s="149">
        <v>23.51</v>
      </c>
      <c r="BS324" s="149">
        <v>8.25</v>
      </c>
      <c r="BT324" s="149">
        <v>0.34</v>
      </c>
      <c r="BU324" s="149">
        <v>0.17</v>
      </c>
      <c r="BV324" s="149">
        <v>84.37</v>
      </c>
      <c r="BW324" s="149">
        <v>5.68</v>
      </c>
      <c r="BX324" s="148">
        <v>328.71</v>
      </c>
      <c r="BY324" s="146">
        <v>5680</v>
      </c>
      <c r="BZ324" s="146">
        <v>355.01331299923748</v>
      </c>
    </row>
    <row r="325" spans="66:78" x14ac:dyDescent="0.2">
      <c r="BN325" s="149">
        <v>18.79</v>
      </c>
      <c r="BO325" s="149">
        <v>25.14</v>
      </c>
      <c r="BP325" s="150">
        <v>35.169600000000003</v>
      </c>
      <c r="BQ325" s="149">
        <v>53.45</v>
      </c>
      <c r="BR325" s="149">
        <v>23.51</v>
      </c>
      <c r="BS325" s="149">
        <v>8.25</v>
      </c>
      <c r="BT325" s="149">
        <v>0.34</v>
      </c>
      <c r="BU325" s="149">
        <v>0.18</v>
      </c>
      <c r="BV325" s="149">
        <v>84.3</v>
      </c>
      <c r="BW325" s="149">
        <v>5.67</v>
      </c>
      <c r="BX325" s="148">
        <v>311.56</v>
      </c>
      <c r="BY325" s="146">
        <v>5670</v>
      </c>
      <c r="BZ325" s="146">
        <v>354.38828956085854</v>
      </c>
    </row>
    <row r="326" spans="66:78" x14ac:dyDescent="0.2">
      <c r="BN326" s="149">
        <v>18.84</v>
      </c>
      <c r="BO326" s="149">
        <v>25.14</v>
      </c>
      <c r="BP326" s="150">
        <v>35.168799999999997</v>
      </c>
      <c r="BQ326" s="149">
        <v>53.45</v>
      </c>
      <c r="BR326" s="149">
        <v>23.51</v>
      </c>
      <c r="BS326" s="149">
        <v>8.25</v>
      </c>
      <c r="BT326" s="149">
        <v>0.37</v>
      </c>
      <c r="BU326" s="149">
        <v>0.18</v>
      </c>
      <c r="BV326" s="149">
        <v>84.26</v>
      </c>
      <c r="BW326" s="149">
        <v>5.67</v>
      </c>
      <c r="BX326" s="148">
        <v>307.51</v>
      </c>
      <c r="BY326" s="146">
        <v>5670</v>
      </c>
      <c r="BZ326" s="146">
        <v>354.38828956085854</v>
      </c>
    </row>
    <row r="327" spans="66:78" x14ac:dyDescent="0.2">
      <c r="BN327" s="149">
        <v>18.93</v>
      </c>
      <c r="BO327" s="149">
        <v>25.14</v>
      </c>
      <c r="BP327" s="150">
        <v>35.170699999999997</v>
      </c>
      <c r="BQ327" s="149">
        <v>53.45</v>
      </c>
      <c r="BR327" s="149">
        <v>23.51</v>
      </c>
      <c r="BS327" s="149">
        <v>8.25</v>
      </c>
      <c r="BT327" s="149">
        <v>0.38</v>
      </c>
      <c r="BU327" s="149">
        <v>0.17</v>
      </c>
      <c r="BV327" s="149">
        <v>84.26</v>
      </c>
      <c r="BW327" s="149">
        <v>5.67</v>
      </c>
      <c r="BX327" s="148">
        <v>291.66000000000003</v>
      </c>
      <c r="BY327" s="146">
        <v>5670</v>
      </c>
      <c r="BZ327" s="146">
        <v>354.38828956085854</v>
      </c>
    </row>
    <row r="328" spans="66:78" x14ac:dyDescent="0.2">
      <c r="BN328" s="149">
        <v>19.04</v>
      </c>
      <c r="BO328" s="149">
        <v>25.14</v>
      </c>
      <c r="BP328" s="150">
        <v>35.171199999999999</v>
      </c>
      <c r="BQ328" s="149">
        <v>53.45</v>
      </c>
      <c r="BR328" s="149">
        <v>23.51</v>
      </c>
      <c r="BS328" s="149">
        <v>8.25</v>
      </c>
      <c r="BT328" s="149">
        <v>0.4</v>
      </c>
      <c r="BU328" s="149">
        <v>0.25</v>
      </c>
      <c r="BV328" s="149">
        <v>84.27</v>
      </c>
      <c r="BW328" s="149">
        <v>5.67</v>
      </c>
      <c r="BX328" s="148">
        <v>273.56</v>
      </c>
      <c r="BY328" s="146">
        <v>5670</v>
      </c>
      <c r="BZ328" s="146">
        <v>354.38828956085854</v>
      </c>
    </row>
    <row r="329" spans="66:78" x14ac:dyDescent="0.2">
      <c r="BN329" s="149">
        <v>19.13</v>
      </c>
      <c r="BO329" s="149">
        <v>25.14</v>
      </c>
      <c r="BP329" s="150">
        <v>35.170499999999997</v>
      </c>
      <c r="BQ329" s="149">
        <v>53.45</v>
      </c>
      <c r="BR329" s="149">
        <v>23.51</v>
      </c>
      <c r="BS329" s="149">
        <v>8.25</v>
      </c>
      <c r="BT329" s="149">
        <v>0.43</v>
      </c>
      <c r="BU329" s="149">
        <v>0.31</v>
      </c>
      <c r="BV329" s="149">
        <v>84.31</v>
      </c>
      <c r="BW329" s="149">
        <v>5.67</v>
      </c>
      <c r="BX329" s="148">
        <v>263.07</v>
      </c>
      <c r="BY329" s="146">
        <v>5670</v>
      </c>
      <c r="BZ329" s="146">
        <v>354.38828956085854</v>
      </c>
    </row>
    <row r="330" spans="66:78" x14ac:dyDescent="0.2">
      <c r="BN330" s="149">
        <v>19.21</v>
      </c>
      <c r="BO330" s="149">
        <v>25.14</v>
      </c>
      <c r="BP330" s="150">
        <v>35.173699999999997</v>
      </c>
      <c r="BQ330" s="149">
        <v>53.46</v>
      </c>
      <c r="BR330" s="149">
        <v>23.51</v>
      </c>
      <c r="BS330" s="149">
        <v>8.25</v>
      </c>
      <c r="BT330" s="149">
        <v>0.46</v>
      </c>
      <c r="BU330" s="149">
        <v>0.37</v>
      </c>
      <c r="BV330" s="149">
        <v>84.36</v>
      </c>
      <c r="BW330" s="149">
        <v>5.68</v>
      </c>
      <c r="BX330" s="148">
        <v>270.67</v>
      </c>
      <c r="BY330" s="146">
        <v>5680</v>
      </c>
      <c r="BZ330" s="146">
        <v>355.01331299923748</v>
      </c>
    </row>
    <row r="331" spans="66:78" x14ac:dyDescent="0.2">
      <c r="BN331" s="149">
        <v>19.29</v>
      </c>
      <c r="BO331" s="149">
        <v>25.14</v>
      </c>
      <c r="BP331" s="150">
        <v>35.17</v>
      </c>
      <c r="BQ331" s="149">
        <v>53.45</v>
      </c>
      <c r="BR331" s="149">
        <v>23.51</v>
      </c>
      <c r="BS331" s="149">
        <v>8.25</v>
      </c>
      <c r="BT331" s="149">
        <v>0.48</v>
      </c>
      <c r="BU331" s="149">
        <v>0.28999999999999998</v>
      </c>
      <c r="BV331" s="149">
        <v>84.42</v>
      </c>
      <c r="BW331" s="149">
        <v>5.68</v>
      </c>
      <c r="BX331" s="148">
        <v>278.99</v>
      </c>
      <c r="BY331" s="146">
        <v>5680</v>
      </c>
      <c r="BZ331" s="146">
        <v>355.01331299923748</v>
      </c>
    </row>
    <row r="332" spans="66:78" x14ac:dyDescent="0.2">
      <c r="BN332" s="149">
        <v>19.350000000000001</v>
      </c>
      <c r="BO332" s="149">
        <v>25.14</v>
      </c>
      <c r="BP332" s="150">
        <v>35.17</v>
      </c>
      <c r="BQ332" s="149">
        <v>53.45</v>
      </c>
      <c r="BR332" s="149">
        <v>23.51</v>
      </c>
      <c r="BS332" s="149">
        <v>8.25</v>
      </c>
      <c r="BT332" s="149">
        <v>0.5</v>
      </c>
      <c r="BU332" s="149">
        <v>0.24</v>
      </c>
      <c r="BV332" s="149">
        <v>84.49</v>
      </c>
      <c r="BW332" s="149">
        <v>5.68</v>
      </c>
      <c r="BX332" s="148">
        <v>286.58999999999997</v>
      </c>
      <c r="BY332" s="146">
        <v>5680</v>
      </c>
      <c r="BZ332" s="146">
        <v>355.01331299923748</v>
      </c>
    </row>
    <row r="333" spans="66:78" x14ac:dyDescent="0.2">
      <c r="BN333" s="149">
        <v>19.39</v>
      </c>
      <c r="BO333" s="149">
        <v>25.14</v>
      </c>
      <c r="BP333" s="150">
        <v>35.1721</v>
      </c>
      <c r="BQ333" s="149">
        <v>53.45</v>
      </c>
      <c r="BR333" s="149">
        <v>23.51</v>
      </c>
      <c r="BS333" s="149">
        <v>8.25</v>
      </c>
      <c r="BT333" s="149">
        <v>0.53</v>
      </c>
      <c r="BU333" s="149">
        <v>0.3</v>
      </c>
      <c r="BV333" s="149">
        <v>84.56</v>
      </c>
      <c r="BW333" s="149">
        <v>5.69</v>
      </c>
      <c r="BX333" s="148">
        <v>288.33</v>
      </c>
      <c r="BY333" s="146">
        <v>5690</v>
      </c>
      <c r="BZ333" s="146">
        <v>355.63833643761643</v>
      </c>
    </row>
    <row r="334" spans="66:78" x14ac:dyDescent="0.2">
      <c r="BN334" s="149">
        <v>19.440000000000001</v>
      </c>
      <c r="BO334" s="149">
        <v>25.14</v>
      </c>
      <c r="BP334" s="150">
        <v>35.1723</v>
      </c>
      <c r="BQ334" s="149">
        <v>53.46</v>
      </c>
      <c r="BR334" s="149">
        <v>23.51</v>
      </c>
      <c r="BS334" s="149">
        <v>8.25</v>
      </c>
      <c r="BT334" s="149">
        <v>0.6</v>
      </c>
      <c r="BU334" s="149">
        <v>0.28000000000000003</v>
      </c>
      <c r="BV334" s="149">
        <v>84.61</v>
      </c>
      <c r="BW334" s="149">
        <v>5.69</v>
      </c>
      <c r="BX334" s="148">
        <v>283.26</v>
      </c>
      <c r="BY334" s="146">
        <v>5690</v>
      </c>
      <c r="BZ334" s="146">
        <v>355.63833643761643</v>
      </c>
    </row>
    <row r="335" spans="66:78" x14ac:dyDescent="0.2">
      <c r="BN335" s="149">
        <v>19.510000000000002</v>
      </c>
      <c r="BO335" s="149">
        <v>25.14</v>
      </c>
      <c r="BP335" s="150">
        <v>35.169199999999996</v>
      </c>
      <c r="BQ335" s="149">
        <v>53.45</v>
      </c>
      <c r="BR335" s="149">
        <v>23.51</v>
      </c>
      <c r="BS335" s="149">
        <v>8.25</v>
      </c>
      <c r="BT335" s="149">
        <v>0.63</v>
      </c>
      <c r="BU335" s="149">
        <v>0.24</v>
      </c>
      <c r="BV335" s="149">
        <v>84.65</v>
      </c>
      <c r="BW335" s="149">
        <v>5.69</v>
      </c>
      <c r="BX335" s="148">
        <v>279.20999999999998</v>
      </c>
      <c r="BY335" s="146">
        <v>5690</v>
      </c>
      <c r="BZ335" s="146">
        <v>355.63833643761643</v>
      </c>
    </row>
    <row r="336" spans="66:78" x14ac:dyDescent="0.2">
      <c r="BN336" s="149">
        <v>19.57</v>
      </c>
      <c r="BO336" s="149">
        <v>25.14</v>
      </c>
      <c r="BP336" s="150">
        <v>35.173200000000001</v>
      </c>
      <c r="BQ336" s="149">
        <v>53.46</v>
      </c>
      <c r="BR336" s="149">
        <v>23.51</v>
      </c>
      <c r="BS336" s="149">
        <v>8.25</v>
      </c>
      <c r="BT336" s="149">
        <v>0.63</v>
      </c>
      <c r="BU336" s="149">
        <v>0.28000000000000003</v>
      </c>
      <c r="BV336" s="149">
        <v>84.68</v>
      </c>
      <c r="BW336" s="149">
        <v>5.7</v>
      </c>
      <c r="BX336" s="148">
        <v>274.07</v>
      </c>
      <c r="BY336" s="146">
        <v>5700</v>
      </c>
      <c r="BZ336" s="146">
        <v>356.26335987599538</v>
      </c>
    </row>
    <row r="337" spans="66:78" x14ac:dyDescent="0.2">
      <c r="BN337" s="146"/>
      <c r="BO337" s="149">
        <v>25.146465256797647</v>
      </c>
      <c r="BP337" s="149">
        <v>35.173487613293048</v>
      </c>
      <c r="BQ337" s="149">
        <v>53.463232628399119</v>
      </c>
      <c r="BR337" s="149">
        <v>23.471117824773351</v>
      </c>
      <c r="BS337" s="149">
        <v>8.25906344410879</v>
      </c>
      <c r="BT337" s="149">
        <v>0.18821752265861025</v>
      </c>
      <c r="BU337" s="149">
        <v>0.15577039274924431</v>
      </c>
      <c r="BV337" s="149">
        <v>84.864682779456174</v>
      </c>
      <c r="BW337" s="149">
        <v>5.708096676737191</v>
      </c>
      <c r="BX337" s="149">
        <v>597.40924471299115</v>
      </c>
      <c r="BY337" s="146">
        <v>5708.096676737191</v>
      </c>
      <c r="BZ337" s="146">
        <v>356.76942114936753</v>
      </c>
    </row>
    <row r="338" spans="66:78" x14ac:dyDescent="0.2">
      <c r="BN338" s="146"/>
      <c r="BO338" s="150">
        <v>2.3164068840587727E-2</v>
      </c>
      <c r="BP338" s="150">
        <v>4.015085515507901E-3</v>
      </c>
      <c r="BQ338" s="150">
        <v>2.6974951609084433E-2</v>
      </c>
      <c r="BR338" s="150">
        <v>2.78533967277543E-2</v>
      </c>
      <c r="BS338" s="150">
        <v>2.9556469790761254E-3</v>
      </c>
      <c r="BT338" s="150">
        <v>9.0674415543670797E-2</v>
      </c>
      <c r="BU338" s="150">
        <v>5.5654986509626275E-2</v>
      </c>
      <c r="BV338" s="150">
        <v>0.17263067369875329</v>
      </c>
      <c r="BW338" s="150">
        <v>1.144621798024077E-2</v>
      </c>
      <c r="BX338" s="150">
        <v>330.90938015309183</v>
      </c>
      <c r="BY338" s="146">
        <v>11.446217980240771</v>
      </c>
      <c r="BZ338" s="146">
        <v>0.7154154518444924</v>
      </c>
    </row>
  </sheetData>
  <mergeCells count="1">
    <mergeCell ref="B2:H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W332"/>
  <sheetViews>
    <sheetView workbookViewId="0">
      <selection activeCell="A5" sqref="A5:A332"/>
    </sheetView>
  </sheetViews>
  <sheetFormatPr baseColWidth="10" defaultColWidth="8.6640625" defaultRowHeight="16" x14ac:dyDescent="0.2"/>
  <cols>
    <col min="1" max="1" width="9.5" style="10" bestFit="1" customWidth="1"/>
    <col min="2" max="2" width="6.6640625" style="10" bestFit="1" customWidth="1"/>
    <col min="3" max="3" width="7.83203125" style="10" bestFit="1" customWidth="1"/>
    <col min="4" max="4" width="7.6640625" style="10" bestFit="1" customWidth="1"/>
    <col min="5" max="5" width="7.1640625" style="10" bestFit="1" customWidth="1"/>
    <col min="6" max="6" width="4.83203125" style="10" bestFit="1" customWidth="1"/>
    <col min="7" max="7" width="5.6640625" style="10" bestFit="1" customWidth="1"/>
    <col min="8" max="8" width="5.5" style="10" bestFit="1" customWidth="1"/>
    <col min="9" max="9" width="8.6640625" style="8"/>
    <col min="10" max="10" width="9.5" style="10" bestFit="1" customWidth="1"/>
    <col min="11" max="11" width="6.6640625" style="10" bestFit="1" customWidth="1"/>
    <col min="12" max="12" width="7.83203125" style="10" bestFit="1" customWidth="1"/>
    <col min="13" max="13" width="7.6640625" style="10" bestFit="1" customWidth="1"/>
    <col min="14" max="14" width="7.1640625" style="10" bestFit="1" customWidth="1"/>
    <col min="15" max="15" width="4.83203125" style="10" bestFit="1" customWidth="1"/>
    <col min="16" max="16" width="5.6640625" style="10" bestFit="1" customWidth="1"/>
    <col min="17" max="17" width="5.5" style="10" bestFit="1" customWidth="1"/>
    <col min="18" max="19" width="5.83203125" style="10" bestFit="1" customWidth="1"/>
    <col min="20" max="20" width="8.6640625" style="8"/>
    <col min="21" max="21" width="9.5" style="10" bestFit="1" customWidth="1"/>
    <col min="22" max="22" width="6.6640625" style="10" bestFit="1" customWidth="1"/>
    <col min="23" max="23" width="7.83203125" style="10" bestFit="1" customWidth="1"/>
    <col min="24" max="24" width="7.6640625" style="10" bestFit="1" customWidth="1"/>
    <col min="25" max="25" width="7.1640625" style="10" bestFit="1" customWidth="1"/>
    <col min="26" max="26" width="4.83203125" style="10" bestFit="1" customWidth="1"/>
    <col min="27" max="27" width="5.6640625" style="10" bestFit="1" customWidth="1"/>
    <col min="28" max="28" width="5.5" style="10" bestFit="1" customWidth="1"/>
    <col min="29" max="30" width="5.83203125" style="10" bestFit="1" customWidth="1"/>
    <col min="31" max="31" width="8.6640625" style="8"/>
    <col min="32" max="32" width="9.5" style="10" bestFit="1" customWidth="1"/>
    <col min="33" max="33" width="6.6640625" style="10" bestFit="1" customWidth="1"/>
    <col min="34" max="34" width="7.83203125" style="10" bestFit="1" customWidth="1"/>
    <col min="35" max="35" width="7.6640625" style="10" bestFit="1" customWidth="1"/>
    <col min="36" max="36" width="7.1640625" style="10" bestFit="1" customWidth="1"/>
    <col min="37" max="37" width="4.83203125" style="10" bestFit="1" customWidth="1"/>
    <col min="38" max="38" width="5.6640625" style="10" bestFit="1" customWidth="1"/>
    <col min="39" max="39" width="5.5" style="10" bestFit="1" customWidth="1"/>
    <col min="40" max="41" width="5.83203125" style="10" bestFit="1" customWidth="1"/>
    <col min="42" max="42" width="8.6640625" style="8"/>
    <col min="43" max="43" width="10.5" style="10" bestFit="1" customWidth="1"/>
    <col min="44" max="44" width="6.6640625" style="10" bestFit="1" customWidth="1"/>
    <col min="45" max="45" width="7.83203125" style="10" bestFit="1" customWidth="1"/>
    <col min="46" max="46" width="7.6640625" style="10" bestFit="1" customWidth="1"/>
    <col min="47" max="47" width="7.1640625" style="10" bestFit="1" customWidth="1"/>
    <col min="48" max="48" width="4.83203125" style="10" bestFit="1" customWidth="1"/>
    <col min="49" max="49" width="5.83203125" style="10" bestFit="1" customWidth="1"/>
    <col min="50" max="50" width="5.5" style="10" bestFit="1" customWidth="1"/>
    <col min="51" max="52" width="5.83203125" style="10" bestFit="1" customWidth="1"/>
    <col min="53" max="53" width="8.6640625" style="8"/>
    <col min="54" max="54" width="10.5" style="10" bestFit="1" customWidth="1"/>
    <col min="55" max="55" width="6.6640625" style="10" bestFit="1" customWidth="1"/>
    <col min="56" max="56" width="7.83203125" style="10" bestFit="1" customWidth="1"/>
    <col min="57" max="57" width="7.6640625" style="10" bestFit="1" customWidth="1"/>
    <col min="58" max="58" width="7.1640625" style="10" bestFit="1" customWidth="1"/>
    <col min="59" max="59" width="4.83203125" style="10" bestFit="1" customWidth="1"/>
    <col min="60" max="60" width="5.6640625" style="10" bestFit="1" customWidth="1"/>
    <col min="61" max="61" width="5.5" style="10" bestFit="1" customWidth="1"/>
    <col min="62" max="63" width="5.83203125" style="10" bestFit="1" customWidth="1"/>
    <col min="64" max="64" width="7.83203125" style="10" bestFit="1" customWidth="1"/>
    <col min="65" max="65" width="8.6640625" style="8"/>
    <col min="66" max="66" width="10.5" style="10" bestFit="1" customWidth="1"/>
    <col min="67" max="67" width="6.6640625" style="10" bestFit="1" customWidth="1"/>
    <col min="68" max="68" width="7.83203125" style="10" bestFit="1" customWidth="1"/>
    <col min="69" max="69" width="7.6640625" style="10" bestFit="1" customWidth="1"/>
    <col min="70" max="70" width="7.1640625" style="10" bestFit="1" customWidth="1"/>
    <col min="71" max="71" width="4.83203125" style="10" bestFit="1" customWidth="1"/>
    <col min="72" max="72" width="5.6640625" style="10" bestFit="1" customWidth="1"/>
    <col min="73" max="73" width="5.1640625" style="10" bestFit="1" customWidth="1"/>
    <col min="74" max="75" width="5.83203125" style="10" bestFit="1" customWidth="1"/>
    <col min="76" max="16384" width="8.6640625" style="8"/>
  </cols>
  <sheetData>
    <row r="1" spans="1:75" s="62" customFormat="1" x14ac:dyDescent="0.2">
      <c r="A1" s="161" t="s">
        <v>176</v>
      </c>
      <c r="B1" s="156"/>
      <c r="C1" s="156"/>
      <c r="D1" s="156"/>
      <c r="E1" s="156"/>
      <c r="F1" s="156"/>
      <c r="G1" s="156"/>
      <c r="H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</row>
    <row r="2" spans="1:75" x14ac:dyDescent="0.2">
      <c r="A2" s="21">
        <v>40883</v>
      </c>
      <c r="B2" s="188" t="s">
        <v>118</v>
      </c>
      <c r="C2" s="188"/>
      <c r="D2" s="188"/>
      <c r="E2" s="188"/>
      <c r="F2" s="188"/>
      <c r="G2" s="188"/>
      <c r="H2" s="188"/>
      <c r="J2" s="21">
        <v>40884</v>
      </c>
      <c r="K2" s="188" t="s">
        <v>119</v>
      </c>
      <c r="L2" s="188"/>
      <c r="M2" s="188"/>
      <c r="N2" s="188"/>
      <c r="O2" s="188"/>
      <c r="P2" s="188"/>
      <c r="Q2" s="188"/>
      <c r="R2" s="188"/>
      <c r="S2" s="188"/>
      <c r="U2" s="21">
        <v>40885</v>
      </c>
      <c r="V2" s="188" t="s">
        <v>120</v>
      </c>
      <c r="W2" s="188"/>
      <c r="X2" s="188"/>
      <c r="Y2" s="188"/>
      <c r="Z2" s="188"/>
      <c r="AA2" s="188"/>
      <c r="AB2" s="188"/>
      <c r="AC2" s="188"/>
      <c r="AD2" s="188"/>
      <c r="AF2" s="21">
        <v>40886</v>
      </c>
      <c r="AG2" s="188" t="s">
        <v>121</v>
      </c>
      <c r="AH2" s="188"/>
      <c r="AI2" s="188"/>
      <c r="AJ2" s="188"/>
      <c r="AK2" s="188"/>
      <c r="AL2" s="188"/>
      <c r="AM2" s="188"/>
      <c r="AN2" s="188"/>
      <c r="AO2" s="188"/>
      <c r="AQ2" s="21">
        <v>40887</v>
      </c>
      <c r="AR2" s="188" t="s">
        <v>122</v>
      </c>
      <c r="AS2" s="188"/>
      <c r="AT2" s="188"/>
      <c r="AU2" s="188"/>
      <c r="AV2" s="188"/>
      <c r="AW2" s="188"/>
      <c r="AX2" s="188"/>
      <c r="AY2" s="188"/>
      <c r="AZ2" s="188"/>
      <c r="BB2" s="21">
        <v>73760</v>
      </c>
      <c r="BC2" s="188" t="s">
        <v>123</v>
      </c>
      <c r="BD2" s="188"/>
      <c r="BE2" s="188"/>
      <c r="BF2" s="188"/>
      <c r="BG2" s="188"/>
      <c r="BH2" s="188"/>
      <c r="BI2" s="188"/>
      <c r="BJ2" s="188"/>
      <c r="BK2" s="188"/>
      <c r="BL2" s="188"/>
      <c r="BN2" s="21"/>
      <c r="BO2" s="188"/>
      <c r="BP2" s="188"/>
      <c r="BQ2" s="188"/>
      <c r="BR2" s="188"/>
      <c r="BS2" s="188"/>
      <c r="BT2" s="188"/>
      <c r="BU2" s="188"/>
      <c r="BV2" s="188"/>
      <c r="BW2" s="188"/>
    </row>
    <row r="3" spans="1:75" x14ac:dyDescent="0.2">
      <c r="A3" s="10" t="s">
        <v>40</v>
      </c>
      <c r="B3" s="10" t="s">
        <v>41</v>
      </c>
      <c r="C3" s="10" t="s">
        <v>42</v>
      </c>
      <c r="D3" s="10" t="s">
        <v>43</v>
      </c>
      <c r="E3" s="10" t="s">
        <v>44</v>
      </c>
      <c r="F3" s="10" t="s">
        <v>45</v>
      </c>
      <c r="G3" s="10" t="s">
        <v>46</v>
      </c>
      <c r="H3" s="10" t="s">
        <v>47</v>
      </c>
      <c r="J3" s="10" t="s">
        <v>40</v>
      </c>
      <c r="K3" s="10" t="s">
        <v>41</v>
      </c>
      <c r="L3" s="10" t="s">
        <v>42</v>
      </c>
      <c r="M3" s="10" t="s">
        <v>43</v>
      </c>
      <c r="N3" s="10" t="s">
        <v>44</v>
      </c>
      <c r="O3" s="10" t="s">
        <v>45</v>
      </c>
      <c r="P3" s="10" t="s">
        <v>46</v>
      </c>
      <c r="Q3" s="10" t="s">
        <v>56</v>
      </c>
      <c r="R3" s="10" t="s">
        <v>57</v>
      </c>
      <c r="S3" s="10" t="s">
        <v>57</v>
      </c>
      <c r="U3" s="99" t="s">
        <v>40</v>
      </c>
      <c r="V3" s="99" t="s">
        <v>41</v>
      </c>
      <c r="W3" s="99" t="s">
        <v>42</v>
      </c>
      <c r="X3" s="99" t="s">
        <v>43</v>
      </c>
      <c r="Y3" s="99" t="s">
        <v>44</v>
      </c>
      <c r="Z3" s="99" t="s">
        <v>45</v>
      </c>
      <c r="AA3" s="99" t="s">
        <v>46</v>
      </c>
      <c r="AB3" s="99" t="s">
        <v>47</v>
      </c>
      <c r="AC3" s="99" t="s">
        <v>57</v>
      </c>
      <c r="AD3" s="99" t="s">
        <v>57</v>
      </c>
      <c r="AF3" s="10" t="s">
        <v>40</v>
      </c>
      <c r="AG3" s="10" t="s">
        <v>41</v>
      </c>
      <c r="AH3" s="10" t="s">
        <v>42</v>
      </c>
      <c r="AI3" s="10" t="s">
        <v>43</v>
      </c>
      <c r="AJ3" s="10" t="s">
        <v>44</v>
      </c>
      <c r="AK3" s="10" t="s">
        <v>45</v>
      </c>
      <c r="AL3" s="10" t="s">
        <v>46</v>
      </c>
      <c r="AM3" s="10" t="s">
        <v>56</v>
      </c>
      <c r="AN3" s="10" t="s">
        <v>57</v>
      </c>
      <c r="AO3" s="10" t="s">
        <v>57</v>
      </c>
      <c r="AQ3" s="10" t="s">
        <v>40</v>
      </c>
      <c r="AR3" s="10" t="s">
        <v>41</v>
      </c>
      <c r="AS3" s="10" t="s">
        <v>42</v>
      </c>
      <c r="AT3" s="10" t="s">
        <v>43</v>
      </c>
      <c r="AU3" s="10" t="s">
        <v>44</v>
      </c>
      <c r="AV3" s="10" t="s">
        <v>45</v>
      </c>
      <c r="AW3" s="10" t="s">
        <v>46</v>
      </c>
      <c r="AX3" s="10" t="s">
        <v>56</v>
      </c>
      <c r="AY3" s="10" t="s">
        <v>57</v>
      </c>
      <c r="AZ3" s="10" t="s">
        <v>57</v>
      </c>
      <c r="BB3" s="10" t="s">
        <v>40</v>
      </c>
      <c r="BC3" s="10" t="s">
        <v>41</v>
      </c>
      <c r="BD3" s="10" t="s">
        <v>42</v>
      </c>
      <c r="BE3" s="10" t="s">
        <v>43</v>
      </c>
      <c r="BF3" s="10" t="s">
        <v>44</v>
      </c>
      <c r="BG3" s="10" t="s">
        <v>45</v>
      </c>
      <c r="BH3" s="10" t="s">
        <v>46</v>
      </c>
      <c r="BI3" s="10" t="s">
        <v>56</v>
      </c>
      <c r="BJ3" s="10" t="s">
        <v>57</v>
      </c>
      <c r="BK3" s="10" t="s">
        <v>57</v>
      </c>
      <c r="BL3" s="10" t="s">
        <v>60</v>
      </c>
    </row>
    <row r="4" spans="1:75" x14ac:dyDescent="0.2">
      <c r="A4" s="10" t="s">
        <v>48</v>
      </c>
      <c r="B4" s="10" t="s">
        <v>49</v>
      </c>
      <c r="C4" s="10" t="s">
        <v>50</v>
      </c>
      <c r="D4" s="10" t="s">
        <v>51</v>
      </c>
      <c r="E4" s="10" t="s">
        <v>52</v>
      </c>
      <c r="F4" s="10" t="s">
        <v>53</v>
      </c>
      <c r="G4" s="10" t="s">
        <v>54</v>
      </c>
      <c r="H4" s="10" t="s">
        <v>55</v>
      </c>
      <c r="J4" s="10" t="s">
        <v>48</v>
      </c>
      <c r="K4" s="10" t="s">
        <v>49</v>
      </c>
      <c r="L4" s="10" t="s">
        <v>50</v>
      </c>
      <c r="M4" s="10" t="s">
        <v>51</v>
      </c>
      <c r="N4" s="10" t="s">
        <v>52</v>
      </c>
      <c r="O4" s="10" t="s">
        <v>53</v>
      </c>
      <c r="P4" s="10" t="s">
        <v>54</v>
      </c>
      <c r="Q4" s="10" t="s">
        <v>55</v>
      </c>
      <c r="R4" s="10" t="s">
        <v>58</v>
      </c>
      <c r="S4" s="10" t="s">
        <v>59</v>
      </c>
      <c r="U4" s="99" t="s">
        <v>124</v>
      </c>
      <c r="V4" s="99" t="s">
        <v>125</v>
      </c>
      <c r="W4" s="99" t="s">
        <v>126</v>
      </c>
      <c r="X4" s="99" t="s">
        <v>127</v>
      </c>
      <c r="Y4" s="99" t="s">
        <v>128</v>
      </c>
      <c r="Z4" s="99"/>
      <c r="AA4" s="99" t="s">
        <v>13</v>
      </c>
      <c r="AB4" s="99" t="s">
        <v>129</v>
      </c>
      <c r="AC4" s="99" t="s">
        <v>130</v>
      </c>
      <c r="AD4" s="99" t="s">
        <v>131</v>
      </c>
      <c r="AF4" s="10" t="s">
        <v>48</v>
      </c>
      <c r="AG4" s="10" t="s">
        <v>49</v>
      </c>
      <c r="AH4" s="10" t="s">
        <v>50</v>
      </c>
      <c r="AI4" s="10" t="s">
        <v>51</v>
      </c>
      <c r="AJ4" s="10" t="s">
        <v>52</v>
      </c>
      <c r="AK4" s="10" t="s">
        <v>53</v>
      </c>
      <c r="AL4" s="10" t="s">
        <v>54</v>
      </c>
      <c r="AM4" s="10" t="s">
        <v>55</v>
      </c>
      <c r="AN4" s="10" t="s">
        <v>58</v>
      </c>
      <c r="AO4" s="10" t="s">
        <v>59</v>
      </c>
      <c r="AQ4" s="10" t="s">
        <v>48</v>
      </c>
      <c r="AR4" s="10" t="s">
        <v>49</v>
      </c>
      <c r="AS4" s="10" t="s">
        <v>50</v>
      </c>
      <c r="AT4" s="10" t="s">
        <v>51</v>
      </c>
      <c r="AU4" s="10" t="s">
        <v>52</v>
      </c>
      <c r="AV4" s="10" t="s">
        <v>53</v>
      </c>
      <c r="AW4" s="10" t="s">
        <v>54</v>
      </c>
      <c r="AX4" s="10" t="s">
        <v>55</v>
      </c>
      <c r="AY4" s="10" t="s">
        <v>58</v>
      </c>
      <c r="AZ4" s="10" t="s">
        <v>59</v>
      </c>
      <c r="BB4" s="10" t="s">
        <v>48</v>
      </c>
      <c r="BC4" s="10" t="s">
        <v>49</v>
      </c>
      <c r="BD4" s="10" t="s">
        <v>50</v>
      </c>
      <c r="BE4" s="10" t="s">
        <v>51</v>
      </c>
      <c r="BF4" s="10" t="s">
        <v>52</v>
      </c>
      <c r="BG4" s="10" t="s">
        <v>53</v>
      </c>
      <c r="BH4" s="10" t="s">
        <v>54</v>
      </c>
      <c r="BI4" s="10" t="s">
        <v>55</v>
      </c>
      <c r="BJ4" s="10" t="s">
        <v>58</v>
      </c>
      <c r="BK4" s="10" t="s">
        <v>59</v>
      </c>
      <c r="BL4" s="10" t="s">
        <v>61</v>
      </c>
    </row>
    <row r="5" spans="1:75" x14ac:dyDescent="0.2">
      <c r="A5" s="10">
        <v>0.26</v>
      </c>
      <c r="B5" s="10">
        <v>25.03</v>
      </c>
      <c r="C5" s="10">
        <v>35.053600000000003</v>
      </c>
      <c r="D5" s="10">
        <v>53.17</v>
      </c>
      <c r="E5" s="10">
        <v>23.37</v>
      </c>
      <c r="F5" s="10">
        <v>8.36</v>
      </c>
      <c r="G5" s="10">
        <v>-0.17</v>
      </c>
      <c r="H5" s="10">
        <v>0.02</v>
      </c>
      <c r="J5" s="10">
        <v>0.12</v>
      </c>
      <c r="K5" s="10">
        <v>25.1</v>
      </c>
      <c r="L5" s="10">
        <v>35.078600000000002</v>
      </c>
      <c r="M5" s="10">
        <v>53.28</v>
      </c>
      <c r="N5" s="10">
        <v>23.37</v>
      </c>
      <c r="O5" s="10">
        <v>8.34</v>
      </c>
      <c r="P5" s="10">
        <v>1.62</v>
      </c>
      <c r="Q5" s="10">
        <v>-0.02</v>
      </c>
      <c r="R5" s="10">
        <v>85.1</v>
      </c>
      <c r="S5" s="10">
        <v>5.73</v>
      </c>
      <c r="U5" s="99">
        <v>0.24</v>
      </c>
      <c r="V5" s="99">
        <v>25.18</v>
      </c>
      <c r="W5" s="99">
        <v>35.128</v>
      </c>
      <c r="X5" s="99">
        <v>53.43</v>
      </c>
      <c r="Y5" s="99">
        <v>23.38</v>
      </c>
      <c r="Z5" s="99">
        <v>8.34</v>
      </c>
      <c r="AA5" s="99">
        <v>-0.56999999999999995</v>
      </c>
      <c r="AB5" s="99">
        <v>0.08</v>
      </c>
      <c r="AC5" s="99">
        <v>88.95</v>
      </c>
      <c r="AD5" s="99">
        <v>5.98</v>
      </c>
      <c r="AF5" s="10">
        <v>0.5</v>
      </c>
      <c r="AG5" s="10">
        <v>25.29</v>
      </c>
      <c r="AH5" s="10">
        <v>35.152200000000001</v>
      </c>
      <c r="AI5" s="10">
        <v>53.58</v>
      </c>
      <c r="AJ5" s="10">
        <v>23.37</v>
      </c>
      <c r="AK5" s="10">
        <v>8.34</v>
      </c>
      <c r="AL5" s="10">
        <v>-0.12</v>
      </c>
      <c r="AM5" s="10">
        <v>0.01</v>
      </c>
      <c r="AN5" s="10">
        <v>87.84</v>
      </c>
      <c r="AO5" s="10">
        <v>5.89</v>
      </c>
      <c r="AQ5" s="10">
        <v>1.1599999999999999</v>
      </c>
      <c r="AR5" s="10">
        <v>25.3</v>
      </c>
      <c r="AS5" s="10">
        <v>35.172600000000003</v>
      </c>
      <c r="AT5" s="10">
        <v>53.62</v>
      </c>
      <c r="AU5" s="10">
        <v>23.38</v>
      </c>
      <c r="AV5" s="10">
        <v>8.34</v>
      </c>
      <c r="AW5" s="10">
        <v>-0.03</v>
      </c>
      <c r="AX5" s="10">
        <v>0</v>
      </c>
      <c r="AY5" s="10">
        <v>84.83</v>
      </c>
      <c r="AZ5" s="10">
        <v>5.69</v>
      </c>
      <c r="BB5" s="10">
        <v>0.53</v>
      </c>
      <c r="BC5" s="10">
        <v>25.35</v>
      </c>
      <c r="BD5" s="10">
        <v>35.142200000000003</v>
      </c>
      <c r="BE5" s="10">
        <v>53.63</v>
      </c>
      <c r="BF5" s="10">
        <v>23.35</v>
      </c>
      <c r="BG5" s="10">
        <v>8.33</v>
      </c>
      <c r="BH5" s="10">
        <v>-0.34</v>
      </c>
      <c r="BI5" s="10">
        <v>0.09</v>
      </c>
      <c r="BJ5" s="10">
        <v>84.75</v>
      </c>
      <c r="BK5" s="10">
        <v>5.68</v>
      </c>
      <c r="BL5" s="10">
        <v>1202.1400000000001</v>
      </c>
    </row>
    <row r="6" spans="1:75" x14ac:dyDescent="0.2">
      <c r="A6" s="10">
        <v>0.32</v>
      </c>
      <c r="B6" s="10">
        <v>25.03</v>
      </c>
      <c r="C6" s="10">
        <v>35.051900000000003</v>
      </c>
      <c r="D6" s="10">
        <v>53.17</v>
      </c>
      <c r="E6" s="10">
        <v>23.37</v>
      </c>
      <c r="F6" s="10">
        <v>8.36</v>
      </c>
      <c r="G6" s="10">
        <v>-0.13</v>
      </c>
      <c r="H6" s="10">
        <v>0.02</v>
      </c>
      <c r="J6" s="10">
        <v>0.19</v>
      </c>
      <c r="K6" s="10">
        <v>25.11</v>
      </c>
      <c r="L6" s="10">
        <v>35.067300000000003</v>
      </c>
      <c r="M6" s="10">
        <v>53.28</v>
      </c>
      <c r="N6" s="10">
        <v>23.36</v>
      </c>
      <c r="O6" s="10">
        <v>8.34</v>
      </c>
      <c r="P6" s="10">
        <v>1.08</v>
      </c>
      <c r="Q6" s="10">
        <v>-0.02</v>
      </c>
      <c r="R6" s="10">
        <v>85.41</v>
      </c>
      <c r="S6" s="10">
        <v>5.75</v>
      </c>
      <c r="U6" s="99">
        <v>0.32</v>
      </c>
      <c r="V6" s="99">
        <v>25.19</v>
      </c>
      <c r="W6" s="99">
        <v>35.119999999999997</v>
      </c>
      <c r="X6" s="99">
        <v>53.43</v>
      </c>
      <c r="Y6" s="99">
        <v>23.38</v>
      </c>
      <c r="Z6" s="99">
        <v>8.34</v>
      </c>
      <c r="AA6" s="99">
        <v>-0.56999999999999995</v>
      </c>
      <c r="AB6" s="99">
        <v>0.11</v>
      </c>
      <c r="AC6" s="99">
        <v>89.05</v>
      </c>
      <c r="AD6" s="99">
        <v>5.99</v>
      </c>
      <c r="AF6" s="10">
        <v>0.51</v>
      </c>
      <c r="AG6" s="10">
        <v>25.29</v>
      </c>
      <c r="AH6" s="10">
        <v>35.150799999999997</v>
      </c>
      <c r="AI6" s="10">
        <v>53.58</v>
      </c>
      <c r="AJ6" s="10">
        <v>23.37</v>
      </c>
      <c r="AK6" s="10">
        <v>8.34</v>
      </c>
      <c r="AL6" s="10">
        <v>-0.13</v>
      </c>
      <c r="AM6" s="10">
        <v>0</v>
      </c>
      <c r="AN6" s="10">
        <v>87.85</v>
      </c>
      <c r="AO6" s="10">
        <v>5.9</v>
      </c>
      <c r="AQ6" s="10">
        <v>1.25</v>
      </c>
      <c r="AR6" s="10">
        <v>25.3</v>
      </c>
      <c r="AS6" s="10">
        <v>35.169199999999996</v>
      </c>
      <c r="AT6" s="10">
        <v>53.62</v>
      </c>
      <c r="AU6" s="10">
        <v>23.38</v>
      </c>
      <c r="AV6" s="10">
        <v>8.34</v>
      </c>
      <c r="AW6" s="10">
        <v>-0.05</v>
      </c>
      <c r="AX6" s="10">
        <v>0.01</v>
      </c>
      <c r="AY6" s="10">
        <v>84.89</v>
      </c>
      <c r="AZ6" s="10">
        <v>5.69</v>
      </c>
      <c r="BB6" s="10">
        <v>0.62</v>
      </c>
      <c r="BC6" s="10">
        <v>25.35</v>
      </c>
      <c r="BD6" s="10">
        <v>35.140500000000003</v>
      </c>
      <c r="BE6" s="10">
        <v>53.62</v>
      </c>
      <c r="BF6" s="10">
        <v>23.34</v>
      </c>
      <c r="BG6" s="10">
        <v>8.33</v>
      </c>
      <c r="BH6" s="10">
        <v>-0.35</v>
      </c>
      <c r="BI6" s="10">
        <v>-0.02</v>
      </c>
      <c r="BJ6" s="10">
        <v>84.89</v>
      </c>
      <c r="BK6" s="10">
        <v>5.69</v>
      </c>
      <c r="BL6" s="10">
        <v>972.3</v>
      </c>
    </row>
    <row r="7" spans="1:75" x14ac:dyDescent="0.2">
      <c r="A7" s="10">
        <v>0.36</v>
      </c>
      <c r="B7" s="10">
        <v>25.03</v>
      </c>
      <c r="C7" s="10">
        <v>35.049999999999997</v>
      </c>
      <c r="D7" s="10">
        <v>53.17</v>
      </c>
      <c r="E7" s="10">
        <v>23.37</v>
      </c>
      <c r="F7" s="10">
        <v>8.36</v>
      </c>
      <c r="G7" s="10">
        <v>-0.1</v>
      </c>
      <c r="H7" s="10">
        <v>0.03</v>
      </c>
      <c r="J7" s="10">
        <v>0.27</v>
      </c>
      <c r="K7" s="10">
        <v>25.11</v>
      </c>
      <c r="L7" s="10">
        <v>35.063299999999998</v>
      </c>
      <c r="M7" s="10">
        <v>53.28</v>
      </c>
      <c r="N7" s="10">
        <v>23.36</v>
      </c>
      <c r="O7" s="10">
        <v>8.34</v>
      </c>
      <c r="P7" s="10">
        <v>0.67</v>
      </c>
      <c r="Q7" s="10">
        <v>-0.02</v>
      </c>
      <c r="R7" s="10">
        <v>85.69</v>
      </c>
      <c r="S7" s="10">
        <v>5.77</v>
      </c>
      <c r="U7" s="99">
        <v>0.39</v>
      </c>
      <c r="V7" s="99">
        <v>25.2</v>
      </c>
      <c r="W7" s="99">
        <v>35.113</v>
      </c>
      <c r="X7" s="99">
        <v>53.43</v>
      </c>
      <c r="Y7" s="99">
        <v>23.37</v>
      </c>
      <c r="Z7" s="99">
        <v>8.34</v>
      </c>
      <c r="AA7" s="99">
        <v>-0.56999999999999995</v>
      </c>
      <c r="AB7" s="99">
        <v>0.08</v>
      </c>
      <c r="AC7" s="99">
        <v>89.17</v>
      </c>
      <c r="AD7" s="99">
        <v>5.99</v>
      </c>
      <c r="AF7" s="10">
        <v>0.55000000000000004</v>
      </c>
      <c r="AG7" s="10">
        <v>25.29</v>
      </c>
      <c r="AH7" s="10">
        <v>35.150199999999998</v>
      </c>
      <c r="AI7" s="10">
        <v>53.58</v>
      </c>
      <c r="AJ7" s="10">
        <v>23.37</v>
      </c>
      <c r="AK7" s="10">
        <v>8.34</v>
      </c>
      <c r="AL7" s="10">
        <v>-0.15</v>
      </c>
      <c r="AM7" s="10">
        <v>0.01</v>
      </c>
      <c r="AN7" s="10">
        <v>87.86</v>
      </c>
      <c r="AO7" s="10">
        <v>5.9</v>
      </c>
      <c r="AQ7" s="10">
        <v>1.38</v>
      </c>
      <c r="AR7" s="10">
        <v>25.3</v>
      </c>
      <c r="AS7" s="10">
        <v>35.171700000000001</v>
      </c>
      <c r="AT7" s="10">
        <v>53.61</v>
      </c>
      <c r="AU7" s="10">
        <v>23.39</v>
      </c>
      <c r="AV7" s="10">
        <v>8.34</v>
      </c>
      <c r="AW7" s="10">
        <v>-0.09</v>
      </c>
      <c r="AX7" s="10">
        <v>0.01</v>
      </c>
      <c r="AY7" s="10">
        <v>84.93</v>
      </c>
      <c r="AZ7" s="10">
        <v>5.7</v>
      </c>
      <c r="BB7" s="10">
        <v>0.7</v>
      </c>
      <c r="BC7" s="10">
        <v>25.35</v>
      </c>
      <c r="BD7" s="10">
        <v>35.133600000000001</v>
      </c>
      <c r="BE7" s="10">
        <v>53.62</v>
      </c>
      <c r="BF7" s="10">
        <v>23.34</v>
      </c>
      <c r="BG7" s="10">
        <v>8.33</v>
      </c>
      <c r="BH7" s="10">
        <v>-0.32</v>
      </c>
      <c r="BI7" s="10">
        <v>-0.02</v>
      </c>
      <c r="BJ7" s="10">
        <v>85.02</v>
      </c>
      <c r="BK7" s="10">
        <v>5.7</v>
      </c>
      <c r="BL7" s="10">
        <v>1161.54</v>
      </c>
    </row>
    <row r="8" spans="1:75" x14ac:dyDescent="0.2">
      <c r="A8" s="10">
        <v>0.37</v>
      </c>
      <c r="B8" s="10">
        <v>25.03</v>
      </c>
      <c r="C8" s="10">
        <v>35.049999999999997</v>
      </c>
      <c r="D8" s="10">
        <v>53.17</v>
      </c>
      <c r="E8" s="10">
        <v>23.37</v>
      </c>
      <c r="F8" s="10">
        <v>8.36</v>
      </c>
      <c r="G8" s="10">
        <v>-7.0000000000000007E-2</v>
      </c>
      <c r="H8" s="10">
        <v>0.01</v>
      </c>
      <c r="J8" s="10">
        <v>0.35</v>
      </c>
      <c r="K8" s="10">
        <v>25.11</v>
      </c>
      <c r="L8" s="10">
        <v>35.0608</v>
      </c>
      <c r="M8" s="10">
        <v>53.27</v>
      </c>
      <c r="N8" s="10">
        <v>23.35</v>
      </c>
      <c r="O8" s="10">
        <v>8.34</v>
      </c>
      <c r="P8" s="10">
        <v>0.39</v>
      </c>
      <c r="Q8" s="10">
        <v>-0.02</v>
      </c>
      <c r="R8" s="10">
        <v>85.93</v>
      </c>
      <c r="S8" s="10">
        <v>5.79</v>
      </c>
      <c r="U8" s="99">
        <v>0.47</v>
      </c>
      <c r="V8" s="99">
        <v>25.2</v>
      </c>
      <c r="W8" s="99">
        <v>35.116999999999997</v>
      </c>
      <c r="X8" s="99">
        <v>53.43</v>
      </c>
      <c r="Y8" s="99">
        <v>23.37</v>
      </c>
      <c r="Z8" s="99">
        <v>8.34</v>
      </c>
      <c r="AA8" s="99">
        <v>-0.56999999999999995</v>
      </c>
      <c r="AB8" s="99">
        <v>0.03</v>
      </c>
      <c r="AC8" s="99">
        <v>89.29</v>
      </c>
      <c r="AD8" s="99">
        <v>6</v>
      </c>
      <c r="AF8" s="10">
        <v>0.6</v>
      </c>
      <c r="AG8" s="10">
        <v>25.29</v>
      </c>
      <c r="AH8" s="10">
        <v>35.146500000000003</v>
      </c>
      <c r="AI8" s="10">
        <v>53.57</v>
      </c>
      <c r="AJ8" s="10">
        <v>23.37</v>
      </c>
      <c r="AK8" s="10">
        <v>8.34</v>
      </c>
      <c r="AL8" s="10">
        <v>-0.15</v>
      </c>
      <c r="AM8" s="10">
        <v>0.01</v>
      </c>
      <c r="AN8" s="10">
        <v>87.85</v>
      </c>
      <c r="AO8" s="10">
        <v>5.9</v>
      </c>
      <c r="AQ8" s="10">
        <v>1.49</v>
      </c>
      <c r="AR8" s="10">
        <v>25.3</v>
      </c>
      <c r="AS8" s="10">
        <v>35.1721</v>
      </c>
      <c r="AT8" s="10">
        <v>53.61</v>
      </c>
      <c r="AU8" s="10">
        <v>23.39</v>
      </c>
      <c r="AV8" s="10">
        <v>8.34</v>
      </c>
      <c r="AW8" s="10">
        <v>-0.12</v>
      </c>
      <c r="AX8" s="10">
        <v>0.01</v>
      </c>
      <c r="AY8" s="10">
        <v>84.97</v>
      </c>
      <c r="AZ8" s="10">
        <v>5.7</v>
      </c>
      <c r="BB8" s="10">
        <v>0.77</v>
      </c>
      <c r="BC8" s="10">
        <v>25.35</v>
      </c>
      <c r="BD8" s="10">
        <v>35.1205</v>
      </c>
      <c r="BE8" s="10">
        <v>53.6</v>
      </c>
      <c r="BF8" s="10">
        <v>23.33</v>
      </c>
      <c r="BG8" s="10">
        <v>8.33</v>
      </c>
      <c r="BH8" s="10">
        <v>-0.28999999999999998</v>
      </c>
      <c r="BI8" s="10">
        <v>-0.02</v>
      </c>
      <c r="BJ8" s="10">
        <v>85.15</v>
      </c>
      <c r="BK8" s="10">
        <v>5.71</v>
      </c>
      <c r="BL8" s="10">
        <v>1161.54</v>
      </c>
    </row>
    <row r="9" spans="1:75" x14ac:dyDescent="0.2">
      <c r="A9" s="10">
        <v>0.35</v>
      </c>
      <c r="B9" s="10">
        <v>25.03</v>
      </c>
      <c r="C9" s="10">
        <v>35.049900000000001</v>
      </c>
      <c r="D9" s="10">
        <v>53.17</v>
      </c>
      <c r="E9" s="10">
        <v>23.37</v>
      </c>
      <c r="F9" s="10">
        <v>8.36</v>
      </c>
      <c r="G9" s="10">
        <v>-0.05</v>
      </c>
      <c r="H9" s="10">
        <v>0.01</v>
      </c>
      <c r="J9" s="10">
        <v>0.43</v>
      </c>
      <c r="K9" s="10">
        <v>25.11</v>
      </c>
      <c r="L9" s="10">
        <v>35.067500000000003</v>
      </c>
      <c r="M9" s="10">
        <v>53.28</v>
      </c>
      <c r="N9" s="10">
        <v>23.36</v>
      </c>
      <c r="O9" s="10">
        <v>8.34</v>
      </c>
      <c r="P9" s="10">
        <v>0.21</v>
      </c>
      <c r="Q9" s="10">
        <v>0.01</v>
      </c>
      <c r="R9" s="10">
        <v>86.13</v>
      </c>
      <c r="S9" s="10">
        <v>5.8</v>
      </c>
      <c r="U9" s="99">
        <v>0.56000000000000005</v>
      </c>
      <c r="V9" s="99">
        <v>25.2</v>
      </c>
      <c r="W9" s="99">
        <v>35.116999999999997</v>
      </c>
      <c r="X9" s="99">
        <v>53.43</v>
      </c>
      <c r="Y9" s="99">
        <v>23.37</v>
      </c>
      <c r="Z9" s="99">
        <v>8.34</v>
      </c>
      <c r="AA9" s="99">
        <v>-0.56999999999999995</v>
      </c>
      <c r="AB9" s="99">
        <v>0.02</v>
      </c>
      <c r="AC9" s="99">
        <v>89.39</v>
      </c>
      <c r="AD9" s="99">
        <v>6.01</v>
      </c>
      <c r="AF9" s="10">
        <v>0.67</v>
      </c>
      <c r="AG9" s="10">
        <v>25.28</v>
      </c>
      <c r="AH9" s="10">
        <v>35.146799999999999</v>
      </c>
      <c r="AI9" s="10">
        <v>53.57</v>
      </c>
      <c r="AJ9" s="10">
        <v>23.37</v>
      </c>
      <c r="AK9" s="10">
        <v>8.34</v>
      </c>
      <c r="AL9" s="10">
        <v>-0.15</v>
      </c>
      <c r="AM9" s="10">
        <v>0.01</v>
      </c>
      <c r="AN9" s="10">
        <v>87.84</v>
      </c>
      <c r="AO9" s="10">
        <v>5.9</v>
      </c>
      <c r="AQ9" s="10">
        <v>1.59</v>
      </c>
      <c r="AR9" s="10">
        <v>25.29</v>
      </c>
      <c r="AS9" s="10">
        <v>35.169699999999999</v>
      </c>
      <c r="AT9" s="10">
        <v>53.61</v>
      </c>
      <c r="AU9" s="10">
        <v>23.39</v>
      </c>
      <c r="AV9" s="10">
        <v>8.34</v>
      </c>
      <c r="AW9" s="10">
        <v>-0.14000000000000001</v>
      </c>
      <c r="AX9" s="10">
        <v>0.01</v>
      </c>
      <c r="AY9" s="10">
        <v>85</v>
      </c>
      <c r="AZ9" s="10">
        <v>5.7</v>
      </c>
      <c r="BB9" s="10">
        <v>0.83</v>
      </c>
      <c r="BC9" s="10">
        <v>25.34</v>
      </c>
      <c r="BD9" s="10">
        <v>35.120600000000003</v>
      </c>
      <c r="BE9" s="10">
        <v>53.59</v>
      </c>
      <c r="BF9" s="10">
        <v>23.33</v>
      </c>
      <c r="BG9" s="10">
        <v>8.33</v>
      </c>
      <c r="BH9" s="10">
        <v>-0.19</v>
      </c>
      <c r="BI9" s="10">
        <v>-0.02</v>
      </c>
      <c r="BJ9" s="10">
        <v>85.28</v>
      </c>
      <c r="BK9" s="10">
        <v>5.72</v>
      </c>
      <c r="BL9" s="10">
        <v>1161.54</v>
      </c>
    </row>
    <row r="10" spans="1:75" x14ac:dyDescent="0.2">
      <c r="A10" s="10">
        <v>0.34</v>
      </c>
      <c r="B10" s="10">
        <v>25.03</v>
      </c>
      <c r="C10" s="10">
        <v>35.0488</v>
      </c>
      <c r="D10" s="10">
        <v>53.17</v>
      </c>
      <c r="E10" s="10">
        <v>23.37</v>
      </c>
      <c r="F10" s="10">
        <v>8.36</v>
      </c>
      <c r="G10" s="10">
        <v>-0.04</v>
      </c>
      <c r="H10" s="10">
        <v>0.01</v>
      </c>
      <c r="J10" s="10">
        <v>0.52</v>
      </c>
      <c r="K10" s="10">
        <v>25.11</v>
      </c>
      <c r="L10" s="10">
        <v>35.071399999999997</v>
      </c>
      <c r="M10" s="10">
        <v>53.29</v>
      </c>
      <c r="N10" s="10">
        <v>23.36</v>
      </c>
      <c r="O10" s="10">
        <v>8.34</v>
      </c>
      <c r="P10" s="10">
        <v>0.09</v>
      </c>
      <c r="Q10" s="10">
        <v>0.01</v>
      </c>
      <c r="R10" s="10">
        <v>86.29</v>
      </c>
      <c r="S10" s="10">
        <v>5.81</v>
      </c>
      <c r="U10" s="99">
        <v>0.68</v>
      </c>
      <c r="V10" s="99">
        <v>25.2</v>
      </c>
      <c r="W10" s="99">
        <v>35.116999999999997</v>
      </c>
      <c r="X10" s="99">
        <v>53.43</v>
      </c>
      <c r="Y10" s="99">
        <v>23.37</v>
      </c>
      <c r="Z10" s="99">
        <v>8.34</v>
      </c>
      <c r="AA10" s="99">
        <v>-0.56999999999999995</v>
      </c>
      <c r="AB10" s="99">
        <v>0.01</v>
      </c>
      <c r="AC10" s="99">
        <v>89.47</v>
      </c>
      <c r="AD10" s="99">
        <v>6.02</v>
      </c>
      <c r="AF10" s="10">
        <v>0.77</v>
      </c>
      <c r="AG10" s="10">
        <v>25.28</v>
      </c>
      <c r="AH10" s="10">
        <v>35.147500000000001</v>
      </c>
      <c r="AI10" s="10">
        <v>53.56</v>
      </c>
      <c r="AJ10" s="10">
        <v>23.37</v>
      </c>
      <c r="AK10" s="10">
        <v>8.34</v>
      </c>
      <c r="AL10" s="10">
        <v>-0.15</v>
      </c>
      <c r="AM10" s="10">
        <v>0.01</v>
      </c>
      <c r="AN10" s="10">
        <v>87.83</v>
      </c>
      <c r="AO10" s="10">
        <v>5.9</v>
      </c>
      <c r="AQ10" s="10">
        <v>1.69</v>
      </c>
      <c r="AR10" s="10">
        <v>25.29</v>
      </c>
      <c r="AS10" s="10">
        <v>35.170400000000001</v>
      </c>
      <c r="AT10" s="10">
        <v>53.61</v>
      </c>
      <c r="AU10" s="10">
        <v>23.39</v>
      </c>
      <c r="AV10" s="10">
        <v>8.34</v>
      </c>
      <c r="AW10" s="10">
        <v>-0.14000000000000001</v>
      </c>
      <c r="AX10" s="10">
        <v>0.03</v>
      </c>
      <c r="AY10" s="10">
        <v>85.03</v>
      </c>
      <c r="AZ10" s="10">
        <v>5.7</v>
      </c>
      <c r="BB10" s="10">
        <v>0.87</v>
      </c>
      <c r="BC10" s="10">
        <v>25.34</v>
      </c>
      <c r="BD10" s="10">
        <v>35.1252</v>
      </c>
      <c r="BE10" s="10">
        <v>53.59</v>
      </c>
      <c r="BF10" s="10">
        <v>23.34</v>
      </c>
      <c r="BG10" s="10">
        <v>8.33</v>
      </c>
      <c r="BH10" s="10">
        <v>-0.12</v>
      </c>
      <c r="BI10" s="10">
        <v>0.81</v>
      </c>
      <c r="BJ10" s="10">
        <v>85.38</v>
      </c>
      <c r="BK10" s="10">
        <v>5.73</v>
      </c>
      <c r="BL10" s="10">
        <v>1444.31</v>
      </c>
    </row>
    <row r="11" spans="1:75" x14ac:dyDescent="0.2">
      <c r="A11" s="10">
        <v>0.33</v>
      </c>
      <c r="B11" s="10">
        <v>25.03</v>
      </c>
      <c r="C11" s="10">
        <v>35.047699999999999</v>
      </c>
      <c r="D11" s="10">
        <v>53.17</v>
      </c>
      <c r="E11" s="10">
        <v>23.37</v>
      </c>
      <c r="F11" s="10">
        <v>8.36</v>
      </c>
      <c r="G11" s="10">
        <v>-0.03</v>
      </c>
      <c r="H11" s="10">
        <v>0.01</v>
      </c>
      <c r="J11" s="10">
        <v>0.61</v>
      </c>
      <c r="K11" s="10">
        <v>25.12</v>
      </c>
      <c r="L11" s="10">
        <v>35.067999999999998</v>
      </c>
      <c r="M11" s="10">
        <v>53.28</v>
      </c>
      <c r="N11" s="10">
        <v>23.36</v>
      </c>
      <c r="O11" s="10">
        <v>8.34</v>
      </c>
      <c r="P11" s="10">
        <v>0</v>
      </c>
      <c r="Q11" s="10">
        <v>0.01</v>
      </c>
      <c r="R11" s="10">
        <v>86.42</v>
      </c>
      <c r="S11" s="10">
        <v>5.82</v>
      </c>
      <c r="U11" s="99">
        <v>0.79</v>
      </c>
      <c r="V11" s="99">
        <v>25.19</v>
      </c>
      <c r="W11" s="99">
        <v>35.104999999999997</v>
      </c>
      <c r="X11" s="99">
        <v>53.42</v>
      </c>
      <c r="Y11" s="99">
        <v>23.37</v>
      </c>
      <c r="Z11" s="99">
        <v>8.34</v>
      </c>
      <c r="AA11" s="99">
        <v>-0.56999999999999995</v>
      </c>
      <c r="AB11" s="99">
        <v>0.01</v>
      </c>
      <c r="AC11" s="99">
        <v>89.53</v>
      </c>
      <c r="AD11" s="99">
        <v>6.02</v>
      </c>
      <c r="AF11" s="10">
        <v>0.88</v>
      </c>
      <c r="AG11" s="10">
        <v>25.28</v>
      </c>
      <c r="AH11" s="10">
        <v>35.150599999999997</v>
      </c>
      <c r="AI11" s="10">
        <v>53.57</v>
      </c>
      <c r="AJ11" s="10">
        <v>23.37</v>
      </c>
      <c r="AK11" s="10">
        <v>8.34</v>
      </c>
      <c r="AL11" s="10">
        <v>-0.15</v>
      </c>
      <c r="AM11" s="10">
        <v>0.01</v>
      </c>
      <c r="AN11" s="10">
        <v>87.83</v>
      </c>
      <c r="AO11" s="10">
        <v>5.9</v>
      </c>
      <c r="AQ11" s="10">
        <v>1.77</v>
      </c>
      <c r="AR11" s="10">
        <v>25.29</v>
      </c>
      <c r="AS11" s="10">
        <v>35.168500000000002</v>
      </c>
      <c r="AT11" s="10">
        <v>53.61</v>
      </c>
      <c r="AU11" s="10">
        <v>23.39</v>
      </c>
      <c r="AV11" s="10">
        <v>8.34</v>
      </c>
      <c r="AW11" s="10">
        <v>-0.13</v>
      </c>
      <c r="AX11" s="10">
        <v>0.01</v>
      </c>
      <c r="AY11" s="10">
        <v>85.05</v>
      </c>
      <c r="AZ11" s="10">
        <v>5.71</v>
      </c>
      <c r="BB11" s="10">
        <v>0.91</v>
      </c>
      <c r="BC11" s="10">
        <v>25.34</v>
      </c>
      <c r="BD11" s="10">
        <v>35.116300000000003</v>
      </c>
      <c r="BE11" s="10">
        <v>53.58</v>
      </c>
      <c r="BF11" s="10">
        <v>23.33</v>
      </c>
      <c r="BG11" s="10">
        <v>8.33</v>
      </c>
      <c r="BH11" s="10">
        <v>-0.1</v>
      </c>
      <c r="BI11" s="10">
        <v>-0.02</v>
      </c>
      <c r="BJ11" s="10">
        <v>85.47</v>
      </c>
      <c r="BK11" s="10">
        <v>5.73</v>
      </c>
      <c r="BL11" s="10">
        <v>1075.98</v>
      </c>
    </row>
    <row r="12" spans="1:75" x14ac:dyDescent="0.2">
      <c r="A12" s="10">
        <v>0.33</v>
      </c>
      <c r="B12" s="10">
        <v>25.03</v>
      </c>
      <c r="C12" s="10">
        <v>35.0456</v>
      </c>
      <c r="D12" s="10">
        <v>53.16</v>
      </c>
      <c r="E12" s="10">
        <v>23.37</v>
      </c>
      <c r="F12" s="10">
        <v>8.36</v>
      </c>
      <c r="G12" s="10">
        <v>-0.05</v>
      </c>
      <c r="H12" s="10">
        <v>0.02</v>
      </c>
      <c r="J12" s="10">
        <v>0.72</v>
      </c>
      <c r="K12" s="10">
        <v>25.12</v>
      </c>
      <c r="L12" s="10">
        <v>35.0655</v>
      </c>
      <c r="M12" s="10">
        <v>53.28</v>
      </c>
      <c r="N12" s="10">
        <v>23.36</v>
      </c>
      <c r="O12" s="10">
        <v>8.34</v>
      </c>
      <c r="P12" s="10">
        <v>-0.05</v>
      </c>
      <c r="Q12" s="10">
        <v>0.02</v>
      </c>
      <c r="R12" s="10">
        <v>86.52</v>
      </c>
      <c r="S12" s="10">
        <v>5.83</v>
      </c>
      <c r="U12" s="99">
        <v>0.88</v>
      </c>
      <c r="V12" s="99">
        <v>25.19</v>
      </c>
      <c r="W12" s="99">
        <v>35.112000000000002</v>
      </c>
      <c r="X12" s="99">
        <v>53.42</v>
      </c>
      <c r="Y12" s="99">
        <v>23.37</v>
      </c>
      <c r="Z12" s="99">
        <v>8.34</v>
      </c>
      <c r="AA12" s="99">
        <v>-0.56999999999999995</v>
      </c>
      <c r="AB12" s="99">
        <v>0.01</v>
      </c>
      <c r="AC12" s="99">
        <v>89.58</v>
      </c>
      <c r="AD12" s="99">
        <v>6.02</v>
      </c>
      <c r="AF12" s="10">
        <v>1</v>
      </c>
      <c r="AG12" s="10">
        <v>25.28</v>
      </c>
      <c r="AH12" s="10">
        <v>35.1541</v>
      </c>
      <c r="AI12" s="10">
        <v>53.57</v>
      </c>
      <c r="AJ12" s="10">
        <v>23.38</v>
      </c>
      <c r="AK12" s="10">
        <v>8.34</v>
      </c>
      <c r="AL12" s="10">
        <v>-0.16</v>
      </c>
      <c r="AM12" s="10">
        <v>0</v>
      </c>
      <c r="AN12" s="10">
        <v>87.84</v>
      </c>
      <c r="AO12" s="10">
        <v>5.9</v>
      </c>
      <c r="AQ12" s="10">
        <v>1.81</v>
      </c>
      <c r="AR12" s="10">
        <v>25.29</v>
      </c>
      <c r="AS12" s="10">
        <v>35.1708</v>
      </c>
      <c r="AT12" s="10">
        <v>53.61</v>
      </c>
      <c r="AU12" s="10">
        <v>23.39</v>
      </c>
      <c r="AV12" s="10">
        <v>8.34</v>
      </c>
      <c r="AW12" s="10">
        <v>-0.13</v>
      </c>
      <c r="AX12" s="10">
        <v>0.01</v>
      </c>
      <c r="AY12" s="10">
        <v>85.06</v>
      </c>
      <c r="AZ12" s="10">
        <v>5.71</v>
      </c>
      <c r="BB12" s="10">
        <v>0.98</v>
      </c>
      <c r="BC12" s="10">
        <v>25.32</v>
      </c>
      <c r="BD12" s="10">
        <v>35.128500000000003</v>
      </c>
      <c r="BE12" s="10">
        <v>53.58</v>
      </c>
      <c r="BF12" s="10">
        <v>23.34</v>
      </c>
      <c r="BG12" s="10">
        <v>8.33</v>
      </c>
      <c r="BH12" s="10">
        <v>-0.11</v>
      </c>
      <c r="BI12" s="10">
        <v>0.28999999999999998</v>
      </c>
      <c r="BJ12" s="10">
        <v>85.55</v>
      </c>
      <c r="BK12" s="10">
        <v>5.74</v>
      </c>
      <c r="BL12" s="10">
        <v>1267.3900000000001</v>
      </c>
    </row>
    <row r="13" spans="1:75" x14ac:dyDescent="0.2">
      <c r="A13" s="10">
        <v>0.34</v>
      </c>
      <c r="B13" s="10">
        <v>25.03</v>
      </c>
      <c r="C13" s="10">
        <v>35.047400000000003</v>
      </c>
      <c r="D13" s="10">
        <v>53.17</v>
      </c>
      <c r="E13" s="10">
        <v>23.37</v>
      </c>
      <c r="F13" s="10">
        <v>8.36</v>
      </c>
      <c r="G13" s="10">
        <v>-7.0000000000000007E-2</v>
      </c>
      <c r="H13" s="10">
        <v>0.01</v>
      </c>
      <c r="J13" s="10">
        <v>0.84</v>
      </c>
      <c r="K13" s="10">
        <v>25.12</v>
      </c>
      <c r="L13" s="10">
        <v>35.060200000000002</v>
      </c>
      <c r="M13" s="10">
        <v>53.27</v>
      </c>
      <c r="N13" s="10">
        <v>23.35</v>
      </c>
      <c r="O13" s="10">
        <v>8.34</v>
      </c>
      <c r="P13" s="10">
        <v>-0.08</v>
      </c>
      <c r="Q13" s="10">
        <v>0.01</v>
      </c>
      <c r="R13" s="10">
        <v>86.61</v>
      </c>
      <c r="S13" s="10">
        <v>5.83</v>
      </c>
      <c r="U13" s="99">
        <v>0.97</v>
      </c>
      <c r="V13" s="99">
        <v>25.18</v>
      </c>
      <c r="W13" s="99">
        <v>35.115000000000002</v>
      </c>
      <c r="X13" s="99">
        <v>53.42</v>
      </c>
      <c r="Y13" s="99">
        <v>23.38</v>
      </c>
      <c r="Z13" s="99">
        <v>8.34</v>
      </c>
      <c r="AA13" s="99">
        <v>-0.56000000000000005</v>
      </c>
      <c r="AB13" s="99">
        <v>0.01</v>
      </c>
      <c r="AC13" s="99">
        <v>89.62</v>
      </c>
      <c r="AD13" s="99">
        <v>6.03</v>
      </c>
      <c r="AF13" s="10">
        <v>1.1200000000000001</v>
      </c>
      <c r="AG13" s="10">
        <v>25.28</v>
      </c>
      <c r="AH13" s="10">
        <v>35.1539</v>
      </c>
      <c r="AI13" s="10">
        <v>53.57</v>
      </c>
      <c r="AJ13" s="10">
        <v>23.38</v>
      </c>
      <c r="AK13" s="10">
        <v>8.34</v>
      </c>
      <c r="AL13" s="10">
        <v>-0.17</v>
      </c>
      <c r="AM13" s="10">
        <v>0.01</v>
      </c>
      <c r="AN13" s="10">
        <v>87.86</v>
      </c>
      <c r="AO13" s="10">
        <v>5.9</v>
      </c>
      <c r="AQ13" s="10">
        <v>1.83</v>
      </c>
      <c r="AR13" s="10">
        <v>25.29</v>
      </c>
      <c r="AS13" s="10">
        <v>35.169899999999998</v>
      </c>
      <c r="AT13" s="10">
        <v>53.61</v>
      </c>
      <c r="AU13" s="10">
        <v>23.39</v>
      </c>
      <c r="AV13" s="10">
        <v>8.34</v>
      </c>
      <c r="AW13" s="10">
        <v>-0.12</v>
      </c>
      <c r="AX13" s="10">
        <v>0.01</v>
      </c>
      <c r="AY13" s="10">
        <v>85.07</v>
      </c>
      <c r="AZ13" s="10">
        <v>5.71</v>
      </c>
      <c r="BB13" s="10">
        <v>1.05</v>
      </c>
      <c r="BC13" s="10">
        <v>25.32</v>
      </c>
      <c r="BD13" s="10">
        <v>35.125700000000002</v>
      </c>
      <c r="BE13" s="10">
        <v>53.57</v>
      </c>
      <c r="BF13" s="10">
        <v>23.34</v>
      </c>
      <c r="BG13" s="10">
        <v>8.33</v>
      </c>
      <c r="BH13" s="10">
        <v>-0.11</v>
      </c>
      <c r="BI13" s="10">
        <v>-0.02</v>
      </c>
      <c r="BJ13" s="10">
        <v>85.6</v>
      </c>
      <c r="BK13" s="10">
        <v>5.74</v>
      </c>
      <c r="BL13" s="10">
        <v>1267.3900000000001</v>
      </c>
    </row>
    <row r="14" spans="1:75" x14ac:dyDescent="0.2">
      <c r="A14" s="10">
        <v>0.37</v>
      </c>
      <c r="B14" s="10">
        <v>25.03</v>
      </c>
      <c r="C14" s="10">
        <v>35.045400000000001</v>
      </c>
      <c r="D14" s="10">
        <v>53.16</v>
      </c>
      <c r="E14" s="10">
        <v>23.37</v>
      </c>
      <c r="F14" s="10">
        <v>8.36</v>
      </c>
      <c r="G14" s="10">
        <v>-7.0000000000000007E-2</v>
      </c>
      <c r="H14" s="10">
        <v>0.02</v>
      </c>
      <c r="J14" s="10">
        <v>0.95</v>
      </c>
      <c r="K14" s="10">
        <v>25.1</v>
      </c>
      <c r="L14" s="10">
        <v>35.0657</v>
      </c>
      <c r="M14" s="10">
        <v>53.26</v>
      </c>
      <c r="N14" s="10">
        <v>23.36</v>
      </c>
      <c r="O14" s="10">
        <v>8.34</v>
      </c>
      <c r="P14" s="10">
        <v>-0.1</v>
      </c>
      <c r="Q14" s="10">
        <v>0.01</v>
      </c>
      <c r="R14" s="10">
        <v>86.7</v>
      </c>
      <c r="S14" s="10">
        <v>5.84</v>
      </c>
      <c r="U14" s="99">
        <v>1.07</v>
      </c>
      <c r="V14" s="99">
        <v>25.18</v>
      </c>
      <c r="W14" s="99">
        <v>35.119999999999997</v>
      </c>
      <c r="X14" s="99">
        <v>53.42</v>
      </c>
      <c r="Y14" s="99">
        <v>23.38</v>
      </c>
      <c r="Z14" s="99">
        <v>8.34</v>
      </c>
      <c r="AA14" s="99">
        <v>-0.42</v>
      </c>
      <c r="AB14" s="99">
        <v>0</v>
      </c>
      <c r="AC14" s="99">
        <v>89.64</v>
      </c>
      <c r="AD14" s="99">
        <v>6.03</v>
      </c>
      <c r="AF14" s="10">
        <v>1.25</v>
      </c>
      <c r="AG14" s="10">
        <v>25.28</v>
      </c>
      <c r="AH14" s="10">
        <v>35.150500000000001</v>
      </c>
      <c r="AI14" s="10">
        <v>53.56</v>
      </c>
      <c r="AJ14" s="10">
        <v>23.38</v>
      </c>
      <c r="AK14" s="10">
        <v>8.34</v>
      </c>
      <c r="AL14" s="10">
        <v>-0.16</v>
      </c>
      <c r="AM14" s="10">
        <v>0.01</v>
      </c>
      <c r="AN14" s="10">
        <v>87.89</v>
      </c>
      <c r="AO14" s="10">
        <v>5.9</v>
      </c>
      <c r="AQ14" s="10">
        <v>1.86</v>
      </c>
      <c r="AR14" s="10">
        <v>25.29</v>
      </c>
      <c r="AS14" s="10">
        <v>35.169699999999999</v>
      </c>
      <c r="AT14" s="10">
        <v>53.61</v>
      </c>
      <c r="AU14" s="10">
        <v>23.39</v>
      </c>
      <c r="AV14" s="10">
        <v>8.34</v>
      </c>
      <c r="AW14" s="10">
        <v>-0.13</v>
      </c>
      <c r="AX14" s="10">
        <v>0.01</v>
      </c>
      <c r="AY14" s="10">
        <v>85.08</v>
      </c>
      <c r="AZ14" s="10">
        <v>5.71</v>
      </c>
      <c r="BB14" s="10">
        <v>1.1100000000000001</v>
      </c>
      <c r="BC14" s="10">
        <v>25.31</v>
      </c>
      <c r="BD14" s="10">
        <v>35.132100000000001</v>
      </c>
      <c r="BE14" s="10">
        <v>53.57</v>
      </c>
      <c r="BF14" s="10">
        <v>23.35</v>
      </c>
      <c r="BG14" s="10">
        <v>8.33</v>
      </c>
      <c r="BH14" s="10">
        <v>-0.14000000000000001</v>
      </c>
      <c r="BI14" s="10">
        <v>-0.02</v>
      </c>
      <c r="BJ14" s="10">
        <v>85.66</v>
      </c>
      <c r="BK14" s="10">
        <v>5.75</v>
      </c>
      <c r="BL14" s="10">
        <v>1267.3900000000001</v>
      </c>
    </row>
    <row r="15" spans="1:75" x14ac:dyDescent="0.2">
      <c r="A15" s="10">
        <v>0.41</v>
      </c>
      <c r="B15" s="10">
        <v>25.03</v>
      </c>
      <c r="C15" s="10">
        <v>35.047400000000003</v>
      </c>
      <c r="D15" s="10">
        <v>53.16</v>
      </c>
      <c r="E15" s="10">
        <v>23.37</v>
      </c>
      <c r="F15" s="10">
        <v>8.36</v>
      </c>
      <c r="G15" s="10">
        <v>-0.08</v>
      </c>
      <c r="H15" s="10">
        <v>0.03</v>
      </c>
      <c r="J15" s="10">
        <v>1.04</v>
      </c>
      <c r="K15" s="10">
        <v>25.1</v>
      </c>
      <c r="L15" s="10">
        <v>35.069699999999997</v>
      </c>
      <c r="M15" s="10">
        <v>53.27</v>
      </c>
      <c r="N15" s="10">
        <v>23.37</v>
      </c>
      <c r="O15" s="10">
        <v>8.34</v>
      </c>
      <c r="P15" s="10">
        <v>-0.11</v>
      </c>
      <c r="Q15" s="10">
        <v>0.01</v>
      </c>
      <c r="R15" s="10">
        <v>86.77</v>
      </c>
      <c r="S15" s="10">
        <v>5.84</v>
      </c>
      <c r="U15" s="99">
        <v>1.2</v>
      </c>
      <c r="V15" s="99">
        <v>25.18</v>
      </c>
      <c r="W15" s="99">
        <v>35.122999999999998</v>
      </c>
      <c r="X15" s="99">
        <v>53.43</v>
      </c>
      <c r="Y15" s="99">
        <v>23.38</v>
      </c>
      <c r="Z15" s="99">
        <v>8.34</v>
      </c>
      <c r="AA15" s="99">
        <v>-0.34</v>
      </c>
      <c r="AB15" s="99">
        <v>0</v>
      </c>
      <c r="AC15" s="99">
        <v>89.65</v>
      </c>
      <c r="AD15" s="99">
        <v>6.03</v>
      </c>
      <c r="AF15" s="10">
        <v>1.37</v>
      </c>
      <c r="AG15" s="10">
        <v>25.28</v>
      </c>
      <c r="AH15" s="10">
        <v>35.152900000000002</v>
      </c>
      <c r="AI15" s="10">
        <v>53.57</v>
      </c>
      <c r="AJ15" s="10">
        <v>23.38</v>
      </c>
      <c r="AK15" s="10">
        <v>8.34</v>
      </c>
      <c r="AL15" s="10">
        <v>-0.15</v>
      </c>
      <c r="AM15" s="10">
        <v>0.01</v>
      </c>
      <c r="AN15" s="10">
        <v>87.93</v>
      </c>
      <c r="AO15" s="10">
        <v>5.9</v>
      </c>
      <c r="AQ15" s="10">
        <v>1.9</v>
      </c>
      <c r="AR15" s="10">
        <v>25.29</v>
      </c>
      <c r="AS15" s="10">
        <v>35.171500000000002</v>
      </c>
      <c r="AT15" s="10">
        <v>53.61</v>
      </c>
      <c r="AU15" s="10">
        <v>23.39</v>
      </c>
      <c r="AV15" s="10">
        <v>8.34</v>
      </c>
      <c r="AW15" s="10">
        <v>-0.14000000000000001</v>
      </c>
      <c r="AX15" s="10">
        <v>0.01</v>
      </c>
      <c r="AY15" s="10">
        <v>85.05</v>
      </c>
      <c r="AZ15" s="10">
        <v>5.71</v>
      </c>
      <c r="BB15" s="10">
        <v>1.18</v>
      </c>
      <c r="BC15" s="10">
        <v>25.3</v>
      </c>
      <c r="BD15" s="10">
        <v>35.17</v>
      </c>
      <c r="BE15" s="10">
        <v>53.61</v>
      </c>
      <c r="BF15" s="10">
        <v>23.38</v>
      </c>
      <c r="BG15" s="10">
        <v>8.33</v>
      </c>
      <c r="BH15" s="10">
        <v>-0.15</v>
      </c>
      <c r="BI15" s="10">
        <v>-0.02</v>
      </c>
      <c r="BJ15" s="10">
        <v>85.71</v>
      </c>
      <c r="BK15" s="10">
        <v>5.75</v>
      </c>
      <c r="BL15" s="10">
        <v>1267.3900000000001</v>
      </c>
    </row>
    <row r="16" spans="1:75" x14ac:dyDescent="0.2">
      <c r="A16" s="10">
        <v>0.48</v>
      </c>
      <c r="B16" s="10">
        <v>25.03</v>
      </c>
      <c r="C16" s="10">
        <v>35.0518</v>
      </c>
      <c r="D16" s="10">
        <v>53.17</v>
      </c>
      <c r="E16" s="10">
        <v>23.37</v>
      </c>
      <c r="F16" s="10">
        <v>8.36</v>
      </c>
      <c r="G16" s="10">
        <v>-0.11</v>
      </c>
      <c r="H16" s="10">
        <v>0.02</v>
      </c>
      <c r="J16" s="10">
        <v>1.1399999999999999</v>
      </c>
      <c r="K16" s="10">
        <v>25.1</v>
      </c>
      <c r="L16" s="10">
        <v>35.068399999999997</v>
      </c>
      <c r="M16" s="10">
        <v>53.27</v>
      </c>
      <c r="N16" s="10">
        <v>23.37</v>
      </c>
      <c r="O16" s="10">
        <v>8.34</v>
      </c>
      <c r="P16" s="10">
        <v>-0.12</v>
      </c>
      <c r="Q16" s="10">
        <v>0</v>
      </c>
      <c r="R16" s="10">
        <v>86.82</v>
      </c>
      <c r="S16" s="10">
        <v>5.85</v>
      </c>
      <c r="U16" s="99">
        <v>1.36</v>
      </c>
      <c r="V16" s="99">
        <v>25.19</v>
      </c>
      <c r="W16" s="99">
        <v>35.115000000000002</v>
      </c>
      <c r="X16" s="99">
        <v>53.42</v>
      </c>
      <c r="Y16" s="99">
        <v>23.38</v>
      </c>
      <c r="Z16" s="99">
        <v>8.34</v>
      </c>
      <c r="AA16" s="99">
        <v>-0.28000000000000003</v>
      </c>
      <c r="AB16" s="99">
        <v>0.01</v>
      </c>
      <c r="AC16" s="99">
        <v>89.65</v>
      </c>
      <c r="AD16" s="99">
        <v>6.03</v>
      </c>
      <c r="AF16" s="10">
        <v>1.46</v>
      </c>
      <c r="AG16" s="10">
        <v>25.27</v>
      </c>
      <c r="AH16" s="10">
        <v>35.150399999999998</v>
      </c>
      <c r="AI16" s="10">
        <v>53.56</v>
      </c>
      <c r="AJ16" s="10">
        <v>23.38</v>
      </c>
      <c r="AK16" s="10">
        <v>8.33</v>
      </c>
      <c r="AL16" s="10">
        <v>-0.14000000000000001</v>
      </c>
      <c r="AM16" s="10">
        <v>0.01</v>
      </c>
      <c r="AN16" s="10">
        <v>87.97</v>
      </c>
      <c r="AO16" s="10">
        <v>5.9</v>
      </c>
      <c r="AQ16" s="10">
        <v>1.98</v>
      </c>
      <c r="AR16" s="10">
        <v>25.29</v>
      </c>
      <c r="AS16" s="10">
        <v>35.169899999999998</v>
      </c>
      <c r="AT16" s="10">
        <v>53.6</v>
      </c>
      <c r="AU16" s="10">
        <v>23.39</v>
      </c>
      <c r="AV16" s="10">
        <v>8.34</v>
      </c>
      <c r="AW16" s="10">
        <v>-0.15</v>
      </c>
      <c r="AX16" s="10">
        <v>0.01</v>
      </c>
      <c r="AY16" s="10">
        <v>85.01</v>
      </c>
      <c r="AZ16" s="10">
        <v>5.7</v>
      </c>
      <c r="BB16" s="10">
        <v>1.26</v>
      </c>
      <c r="BC16" s="10">
        <v>25.32</v>
      </c>
      <c r="BD16" s="10">
        <v>35.157400000000003</v>
      </c>
      <c r="BE16" s="10">
        <v>53.62</v>
      </c>
      <c r="BF16" s="10">
        <v>23.37</v>
      </c>
      <c r="BG16" s="10">
        <v>8.33</v>
      </c>
      <c r="BH16" s="10">
        <v>-0.15</v>
      </c>
      <c r="BI16" s="10">
        <v>-0.02</v>
      </c>
      <c r="BJ16" s="10">
        <v>85.74</v>
      </c>
      <c r="BK16" s="10">
        <v>5.75</v>
      </c>
      <c r="BL16" s="10">
        <v>1267.3900000000001</v>
      </c>
    </row>
    <row r="17" spans="1:64" x14ac:dyDescent="0.2">
      <c r="A17" s="10">
        <v>0.55000000000000004</v>
      </c>
      <c r="B17" s="10">
        <v>25.03</v>
      </c>
      <c r="C17" s="10">
        <v>35.050899999999999</v>
      </c>
      <c r="D17" s="10">
        <v>53.17</v>
      </c>
      <c r="E17" s="10">
        <v>23.37</v>
      </c>
      <c r="F17" s="10">
        <v>8.36</v>
      </c>
      <c r="G17" s="10">
        <v>-0.15</v>
      </c>
      <c r="H17" s="10">
        <v>0.02</v>
      </c>
      <c r="J17" s="10">
        <v>1.21</v>
      </c>
      <c r="K17" s="10">
        <v>25.1</v>
      </c>
      <c r="L17" s="10">
        <v>35.066600000000001</v>
      </c>
      <c r="M17" s="10">
        <v>53.27</v>
      </c>
      <c r="N17" s="10">
        <v>23.37</v>
      </c>
      <c r="O17" s="10">
        <v>8.34</v>
      </c>
      <c r="P17" s="10">
        <v>-0.12</v>
      </c>
      <c r="Q17" s="10">
        <v>0.01</v>
      </c>
      <c r="R17" s="10">
        <v>86.88</v>
      </c>
      <c r="S17" s="10">
        <v>5.85</v>
      </c>
      <c r="U17" s="99">
        <v>1.54</v>
      </c>
      <c r="V17" s="99">
        <v>25.18</v>
      </c>
      <c r="W17" s="99">
        <v>35.115000000000002</v>
      </c>
      <c r="X17" s="99">
        <v>53.42</v>
      </c>
      <c r="Y17" s="99">
        <v>23.38</v>
      </c>
      <c r="Z17" s="99">
        <v>8.34</v>
      </c>
      <c r="AA17" s="99">
        <v>-0.26</v>
      </c>
      <c r="AB17" s="99">
        <v>0.01</v>
      </c>
      <c r="AC17" s="99">
        <v>89.65</v>
      </c>
      <c r="AD17" s="99">
        <v>6.03</v>
      </c>
      <c r="AF17" s="10">
        <v>1.55</v>
      </c>
      <c r="AG17" s="10">
        <v>25.27</v>
      </c>
      <c r="AH17" s="10">
        <v>35.150700000000001</v>
      </c>
      <c r="AI17" s="10">
        <v>53.56</v>
      </c>
      <c r="AJ17" s="10">
        <v>23.38</v>
      </c>
      <c r="AK17" s="10">
        <v>8.33</v>
      </c>
      <c r="AL17" s="10">
        <v>-0.14000000000000001</v>
      </c>
      <c r="AM17" s="10">
        <v>0.01</v>
      </c>
      <c r="AN17" s="10">
        <v>88.01</v>
      </c>
      <c r="AO17" s="10">
        <v>5.91</v>
      </c>
      <c r="AQ17" s="10">
        <v>2.0699999999999998</v>
      </c>
      <c r="AR17" s="10">
        <v>25.28</v>
      </c>
      <c r="AS17" s="10">
        <v>35.171399999999998</v>
      </c>
      <c r="AT17" s="10">
        <v>53.6</v>
      </c>
      <c r="AU17" s="10">
        <v>23.39</v>
      </c>
      <c r="AV17" s="10">
        <v>8.34</v>
      </c>
      <c r="AW17" s="10">
        <v>-0.16</v>
      </c>
      <c r="AX17" s="10">
        <v>0</v>
      </c>
      <c r="AY17" s="10">
        <v>84.95</v>
      </c>
      <c r="AZ17" s="10">
        <v>5.7</v>
      </c>
      <c r="BB17" s="10">
        <v>1.35</v>
      </c>
      <c r="BC17" s="10">
        <v>25.33</v>
      </c>
      <c r="BD17" s="10">
        <v>35.151000000000003</v>
      </c>
      <c r="BE17" s="10">
        <v>53.62</v>
      </c>
      <c r="BF17" s="10">
        <v>23.36</v>
      </c>
      <c r="BG17" s="10">
        <v>8.33</v>
      </c>
      <c r="BH17" s="10">
        <v>-0.14000000000000001</v>
      </c>
      <c r="BI17" s="10">
        <v>-0.02</v>
      </c>
      <c r="BJ17" s="10">
        <v>85.77</v>
      </c>
      <c r="BK17" s="10">
        <v>5.75</v>
      </c>
      <c r="BL17" s="10">
        <v>1158.6400000000001</v>
      </c>
    </row>
    <row r="18" spans="1:64" x14ac:dyDescent="0.2">
      <c r="A18" s="10">
        <v>0.6</v>
      </c>
      <c r="B18" s="10">
        <v>25.03</v>
      </c>
      <c r="C18" s="10">
        <v>35.051900000000003</v>
      </c>
      <c r="D18" s="10">
        <v>53.17</v>
      </c>
      <c r="E18" s="10">
        <v>23.37</v>
      </c>
      <c r="F18" s="10">
        <v>8.36</v>
      </c>
      <c r="G18" s="10">
        <v>-0.15</v>
      </c>
      <c r="H18" s="10">
        <v>0.02</v>
      </c>
      <c r="J18" s="10">
        <v>1.26</v>
      </c>
      <c r="K18" s="10">
        <v>25.1</v>
      </c>
      <c r="L18" s="10">
        <v>35.060699999999997</v>
      </c>
      <c r="M18" s="10">
        <v>53.26</v>
      </c>
      <c r="N18" s="10">
        <v>23.36</v>
      </c>
      <c r="O18" s="10">
        <v>8.34</v>
      </c>
      <c r="P18" s="10">
        <v>-0.12</v>
      </c>
      <c r="Q18" s="10">
        <v>0.01</v>
      </c>
      <c r="R18" s="10">
        <v>86.93</v>
      </c>
      <c r="S18" s="10">
        <v>5.86</v>
      </c>
      <c r="U18" s="99">
        <v>1.66</v>
      </c>
      <c r="V18" s="99">
        <v>25.18</v>
      </c>
      <c r="W18" s="99">
        <v>35.119999999999997</v>
      </c>
      <c r="X18" s="99">
        <v>53.43</v>
      </c>
      <c r="Y18" s="99">
        <v>23.38</v>
      </c>
      <c r="Z18" s="99">
        <v>8.34</v>
      </c>
      <c r="AA18" s="99">
        <v>-0.23</v>
      </c>
      <c r="AB18" s="99">
        <v>0.01</v>
      </c>
      <c r="AC18" s="99">
        <v>89.65</v>
      </c>
      <c r="AD18" s="99">
        <v>6.03</v>
      </c>
      <c r="AF18" s="10">
        <v>1.64</v>
      </c>
      <c r="AG18" s="10">
        <v>25.27</v>
      </c>
      <c r="AH18" s="10">
        <v>35.1496</v>
      </c>
      <c r="AI18" s="10">
        <v>53.56</v>
      </c>
      <c r="AJ18" s="10">
        <v>23.38</v>
      </c>
      <c r="AK18" s="10">
        <v>8.33</v>
      </c>
      <c r="AL18" s="10">
        <v>-0.13</v>
      </c>
      <c r="AM18" s="10">
        <v>0.01</v>
      </c>
      <c r="AN18" s="10">
        <v>88.05</v>
      </c>
      <c r="AO18" s="10">
        <v>5.91</v>
      </c>
      <c r="AQ18" s="10">
        <v>2.14</v>
      </c>
      <c r="AR18" s="10">
        <v>25.28</v>
      </c>
      <c r="AS18" s="10">
        <v>35.171500000000002</v>
      </c>
      <c r="AT18" s="10">
        <v>53.6</v>
      </c>
      <c r="AU18" s="10">
        <v>23.39</v>
      </c>
      <c r="AV18" s="10">
        <v>8.34</v>
      </c>
      <c r="AW18" s="10">
        <v>-0.16</v>
      </c>
      <c r="AX18" s="10">
        <v>0.01</v>
      </c>
      <c r="AY18" s="10">
        <v>84.9</v>
      </c>
      <c r="AZ18" s="10">
        <v>5.7</v>
      </c>
      <c r="BB18" s="10">
        <v>1.45</v>
      </c>
      <c r="BC18" s="10">
        <v>25.34</v>
      </c>
      <c r="BD18" s="10">
        <v>35.141800000000003</v>
      </c>
      <c r="BE18" s="10">
        <v>53.62</v>
      </c>
      <c r="BF18" s="10">
        <v>23.35</v>
      </c>
      <c r="BG18" s="10">
        <v>8.33</v>
      </c>
      <c r="BH18" s="10">
        <v>-0.15</v>
      </c>
      <c r="BI18" s="10">
        <v>-0.02</v>
      </c>
      <c r="BJ18" s="10">
        <v>85.81</v>
      </c>
      <c r="BK18" s="10">
        <v>5.75</v>
      </c>
      <c r="BL18" s="10">
        <v>1158.6400000000001</v>
      </c>
    </row>
    <row r="19" spans="1:64" x14ac:dyDescent="0.2">
      <c r="A19" s="10">
        <v>0.67</v>
      </c>
      <c r="B19" s="10">
        <v>25.03</v>
      </c>
      <c r="C19" s="10">
        <v>35.048400000000001</v>
      </c>
      <c r="D19" s="10">
        <v>53.17</v>
      </c>
      <c r="E19" s="10">
        <v>23.37</v>
      </c>
      <c r="F19" s="10">
        <v>8.36</v>
      </c>
      <c r="G19" s="10">
        <v>-0.16</v>
      </c>
      <c r="H19" s="10">
        <v>0.02</v>
      </c>
      <c r="J19" s="10">
        <v>1.31</v>
      </c>
      <c r="K19" s="10">
        <v>25.1</v>
      </c>
      <c r="L19" s="10">
        <v>35.062199999999997</v>
      </c>
      <c r="M19" s="10">
        <v>53.26</v>
      </c>
      <c r="N19" s="10">
        <v>23.36</v>
      </c>
      <c r="O19" s="10">
        <v>8.34</v>
      </c>
      <c r="P19" s="10">
        <v>-0.13</v>
      </c>
      <c r="Q19" s="10">
        <v>0.02</v>
      </c>
      <c r="R19" s="10">
        <v>86.97</v>
      </c>
      <c r="S19" s="10">
        <v>5.86</v>
      </c>
      <c r="U19" s="99">
        <v>1.72</v>
      </c>
      <c r="V19" s="99">
        <v>25.18</v>
      </c>
      <c r="W19" s="99">
        <v>35.119999999999997</v>
      </c>
      <c r="X19" s="99">
        <v>53.43</v>
      </c>
      <c r="Y19" s="99">
        <v>23.38</v>
      </c>
      <c r="Z19" s="99">
        <v>8.34</v>
      </c>
      <c r="AA19" s="99">
        <v>-0.21</v>
      </c>
      <c r="AB19" s="99">
        <v>0.04</v>
      </c>
      <c r="AC19" s="99">
        <v>89.65</v>
      </c>
      <c r="AD19" s="99">
        <v>6.03</v>
      </c>
      <c r="AF19" s="10">
        <v>1.72</v>
      </c>
      <c r="AG19" s="10">
        <v>25.27</v>
      </c>
      <c r="AH19" s="10">
        <v>35.142000000000003</v>
      </c>
      <c r="AI19" s="10">
        <v>53.55</v>
      </c>
      <c r="AJ19" s="10">
        <v>23.37</v>
      </c>
      <c r="AK19" s="10">
        <v>8.33</v>
      </c>
      <c r="AL19" s="10">
        <v>-0.13</v>
      </c>
      <c r="AM19" s="10">
        <v>0.01</v>
      </c>
      <c r="AN19" s="10">
        <v>88.07</v>
      </c>
      <c r="AO19" s="10">
        <v>5.91</v>
      </c>
      <c r="AQ19" s="10">
        <v>2.2200000000000002</v>
      </c>
      <c r="AR19" s="10">
        <v>25.28</v>
      </c>
      <c r="AS19" s="10">
        <v>35.172899999999998</v>
      </c>
      <c r="AT19" s="10">
        <v>53.6</v>
      </c>
      <c r="AU19" s="10">
        <v>23.4</v>
      </c>
      <c r="AV19" s="10">
        <v>8.34</v>
      </c>
      <c r="AW19" s="10">
        <v>-0.14000000000000001</v>
      </c>
      <c r="AX19" s="10">
        <v>0.01</v>
      </c>
      <c r="AY19" s="10">
        <v>84.87</v>
      </c>
      <c r="AZ19" s="10">
        <v>5.7</v>
      </c>
      <c r="BB19" s="10">
        <v>1.54</v>
      </c>
      <c r="BC19" s="10">
        <v>25.34</v>
      </c>
      <c r="BD19" s="10">
        <v>35.133299999999998</v>
      </c>
      <c r="BE19" s="10">
        <v>53.61</v>
      </c>
      <c r="BF19" s="10">
        <v>23.34</v>
      </c>
      <c r="BG19" s="10">
        <v>8.33</v>
      </c>
      <c r="BH19" s="10">
        <v>-0.17</v>
      </c>
      <c r="BI19" s="10">
        <v>-0.02</v>
      </c>
      <c r="BJ19" s="10">
        <v>85.86</v>
      </c>
      <c r="BK19" s="10">
        <v>5.76</v>
      </c>
      <c r="BL19" s="10">
        <v>1158.6400000000001</v>
      </c>
    </row>
    <row r="20" spans="1:64" x14ac:dyDescent="0.2">
      <c r="A20" s="10">
        <v>0.78</v>
      </c>
      <c r="B20" s="10">
        <v>25.03</v>
      </c>
      <c r="C20" s="10">
        <v>35.049399999999999</v>
      </c>
      <c r="D20" s="10">
        <v>53.17</v>
      </c>
      <c r="E20" s="10">
        <v>23.37</v>
      </c>
      <c r="F20" s="10">
        <v>8.36</v>
      </c>
      <c r="G20" s="10">
        <v>-0.13</v>
      </c>
      <c r="H20" s="10">
        <v>0.01</v>
      </c>
      <c r="J20" s="10">
        <v>1.38</v>
      </c>
      <c r="K20" s="10">
        <v>25.09</v>
      </c>
      <c r="L20" s="10">
        <v>35.051200000000001</v>
      </c>
      <c r="M20" s="10">
        <v>53.24</v>
      </c>
      <c r="N20" s="10">
        <v>23.36</v>
      </c>
      <c r="O20" s="10">
        <v>8.34</v>
      </c>
      <c r="P20" s="10">
        <v>-0.12</v>
      </c>
      <c r="Q20" s="10">
        <v>0.02</v>
      </c>
      <c r="R20" s="10">
        <v>86.99</v>
      </c>
      <c r="S20" s="10">
        <v>5.86</v>
      </c>
      <c r="U20" s="99">
        <v>1.78</v>
      </c>
      <c r="V20" s="99">
        <v>25.18</v>
      </c>
      <c r="W20" s="99">
        <v>35.113999999999997</v>
      </c>
      <c r="X20" s="99">
        <v>53.42</v>
      </c>
      <c r="Y20" s="99">
        <v>23.38</v>
      </c>
      <c r="Z20" s="99">
        <v>8.34</v>
      </c>
      <c r="AA20" s="99">
        <v>-0.19</v>
      </c>
      <c r="AB20" s="99">
        <v>0</v>
      </c>
      <c r="AC20" s="99">
        <v>89.66</v>
      </c>
      <c r="AD20" s="99">
        <v>6.03</v>
      </c>
      <c r="AF20" s="10">
        <v>1.81</v>
      </c>
      <c r="AG20" s="10">
        <v>25.26</v>
      </c>
      <c r="AH20" s="10">
        <v>35.144199999999998</v>
      </c>
      <c r="AI20" s="10">
        <v>53.54</v>
      </c>
      <c r="AJ20" s="10">
        <v>23.38</v>
      </c>
      <c r="AK20" s="10">
        <v>8.33</v>
      </c>
      <c r="AL20" s="10">
        <v>-0.14000000000000001</v>
      </c>
      <c r="AM20" s="10">
        <v>0.01</v>
      </c>
      <c r="AN20" s="10">
        <v>88.1</v>
      </c>
      <c r="AO20" s="10">
        <v>5.92</v>
      </c>
      <c r="AQ20" s="10">
        <v>2.31</v>
      </c>
      <c r="AR20" s="10">
        <v>25.28</v>
      </c>
      <c r="AS20" s="10">
        <v>35.175600000000003</v>
      </c>
      <c r="AT20" s="10">
        <v>53.6</v>
      </c>
      <c r="AU20" s="10">
        <v>23.4</v>
      </c>
      <c r="AV20" s="10">
        <v>8.34</v>
      </c>
      <c r="AW20" s="10">
        <v>-0.14000000000000001</v>
      </c>
      <c r="AX20" s="10">
        <v>0.01</v>
      </c>
      <c r="AY20" s="10">
        <v>84.84</v>
      </c>
      <c r="AZ20" s="10">
        <v>5.69</v>
      </c>
      <c r="BB20" s="10">
        <v>1.61</v>
      </c>
      <c r="BC20" s="10">
        <v>25.34</v>
      </c>
      <c r="BD20" s="10">
        <v>35.133200000000002</v>
      </c>
      <c r="BE20" s="10">
        <v>53.61</v>
      </c>
      <c r="BF20" s="10">
        <v>23.34</v>
      </c>
      <c r="BG20" s="10">
        <v>8.33</v>
      </c>
      <c r="BH20" s="10">
        <v>-0.19</v>
      </c>
      <c r="BI20" s="10">
        <v>-0.02</v>
      </c>
      <c r="BJ20" s="10">
        <v>85.91</v>
      </c>
      <c r="BK20" s="10">
        <v>5.76</v>
      </c>
      <c r="BL20" s="10">
        <v>1034.6600000000001</v>
      </c>
    </row>
    <row r="21" spans="1:64" x14ac:dyDescent="0.2">
      <c r="A21" s="10">
        <v>0.87</v>
      </c>
      <c r="B21" s="10">
        <v>25.03</v>
      </c>
      <c r="C21" s="10">
        <v>35.045699999999997</v>
      </c>
      <c r="D21" s="10">
        <v>53.16</v>
      </c>
      <c r="E21" s="10">
        <v>23.37</v>
      </c>
      <c r="F21" s="10">
        <v>8.36</v>
      </c>
      <c r="G21" s="10">
        <v>-0.12</v>
      </c>
      <c r="H21" s="10">
        <v>0.01</v>
      </c>
      <c r="J21" s="10">
        <v>1.48</v>
      </c>
      <c r="K21" s="10">
        <v>25.08</v>
      </c>
      <c r="L21" s="10">
        <v>35.055300000000003</v>
      </c>
      <c r="M21" s="10">
        <v>53.23</v>
      </c>
      <c r="N21" s="10">
        <v>23.37</v>
      </c>
      <c r="O21" s="10">
        <v>8.34</v>
      </c>
      <c r="P21" s="10">
        <v>-0.11</v>
      </c>
      <c r="Q21" s="10">
        <v>0.02</v>
      </c>
      <c r="R21" s="10">
        <v>87.02</v>
      </c>
      <c r="S21" s="10">
        <v>5.86</v>
      </c>
      <c r="U21" s="99">
        <v>1.86</v>
      </c>
      <c r="V21" s="99">
        <v>25.18</v>
      </c>
      <c r="W21" s="99">
        <v>35.11</v>
      </c>
      <c r="X21" s="99">
        <v>53.41</v>
      </c>
      <c r="Y21" s="99">
        <v>23.38</v>
      </c>
      <c r="Z21" s="99">
        <v>8.34</v>
      </c>
      <c r="AA21" s="99">
        <v>-0.18</v>
      </c>
      <c r="AB21" s="99">
        <v>0.02</v>
      </c>
      <c r="AC21" s="99">
        <v>89.66</v>
      </c>
      <c r="AD21" s="99">
        <v>6.03</v>
      </c>
      <c r="AF21" s="10">
        <v>1.91</v>
      </c>
      <c r="AG21" s="10">
        <v>25.26</v>
      </c>
      <c r="AH21" s="10">
        <v>35.154899999999998</v>
      </c>
      <c r="AI21" s="10">
        <v>53.55</v>
      </c>
      <c r="AJ21" s="10">
        <v>23.39</v>
      </c>
      <c r="AK21" s="10">
        <v>8.33</v>
      </c>
      <c r="AL21" s="10">
        <v>-0.15</v>
      </c>
      <c r="AM21" s="10">
        <v>0.01</v>
      </c>
      <c r="AN21" s="10">
        <v>88.12</v>
      </c>
      <c r="AO21" s="10">
        <v>5.92</v>
      </c>
      <c r="AQ21" s="10">
        <v>2.4</v>
      </c>
      <c r="AR21" s="10">
        <v>25.28</v>
      </c>
      <c r="AS21" s="10">
        <v>35.174500000000002</v>
      </c>
      <c r="AT21" s="10">
        <v>53.6</v>
      </c>
      <c r="AU21" s="10">
        <v>23.4</v>
      </c>
      <c r="AV21" s="10">
        <v>8.34</v>
      </c>
      <c r="AW21" s="10">
        <v>-0.14000000000000001</v>
      </c>
      <c r="AX21" s="10">
        <v>0.01</v>
      </c>
      <c r="AY21" s="10">
        <v>84.81</v>
      </c>
      <c r="AZ21" s="10">
        <v>5.69</v>
      </c>
      <c r="BB21" s="10">
        <v>1.68</v>
      </c>
      <c r="BC21" s="10">
        <v>25.34</v>
      </c>
      <c r="BD21" s="10">
        <v>35.138399999999997</v>
      </c>
      <c r="BE21" s="10">
        <v>53.61</v>
      </c>
      <c r="BF21" s="10">
        <v>23.35</v>
      </c>
      <c r="BG21" s="10">
        <v>8.33</v>
      </c>
      <c r="BH21" s="10">
        <v>-0.2</v>
      </c>
      <c r="BI21" s="10">
        <v>-0.02</v>
      </c>
      <c r="BJ21" s="10">
        <v>85.95</v>
      </c>
      <c r="BK21" s="10">
        <v>5.76</v>
      </c>
      <c r="BL21" s="10">
        <v>1553.06</v>
      </c>
    </row>
    <row r="22" spans="1:64" x14ac:dyDescent="0.2">
      <c r="A22" s="10">
        <v>0.93</v>
      </c>
      <c r="B22" s="10">
        <v>25.03</v>
      </c>
      <c r="C22" s="10">
        <v>35.048000000000002</v>
      </c>
      <c r="D22" s="10">
        <v>53.17</v>
      </c>
      <c r="E22" s="10">
        <v>23.37</v>
      </c>
      <c r="F22" s="10">
        <v>8.36</v>
      </c>
      <c r="G22" s="10">
        <v>-0.12</v>
      </c>
      <c r="H22" s="10">
        <v>0.02</v>
      </c>
      <c r="J22" s="10">
        <v>1.59</v>
      </c>
      <c r="K22" s="10">
        <v>25.07</v>
      </c>
      <c r="L22" s="10">
        <v>35.066099999999999</v>
      </c>
      <c r="M22" s="10">
        <v>53.23</v>
      </c>
      <c r="N22" s="10">
        <v>23.38</v>
      </c>
      <c r="O22" s="10">
        <v>8.34</v>
      </c>
      <c r="P22" s="10">
        <v>-0.11</v>
      </c>
      <c r="Q22" s="10">
        <v>0.02</v>
      </c>
      <c r="R22" s="10">
        <v>87.03</v>
      </c>
      <c r="S22" s="10">
        <v>5.87</v>
      </c>
      <c r="U22" s="99">
        <v>1.96</v>
      </c>
      <c r="V22" s="99">
        <v>25.17</v>
      </c>
      <c r="W22" s="99">
        <v>35.11</v>
      </c>
      <c r="X22" s="99">
        <v>53.4</v>
      </c>
      <c r="Y22" s="99">
        <v>23.38</v>
      </c>
      <c r="Z22" s="99">
        <v>8.34</v>
      </c>
      <c r="AA22" s="99">
        <v>-0.17</v>
      </c>
      <c r="AB22" s="99">
        <v>0.01</v>
      </c>
      <c r="AC22" s="99">
        <v>89.64</v>
      </c>
      <c r="AD22" s="99">
        <v>6.03</v>
      </c>
      <c r="AF22" s="10">
        <v>2.02</v>
      </c>
      <c r="AG22" s="10">
        <v>25.25</v>
      </c>
      <c r="AH22" s="10">
        <v>35.151299999999999</v>
      </c>
      <c r="AI22" s="10">
        <v>53.54</v>
      </c>
      <c r="AJ22" s="10">
        <v>23.39</v>
      </c>
      <c r="AK22" s="10">
        <v>8.33</v>
      </c>
      <c r="AL22" s="10">
        <v>-0.16</v>
      </c>
      <c r="AM22" s="10">
        <v>0</v>
      </c>
      <c r="AN22" s="10">
        <v>88.13</v>
      </c>
      <c r="AO22" s="10">
        <v>5.92</v>
      </c>
      <c r="AQ22" s="10">
        <v>2.5299999999999998</v>
      </c>
      <c r="AR22" s="10">
        <v>25.27</v>
      </c>
      <c r="AS22" s="10">
        <v>35.179600000000001</v>
      </c>
      <c r="AT22" s="10">
        <v>53.6</v>
      </c>
      <c r="AU22" s="10">
        <v>23.4</v>
      </c>
      <c r="AV22" s="10">
        <v>8.34</v>
      </c>
      <c r="AW22" s="10">
        <v>-0.14000000000000001</v>
      </c>
      <c r="AX22" s="10">
        <v>0.01</v>
      </c>
      <c r="AY22" s="10">
        <v>84.8</v>
      </c>
      <c r="AZ22" s="10">
        <v>5.69</v>
      </c>
      <c r="BB22" s="10">
        <v>1.75</v>
      </c>
      <c r="BC22" s="10">
        <v>25.34</v>
      </c>
      <c r="BD22" s="10">
        <v>35.135599999999997</v>
      </c>
      <c r="BE22" s="10">
        <v>53.61</v>
      </c>
      <c r="BF22" s="10">
        <v>23.35</v>
      </c>
      <c r="BG22" s="10">
        <v>8.33</v>
      </c>
      <c r="BH22" s="10">
        <v>-0.19</v>
      </c>
      <c r="BI22" s="10">
        <v>-0.02</v>
      </c>
      <c r="BJ22" s="10">
        <v>85.99</v>
      </c>
      <c r="BK22" s="10">
        <v>5.77</v>
      </c>
      <c r="BL22" s="10">
        <v>1178.21</v>
      </c>
    </row>
    <row r="23" spans="1:64" x14ac:dyDescent="0.2">
      <c r="A23" s="10">
        <v>1.03</v>
      </c>
      <c r="B23" s="10">
        <v>25.03</v>
      </c>
      <c r="C23" s="10">
        <v>35.050400000000003</v>
      </c>
      <c r="D23" s="10">
        <v>53.17</v>
      </c>
      <c r="E23" s="10">
        <v>23.37</v>
      </c>
      <c r="F23" s="10">
        <v>8.36</v>
      </c>
      <c r="G23" s="10">
        <v>-0.14000000000000001</v>
      </c>
      <c r="H23" s="10">
        <v>0.01</v>
      </c>
      <c r="J23" s="10">
        <v>1.7</v>
      </c>
      <c r="K23" s="10">
        <v>25.06</v>
      </c>
      <c r="L23" s="10">
        <v>35.060899999999997</v>
      </c>
      <c r="M23" s="10">
        <v>53.22</v>
      </c>
      <c r="N23" s="10">
        <v>23.37</v>
      </c>
      <c r="O23" s="10">
        <v>8.34</v>
      </c>
      <c r="P23" s="10">
        <v>-0.12</v>
      </c>
      <c r="Q23" s="10">
        <v>0.01</v>
      </c>
      <c r="R23" s="10">
        <v>87.04</v>
      </c>
      <c r="S23" s="10">
        <v>5.87</v>
      </c>
      <c r="U23" s="99">
        <v>2.09</v>
      </c>
      <c r="V23" s="99">
        <v>25.17</v>
      </c>
      <c r="W23" s="99">
        <v>35.113999999999997</v>
      </c>
      <c r="X23" s="99">
        <v>53.41</v>
      </c>
      <c r="Y23" s="99">
        <v>23.38</v>
      </c>
      <c r="Z23" s="99">
        <v>8.34</v>
      </c>
      <c r="AA23" s="99">
        <v>-0.17</v>
      </c>
      <c r="AB23" s="99">
        <v>-0.01</v>
      </c>
      <c r="AC23" s="99">
        <v>89.63</v>
      </c>
      <c r="AD23" s="99">
        <v>6.03</v>
      </c>
      <c r="AF23" s="10">
        <v>2.14</v>
      </c>
      <c r="AG23" s="10">
        <v>25.25</v>
      </c>
      <c r="AH23" s="10">
        <v>35.148299999999999</v>
      </c>
      <c r="AI23" s="10">
        <v>53.53</v>
      </c>
      <c r="AJ23" s="10">
        <v>23.39</v>
      </c>
      <c r="AK23" s="10">
        <v>8.33</v>
      </c>
      <c r="AL23" s="10">
        <v>-0.17</v>
      </c>
      <c r="AM23" s="10">
        <v>0.01</v>
      </c>
      <c r="AN23" s="10">
        <v>88.15</v>
      </c>
      <c r="AO23" s="10">
        <v>5.92</v>
      </c>
      <c r="AQ23" s="10">
        <v>2.68</v>
      </c>
      <c r="AR23" s="10">
        <v>25.28</v>
      </c>
      <c r="AS23" s="10">
        <v>35.173299999999998</v>
      </c>
      <c r="AT23" s="10">
        <v>53.6</v>
      </c>
      <c r="AU23" s="10">
        <v>23.4</v>
      </c>
      <c r="AV23" s="10">
        <v>8.34</v>
      </c>
      <c r="AW23" s="10">
        <v>-0.14000000000000001</v>
      </c>
      <c r="AX23" s="10">
        <v>0.01</v>
      </c>
      <c r="AY23" s="10">
        <v>84.78</v>
      </c>
      <c r="AZ23" s="10">
        <v>5.69</v>
      </c>
      <c r="BB23" s="10">
        <v>1.79</v>
      </c>
      <c r="BC23" s="10">
        <v>25.34</v>
      </c>
      <c r="BD23" s="10">
        <v>35.131999999999998</v>
      </c>
      <c r="BE23" s="10">
        <v>53.61</v>
      </c>
      <c r="BF23" s="10">
        <v>23.34</v>
      </c>
      <c r="BG23" s="10">
        <v>8.33</v>
      </c>
      <c r="BH23" s="10">
        <v>-0.18</v>
      </c>
      <c r="BI23" s="10">
        <v>-0.02</v>
      </c>
      <c r="BJ23" s="10">
        <v>86.02</v>
      </c>
      <c r="BK23" s="10">
        <v>5.77</v>
      </c>
      <c r="BL23" s="10">
        <v>1178.21</v>
      </c>
    </row>
    <row r="24" spans="1:64" x14ac:dyDescent="0.2">
      <c r="A24" s="10">
        <v>1.1599999999999999</v>
      </c>
      <c r="B24" s="10">
        <v>25.03</v>
      </c>
      <c r="C24" s="10">
        <v>35.048699999999997</v>
      </c>
      <c r="D24" s="10">
        <v>53.17</v>
      </c>
      <c r="E24" s="10">
        <v>23.37</v>
      </c>
      <c r="F24" s="10">
        <v>8.36</v>
      </c>
      <c r="G24" s="10">
        <v>-0.14000000000000001</v>
      </c>
      <c r="H24" s="10">
        <v>0</v>
      </c>
      <c r="J24" s="10">
        <v>1.8</v>
      </c>
      <c r="K24" s="10">
        <v>25.06</v>
      </c>
      <c r="L24" s="10">
        <v>35.063099999999999</v>
      </c>
      <c r="M24" s="10">
        <v>53.22</v>
      </c>
      <c r="N24" s="10">
        <v>23.38</v>
      </c>
      <c r="O24" s="10">
        <v>8.34</v>
      </c>
      <c r="P24" s="10">
        <v>-0.13</v>
      </c>
      <c r="Q24" s="10">
        <v>0.01</v>
      </c>
      <c r="R24" s="10">
        <v>87.05</v>
      </c>
      <c r="S24" s="10">
        <v>5.87</v>
      </c>
      <c r="U24" s="99">
        <v>2.21</v>
      </c>
      <c r="V24" s="99">
        <v>25.18</v>
      </c>
      <c r="W24" s="99">
        <v>35.116</v>
      </c>
      <c r="X24" s="99">
        <v>53.41</v>
      </c>
      <c r="Y24" s="99">
        <v>23.38</v>
      </c>
      <c r="Z24" s="99">
        <v>8.34</v>
      </c>
      <c r="AA24" s="99">
        <v>-0.16</v>
      </c>
      <c r="AB24" s="99">
        <v>0.01</v>
      </c>
      <c r="AC24" s="99">
        <v>89.61</v>
      </c>
      <c r="AD24" s="99">
        <v>6.03</v>
      </c>
      <c r="AF24" s="10">
        <v>2.2799999999999998</v>
      </c>
      <c r="AG24" s="10">
        <v>25.25</v>
      </c>
      <c r="AH24" s="10">
        <v>35.148099999999999</v>
      </c>
      <c r="AI24" s="10">
        <v>53.53</v>
      </c>
      <c r="AJ24" s="10">
        <v>23.39</v>
      </c>
      <c r="AK24" s="10">
        <v>8.33</v>
      </c>
      <c r="AL24" s="10">
        <v>-0.16</v>
      </c>
      <c r="AM24" s="10">
        <v>0</v>
      </c>
      <c r="AN24" s="10">
        <v>88.16</v>
      </c>
      <c r="AO24" s="10">
        <v>5.92</v>
      </c>
      <c r="AQ24" s="10">
        <v>2.85</v>
      </c>
      <c r="AR24" s="10">
        <v>25.28</v>
      </c>
      <c r="AS24" s="10">
        <v>35.174399999999999</v>
      </c>
      <c r="AT24" s="10">
        <v>53.6</v>
      </c>
      <c r="AU24" s="10">
        <v>23.4</v>
      </c>
      <c r="AV24" s="10">
        <v>8.34</v>
      </c>
      <c r="AW24" s="10">
        <v>-0.15</v>
      </c>
      <c r="AX24" s="10">
        <v>0.01</v>
      </c>
      <c r="AY24" s="10">
        <v>84.77</v>
      </c>
      <c r="AZ24" s="10">
        <v>5.69</v>
      </c>
      <c r="BB24" s="10">
        <v>1.79</v>
      </c>
      <c r="BC24" s="10">
        <v>25.34</v>
      </c>
      <c r="BD24" s="10">
        <v>35.136800000000001</v>
      </c>
      <c r="BE24" s="10">
        <v>53.61</v>
      </c>
      <c r="BF24" s="10">
        <v>23.35</v>
      </c>
      <c r="BG24" s="10">
        <v>8.33</v>
      </c>
      <c r="BH24" s="10">
        <v>-0.18</v>
      </c>
      <c r="BI24" s="10">
        <v>-0.02</v>
      </c>
      <c r="BJ24" s="10">
        <v>86.05</v>
      </c>
      <c r="BK24" s="10">
        <v>5.77</v>
      </c>
      <c r="BL24" s="10">
        <v>1178.21</v>
      </c>
    </row>
    <row r="25" spans="1:64" x14ac:dyDescent="0.2">
      <c r="A25" s="10">
        <v>1.29</v>
      </c>
      <c r="B25" s="10">
        <v>25.03</v>
      </c>
      <c r="C25" s="10">
        <v>35.046500000000002</v>
      </c>
      <c r="D25" s="10">
        <v>53.16</v>
      </c>
      <c r="E25" s="10">
        <v>23.37</v>
      </c>
      <c r="F25" s="10">
        <v>8.36</v>
      </c>
      <c r="G25" s="10">
        <v>-0.14000000000000001</v>
      </c>
      <c r="H25" s="10">
        <v>0.01</v>
      </c>
      <c r="J25" s="10">
        <v>1.85</v>
      </c>
      <c r="K25" s="10">
        <v>25.06</v>
      </c>
      <c r="L25" s="10">
        <v>35.065100000000001</v>
      </c>
      <c r="M25" s="10">
        <v>53.23</v>
      </c>
      <c r="N25" s="10">
        <v>23.38</v>
      </c>
      <c r="O25" s="10">
        <v>8.34</v>
      </c>
      <c r="P25" s="10">
        <v>-0.14000000000000001</v>
      </c>
      <c r="Q25" s="10">
        <v>0.01</v>
      </c>
      <c r="R25" s="10">
        <v>87.05</v>
      </c>
      <c r="S25" s="10">
        <v>5.87</v>
      </c>
      <c r="U25" s="99">
        <v>2.29</v>
      </c>
      <c r="V25" s="99">
        <v>25.17</v>
      </c>
      <c r="W25" s="99">
        <v>35.116</v>
      </c>
      <c r="X25" s="99">
        <v>53.41</v>
      </c>
      <c r="Y25" s="99">
        <v>23.39</v>
      </c>
      <c r="Z25" s="99">
        <v>8.34</v>
      </c>
      <c r="AA25" s="99">
        <v>-0.15</v>
      </c>
      <c r="AB25" s="99">
        <v>0.02</v>
      </c>
      <c r="AC25" s="99">
        <v>89.6</v>
      </c>
      <c r="AD25" s="99">
        <v>6.03</v>
      </c>
      <c r="AF25" s="10">
        <v>2.4300000000000002</v>
      </c>
      <c r="AG25" s="10">
        <v>25.25</v>
      </c>
      <c r="AH25" s="10">
        <v>35.148099999999999</v>
      </c>
      <c r="AI25" s="10">
        <v>53.53</v>
      </c>
      <c r="AJ25" s="10">
        <v>23.39</v>
      </c>
      <c r="AK25" s="10">
        <v>8.33</v>
      </c>
      <c r="AL25" s="10">
        <v>-0.15</v>
      </c>
      <c r="AM25" s="10">
        <v>0.01</v>
      </c>
      <c r="AN25" s="10">
        <v>88.17</v>
      </c>
      <c r="AO25" s="10">
        <v>5.92</v>
      </c>
      <c r="AQ25" s="10">
        <v>3.02</v>
      </c>
      <c r="AR25" s="10">
        <v>25.28</v>
      </c>
      <c r="AS25" s="10">
        <v>35.173099999999998</v>
      </c>
      <c r="AT25" s="10">
        <v>53.6</v>
      </c>
      <c r="AU25" s="10">
        <v>23.4</v>
      </c>
      <c r="AV25" s="10">
        <v>8.34</v>
      </c>
      <c r="AW25" s="10">
        <v>-0.15</v>
      </c>
      <c r="AX25" s="10">
        <v>0.01</v>
      </c>
      <c r="AY25" s="10">
        <v>84.78</v>
      </c>
      <c r="AZ25" s="10">
        <v>5.69</v>
      </c>
      <c r="BB25" s="10">
        <v>1.79</v>
      </c>
      <c r="BC25" s="10">
        <v>25.33</v>
      </c>
      <c r="BD25" s="10">
        <v>35.143900000000002</v>
      </c>
      <c r="BE25" s="10">
        <v>53.61</v>
      </c>
      <c r="BF25" s="10">
        <v>23.36</v>
      </c>
      <c r="BG25" s="10">
        <v>8.33</v>
      </c>
      <c r="BH25" s="10">
        <v>-0.17</v>
      </c>
      <c r="BI25" s="10">
        <v>-0.02</v>
      </c>
      <c r="BJ25" s="10">
        <v>86.07</v>
      </c>
      <c r="BK25" s="10">
        <v>5.77</v>
      </c>
      <c r="BL25" s="10">
        <v>1178.21</v>
      </c>
    </row>
    <row r="26" spans="1:64" x14ac:dyDescent="0.2">
      <c r="A26" s="10">
        <v>1.44</v>
      </c>
      <c r="B26" s="10">
        <v>25.03</v>
      </c>
      <c r="C26" s="10">
        <v>35.047400000000003</v>
      </c>
      <c r="D26" s="10">
        <v>53.16</v>
      </c>
      <c r="E26" s="10">
        <v>23.37</v>
      </c>
      <c r="F26" s="10">
        <v>8.36</v>
      </c>
      <c r="G26" s="10">
        <v>-0.13</v>
      </c>
      <c r="H26" s="10">
        <v>0.03</v>
      </c>
      <c r="J26" s="10">
        <v>1.86</v>
      </c>
      <c r="K26" s="10">
        <v>25.06</v>
      </c>
      <c r="L26" s="10">
        <v>35.065600000000003</v>
      </c>
      <c r="M26" s="10">
        <v>53.23</v>
      </c>
      <c r="N26" s="10">
        <v>23.38</v>
      </c>
      <c r="O26" s="10">
        <v>8.34</v>
      </c>
      <c r="P26" s="10">
        <v>-0.15</v>
      </c>
      <c r="Q26" s="10">
        <v>0.02</v>
      </c>
      <c r="R26" s="10">
        <v>87.05</v>
      </c>
      <c r="S26" s="10">
        <v>5.87</v>
      </c>
      <c r="U26" s="99">
        <v>2.37</v>
      </c>
      <c r="V26" s="99">
        <v>25.17</v>
      </c>
      <c r="W26" s="99">
        <v>35.119</v>
      </c>
      <c r="X26" s="99">
        <v>53.41</v>
      </c>
      <c r="Y26" s="99">
        <v>23.39</v>
      </c>
      <c r="Z26" s="99">
        <v>8.34</v>
      </c>
      <c r="AA26" s="99">
        <v>-0.14000000000000001</v>
      </c>
      <c r="AB26" s="99">
        <v>0.01</v>
      </c>
      <c r="AC26" s="99">
        <v>89.6</v>
      </c>
      <c r="AD26" s="99">
        <v>6.03</v>
      </c>
      <c r="AF26" s="10">
        <v>2.61</v>
      </c>
      <c r="AG26" s="10">
        <v>25.24</v>
      </c>
      <c r="AH26" s="10">
        <v>35.152299999999997</v>
      </c>
      <c r="AI26" s="10">
        <v>53.53</v>
      </c>
      <c r="AJ26" s="10">
        <v>23.39</v>
      </c>
      <c r="AK26" s="10">
        <v>8.33</v>
      </c>
      <c r="AL26" s="10">
        <v>-0.15</v>
      </c>
      <c r="AM26" s="10">
        <v>0.01</v>
      </c>
      <c r="AN26" s="10">
        <v>88.19</v>
      </c>
      <c r="AO26" s="10">
        <v>5.92</v>
      </c>
      <c r="AQ26" s="10">
        <v>3.14</v>
      </c>
      <c r="AR26" s="10">
        <v>25.28</v>
      </c>
      <c r="AS26" s="10">
        <v>35.171100000000003</v>
      </c>
      <c r="AT26" s="10">
        <v>53.6</v>
      </c>
      <c r="AU26" s="10">
        <v>23.4</v>
      </c>
      <c r="AV26" s="10">
        <v>8.34</v>
      </c>
      <c r="AW26" s="10">
        <v>-0.14000000000000001</v>
      </c>
      <c r="AX26" s="10">
        <v>0</v>
      </c>
      <c r="AY26" s="10">
        <v>84.8</v>
      </c>
      <c r="AZ26" s="10">
        <v>5.69</v>
      </c>
      <c r="BB26" s="10">
        <v>1.81</v>
      </c>
      <c r="BC26" s="10">
        <v>25.32</v>
      </c>
      <c r="BD26" s="10">
        <v>35.133699999999997</v>
      </c>
      <c r="BE26" s="10">
        <v>53.58</v>
      </c>
      <c r="BF26" s="10">
        <v>23.35</v>
      </c>
      <c r="BG26" s="10">
        <v>8.32</v>
      </c>
      <c r="BH26" s="10">
        <v>-0.16</v>
      </c>
      <c r="BI26" s="10">
        <v>-0.02</v>
      </c>
      <c r="BJ26" s="10">
        <v>86.08</v>
      </c>
      <c r="BK26" s="10">
        <v>5.77</v>
      </c>
      <c r="BL26" s="10">
        <v>821</v>
      </c>
    </row>
    <row r="27" spans="1:64" x14ac:dyDescent="0.2">
      <c r="A27" s="10">
        <v>1.55</v>
      </c>
      <c r="B27" s="10">
        <v>25.03</v>
      </c>
      <c r="C27" s="10">
        <v>35.049199999999999</v>
      </c>
      <c r="D27" s="10">
        <v>53.17</v>
      </c>
      <c r="E27" s="10">
        <v>23.38</v>
      </c>
      <c r="F27" s="10">
        <v>8.35</v>
      </c>
      <c r="G27" s="10">
        <v>-0.13</v>
      </c>
      <c r="H27" s="10">
        <v>0</v>
      </c>
      <c r="J27" s="10">
        <v>1.88</v>
      </c>
      <c r="K27" s="10">
        <v>25.06</v>
      </c>
      <c r="L27" s="10">
        <v>35.067100000000003</v>
      </c>
      <c r="M27" s="10">
        <v>53.23</v>
      </c>
      <c r="N27" s="10">
        <v>23.38</v>
      </c>
      <c r="O27" s="10">
        <v>8.34</v>
      </c>
      <c r="P27" s="10">
        <v>-0.16</v>
      </c>
      <c r="Q27" s="10">
        <v>0.01</v>
      </c>
      <c r="R27" s="10">
        <v>87.04</v>
      </c>
      <c r="S27" s="10">
        <v>5.87</v>
      </c>
      <c r="U27" s="99">
        <v>2.44</v>
      </c>
      <c r="V27" s="99">
        <v>25.18</v>
      </c>
      <c r="W27" s="99">
        <v>35.119</v>
      </c>
      <c r="X27" s="99">
        <v>53.42</v>
      </c>
      <c r="Y27" s="99">
        <v>23.39</v>
      </c>
      <c r="Z27" s="99">
        <v>8.34</v>
      </c>
      <c r="AA27" s="99">
        <v>-0.14000000000000001</v>
      </c>
      <c r="AB27" s="99">
        <v>0</v>
      </c>
      <c r="AC27" s="99">
        <v>89.6</v>
      </c>
      <c r="AD27" s="99">
        <v>6.03</v>
      </c>
      <c r="AF27" s="10">
        <v>2.81</v>
      </c>
      <c r="AG27" s="10">
        <v>25.24</v>
      </c>
      <c r="AH27" s="10">
        <v>35.152099999999997</v>
      </c>
      <c r="AI27" s="10">
        <v>53.53</v>
      </c>
      <c r="AJ27" s="10">
        <v>23.39</v>
      </c>
      <c r="AK27" s="10">
        <v>8.33</v>
      </c>
      <c r="AL27" s="10">
        <v>-0.14000000000000001</v>
      </c>
      <c r="AM27" s="10">
        <v>0.01</v>
      </c>
      <c r="AN27" s="10">
        <v>88.2</v>
      </c>
      <c r="AO27" s="10">
        <v>5.92</v>
      </c>
      <c r="AQ27" s="10">
        <v>3.24</v>
      </c>
      <c r="AR27" s="10">
        <v>25.28</v>
      </c>
      <c r="AS27" s="10">
        <v>35.174199999999999</v>
      </c>
      <c r="AT27" s="10">
        <v>53.6</v>
      </c>
      <c r="AU27" s="10">
        <v>23.4</v>
      </c>
      <c r="AV27" s="10">
        <v>8.34</v>
      </c>
      <c r="AW27" s="10">
        <v>-0.13</v>
      </c>
      <c r="AX27" s="10">
        <v>-0.01</v>
      </c>
      <c r="AY27" s="10">
        <v>84.82</v>
      </c>
      <c r="AZ27" s="10">
        <v>5.69</v>
      </c>
      <c r="BB27" s="10">
        <v>1.86</v>
      </c>
      <c r="BC27" s="10">
        <v>25.31</v>
      </c>
      <c r="BD27" s="10">
        <v>35.1188</v>
      </c>
      <c r="BE27" s="10">
        <v>53.55</v>
      </c>
      <c r="BF27" s="10">
        <v>23.35</v>
      </c>
      <c r="BG27" s="10">
        <v>8.33</v>
      </c>
      <c r="BH27" s="10">
        <v>-0.17</v>
      </c>
      <c r="BI27" s="10">
        <v>-0.02</v>
      </c>
      <c r="BJ27" s="10">
        <v>86.05</v>
      </c>
      <c r="BK27" s="10">
        <v>5.77</v>
      </c>
      <c r="BL27" s="10">
        <v>554.80999999999995</v>
      </c>
    </row>
    <row r="28" spans="1:64" x14ac:dyDescent="0.2">
      <c r="A28" s="10">
        <v>1.64</v>
      </c>
      <c r="B28" s="10">
        <v>25.03</v>
      </c>
      <c r="C28" s="10">
        <v>35.046500000000002</v>
      </c>
      <c r="D28" s="10">
        <v>53.16</v>
      </c>
      <c r="E28" s="10">
        <v>23.38</v>
      </c>
      <c r="F28" s="10">
        <v>8.35</v>
      </c>
      <c r="G28" s="10">
        <v>-0.12</v>
      </c>
      <c r="H28" s="10">
        <v>0</v>
      </c>
      <c r="J28" s="10">
        <v>1.9</v>
      </c>
      <c r="K28" s="10">
        <v>25.07</v>
      </c>
      <c r="L28" s="10">
        <v>35.062600000000003</v>
      </c>
      <c r="M28" s="10">
        <v>53.22</v>
      </c>
      <c r="N28" s="10">
        <v>23.38</v>
      </c>
      <c r="O28" s="10">
        <v>8.34</v>
      </c>
      <c r="P28" s="10">
        <v>-0.15</v>
      </c>
      <c r="Q28" s="10">
        <v>0.01</v>
      </c>
      <c r="R28" s="10">
        <v>87.01</v>
      </c>
      <c r="S28" s="10">
        <v>5.86</v>
      </c>
      <c r="U28" s="99">
        <v>2.52</v>
      </c>
      <c r="V28" s="99">
        <v>25.18</v>
      </c>
      <c r="W28" s="99">
        <v>35.113999999999997</v>
      </c>
      <c r="X28" s="99">
        <v>53.41</v>
      </c>
      <c r="Y28" s="99">
        <v>23.38</v>
      </c>
      <c r="Z28" s="99">
        <v>8.34</v>
      </c>
      <c r="AA28" s="99">
        <v>-0.14000000000000001</v>
      </c>
      <c r="AB28" s="99">
        <v>0.01</v>
      </c>
      <c r="AC28" s="99">
        <v>89.6</v>
      </c>
      <c r="AD28" s="99">
        <v>6.03</v>
      </c>
      <c r="AF28" s="10">
        <v>3</v>
      </c>
      <c r="AG28" s="10">
        <v>25.25</v>
      </c>
      <c r="AH28" s="10">
        <v>35.146999999999998</v>
      </c>
      <c r="AI28" s="10">
        <v>53.53</v>
      </c>
      <c r="AJ28" s="10">
        <v>23.39</v>
      </c>
      <c r="AK28" s="10">
        <v>8.33</v>
      </c>
      <c r="AL28" s="10">
        <v>-0.14000000000000001</v>
      </c>
      <c r="AM28" s="10">
        <v>0.01</v>
      </c>
      <c r="AN28" s="10">
        <v>88.22</v>
      </c>
      <c r="AO28" s="10">
        <v>5.92</v>
      </c>
      <c r="AQ28" s="10">
        <v>3.35</v>
      </c>
      <c r="AR28" s="10">
        <v>25.28</v>
      </c>
      <c r="AS28" s="10">
        <v>35.1693</v>
      </c>
      <c r="AT28" s="10">
        <v>53.59</v>
      </c>
      <c r="AU28" s="10">
        <v>23.4</v>
      </c>
      <c r="AV28" s="10">
        <v>8.34</v>
      </c>
      <c r="AW28" s="10">
        <v>-0.13</v>
      </c>
      <c r="AX28" s="10">
        <v>0.01</v>
      </c>
      <c r="AY28" s="10">
        <v>84.86</v>
      </c>
      <c r="AZ28" s="10">
        <v>5.7</v>
      </c>
      <c r="BB28" s="10">
        <v>1.97</v>
      </c>
      <c r="BC28" s="10">
        <v>25.27</v>
      </c>
      <c r="BD28" s="10">
        <v>35.125700000000002</v>
      </c>
      <c r="BE28" s="10">
        <v>53.52</v>
      </c>
      <c r="BF28" s="10">
        <v>23.36</v>
      </c>
      <c r="BG28" s="10">
        <v>8.33</v>
      </c>
      <c r="BH28" s="10">
        <v>-0.17</v>
      </c>
      <c r="BI28" s="10">
        <v>-0.02</v>
      </c>
      <c r="BJ28" s="10">
        <v>86.04</v>
      </c>
      <c r="BK28" s="10">
        <v>5.78</v>
      </c>
      <c r="BL28" s="10">
        <v>554.80999999999995</v>
      </c>
    </row>
    <row r="29" spans="1:64" x14ac:dyDescent="0.2">
      <c r="A29" s="10">
        <v>1.73</v>
      </c>
      <c r="B29" s="10">
        <v>25.03</v>
      </c>
      <c r="C29" s="10">
        <v>35.043999999999997</v>
      </c>
      <c r="D29" s="10">
        <v>53.16</v>
      </c>
      <c r="E29" s="10">
        <v>23.37</v>
      </c>
      <c r="F29" s="10">
        <v>8.35</v>
      </c>
      <c r="G29" s="10">
        <v>-0.11</v>
      </c>
      <c r="H29" s="10">
        <v>-0.01</v>
      </c>
      <c r="J29" s="10">
        <v>1.93</v>
      </c>
      <c r="K29" s="10">
        <v>25.06</v>
      </c>
      <c r="L29" s="10">
        <v>35.058900000000001</v>
      </c>
      <c r="M29" s="10">
        <v>53.22</v>
      </c>
      <c r="N29" s="10">
        <v>23.37</v>
      </c>
      <c r="O29" s="10">
        <v>8.34</v>
      </c>
      <c r="P29" s="10">
        <v>-0.14000000000000001</v>
      </c>
      <c r="Q29" s="10">
        <v>0.01</v>
      </c>
      <c r="R29" s="10">
        <v>86.98</v>
      </c>
      <c r="S29" s="10">
        <v>5.86</v>
      </c>
      <c r="U29" s="99">
        <v>2.61</v>
      </c>
      <c r="V29" s="99">
        <v>25.17</v>
      </c>
      <c r="W29" s="99">
        <v>35.122</v>
      </c>
      <c r="X29" s="99">
        <v>53.42</v>
      </c>
      <c r="Y29" s="99">
        <v>23.39</v>
      </c>
      <c r="Z29" s="99">
        <v>8.34</v>
      </c>
      <c r="AA29" s="99">
        <v>-0.14000000000000001</v>
      </c>
      <c r="AB29" s="99">
        <v>0.01</v>
      </c>
      <c r="AC29" s="99">
        <v>89.6</v>
      </c>
      <c r="AD29" s="99">
        <v>6.03</v>
      </c>
      <c r="AF29" s="10">
        <v>3.16</v>
      </c>
      <c r="AG29" s="10">
        <v>25.24</v>
      </c>
      <c r="AH29" s="10">
        <v>35.150300000000001</v>
      </c>
      <c r="AI29" s="10">
        <v>53.53</v>
      </c>
      <c r="AJ29" s="10">
        <v>23.39</v>
      </c>
      <c r="AK29" s="10">
        <v>8.33</v>
      </c>
      <c r="AL29" s="10">
        <v>-0.14000000000000001</v>
      </c>
      <c r="AM29" s="10">
        <v>0.01</v>
      </c>
      <c r="AN29" s="10">
        <v>88.25</v>
      </c>
      <c r="AO29" s="10">
        <v>5.93</v>
      </c>
      <c r="AQ29" s="10">
        <v>3.47</v>
      </c>
      <c r="AR29" s="10">
        <v>25.28</v>
      </c>
      <c r="AS29" s="10">
        <v>35.173499999999997</v>
      </c>
      <c r="AT29" s="10">
        <v>53.6</v>
      </c>
      <c r="AU29" s="10">
        <v>23.4</v>
      </c>
      <c r="AV29" s="10">
        <v>8.34</v>
      </c>
      <c r="AW29" s="10">
        <v>-0.12</v>
      </c>
      <c r="AX29" s="10">
        <v>-0.02</v>
      </c>
      <c r="AY29" s="10">
        <v>84.89</v>
      </c>
      <c r="AZ29" s="10">
        <v>5.7</v>
      </c>
      <c r="BB29" s="10">
        <v>2.08</v>
      </c>
      <c r="BC29" s="10">
        <v>25.25</v>
      </c>
      <c r="BD29" s="10">
        <v>35.141300000000001</v>
      </c>
      <c r="BE29" s="10">
        <v>53.53</v>
      </c>
      <c r="BF29" s="10">
        <v>23.38</v>
      </c>
      <c r="BG29" s="10">
        <v>8.33</v>
      </c>
      <c r="BH29" s="10">
        <v>-0.17</v>
      </c>
      <c r="BI29" s="10">
        <v>-0.02</v>
      </c>
      <c r="BJ29" s="10">
        <v>85.99</v>
      </c>
      <c r="BK29" s="10">
        <v>5.77</v>
      </c>
      <c r="BL29" s="10">
        <v>554.80999999999995</v>
      </c>
    </row>
    <row r="30" spans="1:64" x14ac:dyDescent="0.2">
      <c r="A30" s="10">
        <v>1.8</v>
      </c>
      <c r="B30" s="10">
        <v>25.03</v>
      </c>
      <c r="C30" s="10">
        <v>35.049399999999999</v>
      </c>
      <c r="D30" s="10">
        <v>53.17</v>
      </c>
      <c r="E30" s="10">
        <v>23.38</v>
      </c>
      <c r="F30" s="10">
        <v>8.35</v>
      </c>
      <c r="G30" s="10">
        <v>-0.1</v>
      </c>
      <c r="H30" s="10">
        <v>0.02</v>
      </c>
      <c r="J30" s="10">
        <v>2.02</v>
      </c>
      <c r="K30" s="10">
        <v>25.06</v>
      </c>
      <c r="L30" s="10">
        <v>35.061500000000002</v>
      </c>
      <c r="M30" s="10">
        <v>53.22</v>
      </c>
      <c r="N30" s="10">
        <v>23.38</v>
      </c>
      <c r="O30" s="10">
        <v>8.34</v>
      </c>
      <c r="P30" s="10">
        <v>-0.14000000000000001</v>
      </c>
      <c r="Q30" s="10">
        <v>0.01</v>
      </c>
      <c r="R30" s="10">
        <v>86.94</v>
      </c>
      <c r="S30" s="10">
        <v>5.86</v>
      </c>
      <c r="U30" s="99">
        <v>2.72</v>
      </c>
      <c r="V30" s="99">
        <v>25.17</v>
      </c>
      <c r="W30" s="99">
        <v>35.116</v>
      </c>
      <c r="X30" s="99">
        <v>53.41</v>
      </c>
      <c r="Y30" s="99">
        <v>23.39</v>
      </c>
      <c r="Z30" s="99">
        <v>8.34</v>
      </c>
      <c r="AA30" s="99">
        <v>-0.14000000000000001</v>
      </c>
      <c r="AB30" s="99">
        <v>0.01</v>
      </c>
      <c r="AC30" s="99">
        <v>89.59</v>
      </c>
      <c r="AD30" s="99">
        <v>6.03</v>
      </c>
      <c r="AF30" s="10">
        <v>3.27</v>
      </c>
      <c r="AG30" s="10">
        <v>25.24</v>
      </c>
      <c r="AH30" s="10">
        <v>35.153399999999998</v>
      </c>
      <c r="AI30" s="10">
        <v>53.53</v>
      </c>
      <c r="AJ30" s="10">
        <v>23.4</v>
      </c>
      <c r="AK30" s="10">
        <v>8.33</v>
      </c>
      <c r="AL30" s="10">
        <v>-0.13</v>
      </c>
      <c r="AM30" s="10">
        <v>0.01</v>
      </c>
      <c r="AN30" s="10">
        <v>88.27</v>
      </c>
      <c r="AO30" s="10">
        <v>5.93</v>
      </c>
      <c r="AQ30" s="10">
        <v>3.61</v>
      </c>
      <c r="AR30" s="10">
        <v>25.28</v>
      </c>
      <c r="AS30" s="10">
        <v>35.171300000000002</v>
      </c>
      <c r="AT30" s="10">
        <v>53.59</v>
      </c>
      <c r="AU30" s="10">
        <v>23.4</v>
      </c>
      <c r="AV30" s="10">
        <v>8.34</v>
      </c>
      <c r="AW30" s="10">
        <v>-0.12</v>
      </c>
      <c r="AX30" s="10">
        <v>-0.02</v>
      </c>
      <c r="AY30" s="10">
        <v>84.91</v>
      </c>
      <c r="AZ30" s="10">
        <v>5.7</v>
      </c>
      <c r="BB30" s="10">
        <v>2.16</v>
      </c>
      <c r="BC30" s="10">
        <v>25.24</v>
      </c>
      <c r="BD30" s="10">
        <v>35.147500000000001</v>
      </c>
      <c r="BE30" s="10">
        <v>53.52</v>
      </c>
      <c r="BF30" s="10">
        <v>23.39</v>
      </c>
      <c r="BG30" s="10">
        <v>8.33</v>
      </c>
      <c r="BH30" s="10">
        <v>-0.16</v>
      </c>
      <c r="BI30" s="10">
        <v>-0.02</v>
      </c>
      <c r="BJ30" s="10">
        <v>85.96</v>
      </c>
      <c r="BK30" s="10">
        <v>5.77</v>
      </c>
      <c r="BL30" s="10">
        <v>876.51</v>
      </c>
    </row>
    <row r="31" spans="1:64" x14ac:dyDescent="0.2">
      <c r="A31" s="10">
        <v>1.94</v>
      </c>
      <c r="B31" s="10">
        <v>25.03</v>
      </c>
      <c r="C31" s="10">
        <v>35.050400000000003</v>
      </c>
      <c r="D31" s="10">
        <v>53.17</v>
      </c>
      <c r="E31" s="10">
        <v>23.38</v>
      </c>
      <c r="F31" s="10">
        <v>8.35</v>
      </c>
      <c r="G31" s="10">
        <v>-0.1</v>
      </c>
      <c r="H31" s="10">
        <v>0.02</v>
      </c>
      <c r="J31" s="10">
        <v>2.13</v>
      </c>
      <c r="K31" s="10">
        <v>25.06</v>
      </c>
      <c r="L31" s="10">
        <v>35.061599999999999</v>
      </c>
      <c r="M31" s="10">
        <v>53.22</v>
      </c>
      <c r="N31" s="10">
        <v>23.38</v>
      </c>
      <c r="O31" s="10">
        <v>8.34</v>
      </c>
      <c r="P31" s="10">
        <v>-0.14000000000000001</v>
      </c>
      <c r="Q31" s="10">
        <v>7.0000000000000007E-2</v>
      </c>
      <c r="R31" s="10">
        <v>86.91</v>
      </c>
      <c r="S31" s="10">
        <v>5.86</v>
      </c>
      <c r="U31" s="99">
        <v>2.81</v>
      </c>
      <c r="V31" s="99">
        <v>25.17</v>
      </c>
      <c r="W31" s="99">
        <v>35.113999999999997</v>
      </c>
      <c r="X31" s="99">
        <v>53.41</v>
      </c>
      <c r="Y31" s="99">
        <v>23.39</v>
      </c>
      <c r="Z31" s="99">
        <v>8.34</v>
      </c>
      <c r="AA31" s="99">
        <v>-0.14000000000000001</v>
      </c>
      <c r="AB31" s="99">
        <v>0.01</v>
      </c>
      <c r="AC31" s="99">
        <v>89.59</v>
      </c>
      <c r="AD31" s="99">
        <v>6.03</v>
      </c>
      <c r="AF31" s="10">
        <v>3.35</v>
      </c>
      <c r="AG31" s="10">
        <v>25.24</v>
      </c>
      <c r="AH31" s="10">
        <v>35.152799999999999</v>
      </c>
      <c r="AI31" s="10">
        <v>53.53</v>
      </c>
      <c r="AJ31" s="10">
        <v>23.4</v>
      </c>
      <c r="AK31" s="10">
        <v>8.33</v>
      </c>
      <c r="AL31" s="10">
        <v>-0.12</v>
      </c>
      <c r="AM31" s="10">
        <v>0</v>
      </c>
      <c r="AN31" s="10">
        <v>88.29</v>
      </c>
      <c r="AO31" s="10">
        <v>5.93</v>
      </c>
      <c r="AQ31" s="10">
        <v>3.72</v>
      </c>
      <c r="AR31" s="10">
        <v>25.27</v>
      </c>
      <c r="AS31" s="10">
        <v>35.174199999999999</v>
      </c>
      <c r="AT31" s="10">
        <v>53.59</v>
      </c>
      <c r="AU31" s="10">
        <v>23.41</v>
      </c>
      <c r="AV31" s="10">
        <v>8.34</v>
      </c>
      <c r="AW31" s="10">
        <v>-0.13</v>
      </c>
      <c r="AX31" s="10">
        <v>-0.02</v>
      </c>
      <c r="AY31" s="10">
        <v>84.93</v>
      </c>
      <c r="AZ31" s="10">
        <v>5.7</v>
      </c>
      <c r="BB31" s="10">
        <v>2.2400000000000002</v>
      </c>
      <c r="BC31" s="10">
        <v>25.22</v>
      </c>
      <c r="BD31" s="10">
        <v>35.150700000000001</v>
      </c>
      <c r="BE31" s="10">
        <v>53.51</v>
      </c>
      <c r="BF31" s="10">
        <v>23.4</v>
      </c>
      <c r="BG31" s="10">
        <v>8.33</v>
      </c>
      <c r="BH31" s="10">
        <v>-0.16</v>
      </c>
      <c r="BI31" s="10">
        <v>-0.02</v>
      </c>
      <c r="BJ31" s="10">
        <v>85.94</v>
      </c>
      <c r="BK31" s="10">
        <v>5.77</v>
      </c>
      <c r="BL31" s="10">
        <v>902.13</v>
      </c>
    </row>
    <row r="32" spans="1:64" x14ac:dyDescent="0.2">
      <c r="A32" s="10">
        <v>2.11</v>
      </c>
      <c r="B32" s="10">
        <v>25.03</v>
      </c>
      <c r="C32" s="10">
        <v>35.048400000000001</v>
      </c>
      <c r="D32" s="10">
        <v>53.17</v>
      </c>
      <c r="E32" s="10">
        <v>23.38</v>
      </c>
      <c r="F32" s="10">
        <v>8.35</v>
      </c>
      <c r="G32" s="10">
        <v>-0.1</v>
      </c>
      <c r="H32" s="10">
        <v>-0.02</v>
      </c>
      <c r="J32" s="10">
        <v>2.2799999999999998</v>
      </c>
      <c r="K32" s="10">
        <v>25.06</v>
      </c>
      <c r="L32" s="10">
        <v>35.063099999999999</v>
      </c>
      <c r="M32" s="10">
        <v>53.22</v>
      </c>
      <c r="N32" s="10">
        <v>23.38</v>
      </c>
      <c r="O32" s="10">
        <v>8.34</v>
      </c>
      <c r="P32" s="10">
        <v>-0.14000000000000001</v>
      </c>
      <c r="Q32" s="10">
        <v>0.01</v>
      </c>
      <c r="R32" s="10">
        <v>86.89</v>
      </c>
      <c r="S32" s="10">
        <v>5.86</v>
      </c>
      <c r="U32" s="99">
        <v>2.89</v>
      </c>
      <c r="V32" s="99">
        <v>25.17</v>
      </c>
      <c r="W32" s="99">
        <v>35.119999999999997</v>
      </c>
      <c r="X32" s="99">
        <v>53.41</v>
      </c>
      <c r="Y32" s="99">
        <v>23.39</v>
      </c>
      <c r="Z32" s="99">
        <v>8.34</v>
      </c>
      <c r="AA32" s="99">
        <v>-0.14000000000000001</v>
      </c>
      <c r="AB32" s="99">
        <v>0.02</v>
      </c>
      <c r="AC32" s="99">
        <v>89.58</v>
      </c>
      <c r="AD32" s="99">
        <v>6.02</v>
      </c>
      <c r="AF32" s="10">
        <v>3.41</v>
      </c>
      <c r="AG32" s="10">
        <v>25.24</v>
      </c>
      <c r="AH32" s="10">
        <v>35.146500000000003</v>
      </c>
      <c r="AI32" s="10">
        <v>53.53</v>
      </c>
      <c r="AJ32" s="10">
        <v>23.39</v>
      </c>
      <c r="AK32" s="10">
        <v>8.33</v>
      </c>
      <c r="AL32" s="10">
        <v>-0.12</v>
      </c>
      <c r="AM32" s="10">
        <v>0.01</v>
      </c>
      <c r="AN32" s="10">
        <v>88.3</v>
      </c>
      <c r="AO32" s="10">
        <v>5.93</v>
      </c>
      <c r="AQ32" s="10">
        <v>3.77</v>
      </c>
      <c r="AR32" s="10">
        <v>25.28</v>
      </c>
      <c r="AS32" s="10">
        <v>35.174399999999999</v>
      </c>
      <c r="AT32" s="10">
        <v>53.6</v>
      </c>
      <c r="AU32" s="10">
        <v>23.41</v>
      </c>
      <c r="AV32" s="10">
        <v>8.34</v>
      </c>
      <c r="AW32" s="10">
        <v>-0.14000000000000001</v>
      </c>
      <c r="AX32" s="10">
        <v>-0.02</v>
      </c>
      <c r="AY32" s="10">
        <v>84.96</v>
      </c>
      <c r="AZ32" s="10">
        <v>5.7</v>
      </c>
      <c r="BB32" s="10">
        <v>2.3199999999999998</v>
      </c>
      <c r="BC32" s="10">
        <v>25.22</v>
      </c>
      <c r="BD32" s="10">
        <v>35.142400000000002</v>
      </c>
      <c r="BE32" s="10">
        <v>53.49</v>
      </c>
      <c r="BF32" s="10">
        <v>23.39</v>
      </c>
      <c r="BG32" s="10">
        <v>8.33</v>
      </c>
      <c r="BH32" s="10">
        <v>-0.15</v>
      </c>
      <c r="BI32" s="10">
        <v>-0.02</v>
      </c>
      <c r="BJ32" s="10">
        <v>85.93</v>
      </c>
      <c r="BK32" s="10">
        <v>5.77</v>
      </c>
      <c r="BL32" s="10">
        <v>994.48</v>
      </c>
    </row>
    <row r="33" spans="1:64" x14ac:dyDescent="0.2">
      <c r="A33" s="10">
        <v>2.2200000000000002</v>
      </c>
      <c r="B33" s="10">
        <v>25.03</v>
      </c>
      <c r="C33" s="10">
        <v>35.049399999999999</v>
      </c>
      <c r="D33" s="10">
        <v>53.17</v>
      </c>
      <c r="E33" s="10">
        <v>23.38</v>
      </c>
      <c r="F33" s="10">
        <v>8.35</v>
      </c>
      <c r="G33" s="10">
        <v>-0.12</v>
      </c>
      <c r="H33" s="10">
        <v>0.02</v>
      </c>
      <c r="J33" s="10">
        <v>2.42</v>
      </c>
      <c r="K33" s="10">
        <v>25.07</v>
      </c>
      <c r="L33" s="10">
        <v>35.061999999999998</v>
      </c>
      <c r="M33" s="10">
        <v>53.22</v>
      </c>
      <c r="N33" s="10">
        <v>23.38</v>
      </c>
      <c r="O33" s="10">
        <v>8.34</v>
      </c>
      <c r="P33" s="10">
        <v>-0.15</v>
      </c>
      <c r="Q33" s="10">
        <v>0.01</v>
      </c>
      <c r="R33" s="10">
        <v>86.9</v>
      </c>
      <c r="S33" s="10">
        <v>5.86</v>
      </c>
      <c r="U33" s="99">
        <v>2.95</v>
      </c>
      <c r="V33" s="99">
        <v>25.17</v>
      </c>
      <c r="W33" s="99">
        <v>35.121000000000002</v>
      </c>
      <c r="X33" s="99">
        <v>53.42</v>
      </c>
      <c r="Y33" s="99">
        <v>23.39</v>
      </c>
      <c r="Z33" s="99">
        <v>8.34</v>
      </c>
      <c r="AA33" s="99">
        <v>-0.15</v>
      </c>
      <c r="AB33" s="99">
        <v>0.01</v>
      </c>
      <c r="AC33" s="99">
        <v>89.58</v>
      </c>
      <c r="AD33" s="99">
        <v>6.02</v>
      </c>
      <c r="AF33" s="10">
        <v>3.48</v>
      </c>
      <c r="AG33" s="10">
        <v>25.24</v>
      </c>
      <c r="AH33" s="10">
        <v>35.150799999999997</v>
      </c>
      <c r="AI33" s="10">
        <v>53.53</v>
      </c>
      <c r="AJ33" s="10">
        <v>23.4</v>
      </c>
      <c r="AK33" s="10">
        <v>8.33</v>
      </c>
      <c r="AL33" s="10">
        <v>-0.12</v>
      </c>
      <c r="AM33" s="10">
        <v>0.01</v>
      </c>
      <c r="AN33" s="10">
        <v>88.31</v>
      </c>
      <c r="AO33" s="10">
        <v>5.93</v>
      </c>
      <c r="AQ33" s="10">
        <v>3.76</v>
      </c>
      <c r="AR33" s="10">
        <v>25.28</v>
      </c>
      <c r="AS33" s="10">
        <v>35.1721</v>
      </c>
      <c r="AT33" s="10">
        <v>53.59</v>
      </c>
      <c r="AU33" s="10">
        <v>23.4</v>
      </c>
      <c r="AV33" s="10">
        <v>8.34</v>
      </c>
      <c r="AW33" s="10">
        <v>-0.13</v>
      </c>
      <c r="AX33" s="10">
        <v>-0.02</v>
      </c>
      <c r="AY33" s="10">
        <v>84.98</v>
      </c>
      <c r="AZ33" s="10">
        <v>5.7</v>
      </c>
      <c r="BB33" s="10">
        <v>2.38</v>
      </c>
      <c r="BC33" s="10">
        <v>25.21</v>
      </c>
      <c r="BD33" s="10">
        <v>35.151200000000003</v>
      </c>
      <c r="BE33" s="10">
        <v>53.5</v>
      </c>
      <c r="BF33" s="10">
        <v>23.4</v>
      </c>
      <c r="BG33" s="10">
        <v>8.33</v>
      </c>
      <c r="BH33" s="10">
        <v>-0.14000000000000001</v>
      </c>
      <c r="BI33" s="10">
        <v>-0.02</v>
      </c>
      <c r="BJ33" s="10">
        <v>85.93</v>
      </c>
      <c r="BK33" s="10">
        <v>5.77</v>
      </c>
      <c r="BL33" s="10">
        <v>923.19</v>
      </c>
    </row>
    <row r="34" spans="1:64" x14ac:dyDescent="0.2">
      <c r="A34" s="10">
        <v>2.2999999999999998</v>
      </c>
      <c r="B34" s="10">
        <v>25.03</v>
      </c>
      <c r="C34" s="10">
        <v>35.043999999999997</v>
      </c>
      <c r="D34" s="10">
        <v>53.16</v>
      </c>
      <c r="E34" s="10">
        <v>23.38</v>
      </c>
      <c r="F34" s="10">
        <v>8.35</v>
      </c>
      <c r="G34" s="10">
        <v>-0.13</v>
      </c>
      <c r="H34" s="10">
        <v>0.01</v>
      </c>
      <c r="J34" s="10">
        <v>2.54</v>
      </c>
      <c r="K34" s="10">
        <v>25.07</v>
      </c>
      <c r="L34" s="10">
        <v>35.054000000000002</v>
      </c>
      <c r="M34" s="10">
        <v>53.22</v>
      </c>
      <c r="N34" s="10">
        <v>23.37</v>
      </c>
      <c r="O34" s="10">
        <v>8.34</v>
      </c>
      <c r="P34" s="10">
        <v>-0.15</v>
      </c>
      <c r="Q34" s="10">
        <v>0.01</v>
      </c>
      <c r="R34" s="10">
        <v>86.93</v>
      </c>
      <c r="S34" s="10">
        <v>5.86</v>
      </c>
      <c r="U34" s="99">
        <v>3</v>
      </c>
      <c r="V34" s="99">
        <v>25.17</v>
      </c>
      <c r="W34" s="99">
        <v>35.122</v>
      </c>
      <c r="X34" s="99">
        <v>53.42</v>
      </c>
      <c r="Y34" s="99">
        <v>23.39</v>
      </c>
      <c r="Z34" s="99">
        <v>8.34</v>
      </c>
      <c r="AA34" s="99">
        <v>-0.15</v>
      </c>
      <c r="AB34" s="99">
        <v>0.01</v>
      </c>
      <c r="AC34" s="99">
        <v>89.58</v>
      </c>
      <c r="AD34" s="99">
        <v>6.02</v>
      </c>
      <c r="AF34" s="10">
        <v>3.57</v>
      </c>
      <c r="AG34" s="10">
        <v>25.24</v>
      </c>
      <c r="AH34" s="10">
        <v>35.151699999999998</v>
      </c>
      <c r="AI34" s="10">
        <v>53.53</v>
      </c>
      <c r="AJ34" s="10">
        <v>23.4</v>
      </c>
      <c r="AK34" s="10">
        <v>8.33</v>
      </c>
      <c r="AL34" s="10">
        <v>-0.12</v>
      </c>
      <c r="AM34" s="10">
        <v>0.01</v>
      </c>
      <c r="AN34" s="10">
        <v>88.3</v>
      </c>
      <c r="AO34" s="10">
        <v>5.93</v>
      </c>
      <c r="AQ34" s="10">
        <v>3.72</v>
      </c>
      <c r="AR34" s="10">
        <v>25.28</v>
      </c>
      <c r="AS34" s="10">
        <v>35.1753</v>
      </c>
      <c r="AT34" s="10">
        <v>53.6</v>
      </c>
      <c r="AU34" s="10">
        <v>23.41</v>
      </c>
      <c r="AV34" s="10">
        <v>8.34</v>
      </c>
      <c r="AW34" s="10">
        <v>-0.12</v>
      </c>
      <c r="AX34" s="10">
        <v>-0.02</v>
      </c>
      <c r="AY34" s="10">
        <v>84.99</v>
      </c>
      <c r="AZ34" s="10">
        <v>5.7</v>
      </c>
      <c r="BB34" s="10">
        <v>2.4300000000000002</v>
      </c>
      <c r="BC34" s="10">
        <v>25.21</v>
      </c>
      <c r="BD34" s="10">
        <v>35.155799999999999</v>
      </c>
      <c r="BE34" s="10">
        <v>53.5</v>
      </c>
      <c r="BF34" s="10">
        <v>23.41</v>
      </c>
      <c r="BG34" s="10">
        <v>8.33</v>
      </c>
      <c r="BH34" s="10">
        <v>-0.15</v>
      </c>
      <c r="BI34" s="10">
        <v>-0.02</v>
      </c>
      <c r="BJ34" s="10">
        <v>85.93</v>
      </c>
      <c r="BK34" s="10">
        <v>5.77</v>
      </c>
      <c r="BL34" s="10">
        <v>876.87</v>
      </c>
    </row>
    <row r="35" spans="1:64" x14ac:dyDescent="0.2">
      <c r="A35" s="10">
        <v>2.36</v>
      </c>
      <c r="B35" s="10">
        <v>25.03</v>
      </c>
      <c r="C35" s="10">
        <v>35.047199999999997</v>
      </c>
      <c r="D35" s="10">
        <v>53.17</v>
      </c>
      <c r="E35" s="10">
        <v>23.38</v>
      </c>
      <c r="F35" s="10">
        <v>8.35</v>
      </c>
      <c r="G35" s="10">
        <v>-0.13</v>
      </c>
      <c r="H35" s="10">
        <v>-0.01</v>
      </c>
      <c r="J35" s="10">
        <v>2.63</v>
      </c>
      <c r="K35" s="10">
        <v>25.06</v>
      </c>
      <c r="L35" s="10">
        <v>35.062199999999997</v>
      </c>
      <c r="M35" s="10">
        <v>53.22</v>
      </c>
      <c r="N35" s="10">
        <v>23.38</v>
      </c>
      <c r="O35" s="10">
        <v>8.34</v>
      </c>
      <c r="P35" s="10">
        <v>-0.14000000000000001</v>
      </c>
      <c r="Q35" s="10">
        <v>0.01</v>
      </c>
      <c r="R35" s="10">
        <v>86.96</v>
      </c>
      <c r="S35" s="10">
        <v>5.86</v>
      </c>
      <c r="U35" s="99">
        <v>3.05</v>
      </c>
      <c r="V35" s="99">
        <v>25.17</v>
      </c>
      <c r="W35" s="99">
        <v>35.116999999999997</v>
      </c>
      <c r="X35" s="99">
        <v>53.41</v>
      </c>
      <c r="Y35" s="99">
        <v>23.39</v>
      </c>
      <c r="Z35" s="99">
        <v>8.34</v>
      </c>
      <c r="AA35" s="99">
        <v>-0.14000000000000001</v>
      </c>
      <c r="AB35" s="99">
        <v>0.01</v>
      </c>
      <c r="AC35" s="99">
        <v>89.57</v>
      </c>
      <c r="AD35" s="99">
        <v>6.02</v>
      </c>
      <c r="AF35" s="10">
        <v>3.67</v>
      </c>
      <c r="AG35" s="10">
        <v>25.24</v>
      </c>
      <c r="AH35" s="10">
        <v>35.156500000000001</v>
      </c>
      <c r="AI35" s="10">
        <v>53.53</v>
      </c>
      <c r="AJ35" s="10">
        <v>23.4</v>
      </c>
      <c r="AK35" s="10">
        <v>8.33</v>
      </c>
      <c r="AL35" s="10">
        <v>-0.12</v>
      </c>
      <c r="AM35" s="10">
        <v>0.01</v>
      </c>
      <c r="AN35" s="10">
        <v>88.28</v>
      </c>
      <c r="AO35" s="10">
        <v>5.93</v>
      </c>
      <c r="AQ35" s="10">
        <v>3.72</v>
      </c>
      <c r="AR35" s="10">
        <v>25.28</v>
      </c>
      <c r="AS35" s="10">
        <v>35.174999999999997</v>
      </c>
      <c r="AT35" s="10">
        <v>53.6</v>
      </c>
      <c r="AU35" s="10">
        <v>23.41</v>
      </c>
      <c r="AV35" s="10">
        <v>8.34</v>
      </c>
      <c r="AW35" s="10">
        <v>-0.13</v>
      </c>
      <c r="AX35" s="10">
        <v>-0.02</v>
      </c>
      <c r="AY35" s="10">
        <v>84.98</v>
      </c>
      <c r="AZ35" s="10">
        <v>5.7</v>
      </c>
      <c r="BB35" s="10">
        <v>2.48</v>
      </c>
      <c r="BC35" s="10">
        <v>25.22</v>
      </c>
      <c r="BD35" s="10">
        <v>35.153100000000002</v>
      </c>
      <c r="BE35" s="10">
        <v>53.5</v>
      </c>
      <c r="BF35" s="10">
        <v>23.4</v>
      </c>
      <c r="BG35" s="10">
        <v>8.33</v>
      </c>
      <c r="BH35" s="10">
        <v>-0.15</v>
      </c>
      <c r="BI35" s="10">
        <v>-0.02</v>
      </c>
      <c r="BJ35" s="10">
        <v>85.93</v>
      </c>
      <c r="BK35" s="10">
        <v>5.77</v>
      </c>
      <c r="BL35" s="10">
        <v>734.51</v>
      </c>
    </row>
    <row r="36" spans="1:64" x14ac:dyDescent="0.2">
      <c r="A36" s="10">
        <v>2.39</v>
      </c>
      <c r="B36" s="10">
        <v>25.03</v>
      </c>
      <c r="C36" s="10">
        <v>35.0471</v>
      </c>
      <c r="D36" s="10">
        <v>53.17</v>
      </c>
      <c r="E36" s="10">
        <v>23.38</v>
      </c>
      <c r="F36" s="10">
        <v>8.35</v>
      </c>
      <c r="G36" s="10">
        <v>-0.12</v>
      </c>
      <c r="H36" s="10">
        <v>-0.01</v>
      </c>
      <c r="J36" s="10">
        <v>2.68</v>
      </c>
      <c r="K36" s="10">
        <v>25.06</v>
      </c>
      <c r="L36" s="10">
        <v>35.061</v>
      </c>
      <c r="M36" s="10">
        <v>53.22</v>
      </c>
      <c r="N36" s="10">
        <v>23.38</v>
      </c>
      <c r="O36" s="10">
        <v>8.34</v>
      </c>
      <c r="P36" s="10">
        <v>-0.14000000000000001</v>
      </c>
      <c r="Q36" s="10">
        <v>0.01</v>
      </c>
      <c r="R36" s="10">
        <v>87.01</v>
      </c>
      <c r="S36" s="10">
        <v>5.86</v>
      </c>
      <c r="U36" s="99">
        <v>3.09</v>
      </c>
      <c r="V36" s="99">
        <v>25.17</v>
      </c>
      <c r="W36" s="99">
        <v>35.116</v>
      </c>
      <c r="X36" s="99">
        <v>53.41</v>
      </c>
      <c r="Y36" s="99">
        <v>23.39</v>
      </c>
      <c r="Z36" s="99">
        <v>8.34</v>
      </c>
      <c r="AA36" s="99">
        <v>-0.14000000000000001</v>
      </c>
      <c r="AB36" s="99">
        <v>0.01</v>
      </c>
      <c r="AC36" s="99">
        <v>89.55</v>
      </c>
      <c r="AD36" s="99">
        <v>6.02</v>
      </c>
      <c r="AF36" s="10">
        <v>3.78</v>
      </c>
      <c r="AG36" s="10">
        <v>25.24</v>
      </c>
      <c r="AH36" s="10">
        <v>35.149000000000001</v>
      </c>
      <c r="AI36" s="10">
        <v>53.52</v>
      </c>
      <c r="AJ36" s="10">
        <v>23.4</v>
      </c>
      <c r="AK36" s="10">
        <v>8.33</v>
      </c>
      <c r="AL36" s="10">
        <v>-0.13</v>
      </c>
      <c r="AM36" s="10">
        <v>0.01</v>
      </c>
      <c r="AN36" s="10">
        <v>88.24</v>
      </c>
      <c r="AO36" s="10">
        <v>5.93</v>
      </c>
      <c r="AQ36" s="10">
        <v>3.8</v>
      </c>
      <c r="AR36" s="10">
        <v>25.28</v>
      </c>
      <c r="AS36" s="10">
        <v>35.1678</v>
      </c>
      <c r="AT36" s="10">
        <v>53.59</v>
      </c>
      <c r="AU36" s="10">
        <v>23.4</v>
      </c>
      <c r="AV36" s="10">
        <v>8.34</v>
      </c>
      <c r="AW36" s="10">
        <v>-0.14000000000000001</v>
      </c>
      <c r="AX36" s="10">
        <v>-0.02</v>
      </c>
      <c r="AY36" s="10">
        <v>84.96</v>
      </c>
      <c r="AZ36" s="10">
        <v>5.7</v>
      </c>
      <c r="BB36" s="10">
        <v>2.5099999999999998</v>
      </c>
      <c r="BC36" s="10">
        <v>25.22</v>
      </c>
      <c r="BD36" s="10">
        <v>35.148200000000003</v>
      </c>
      <c r="BE36" s="10">
        <v>53.5</v>
      </c>
      <c r="BF36" s="10">
        <v>23.4</v>
      </c>
      <c r="BG36" s="10">
        <v>8.33</v>
      </c>
      <c r="BH36" s="10">
        <v>-0.14000000000000001</v>
      </c>
      <c r="BI36" s="10">
        <v>-0.02</v>
      </c>
      <c r="BJ36" s="10">
        <v>85.92</v>
      </c>
      <c r="BK36" s="10">
        <v>5.77</v>
      </c>
      <c r="BL36" s="10">
        <v>881.72</v>
      </c>
    </row>
    <row r="37" spans="1:64" x14ac:dyDescent="0.2">
      <c r="A37" s="10">
        <v>2.4500000000000002</v>
      </c>
      <c r="B37" s="10">
        <v>25.03</v>
      </c>
      <c r="C37" s="10">
        <v>35.044400000000003</v>
      </c>
      <c r="D37" s="10">
        <v>53.16</v>
      </c>
      <c r="E37" s="10">
        <v>23.38</v>
      </c>
      <c r="F37" s="10">
        <v>8.35</v>
      </c>
      <c r="G37" s="10">
        <v>-0.12</v>
      </c>
      <c r="H37" s="10">
        <v>0.01</v>
      </c>
      <c r="J37" s="10">
        <v>2.7</v>
      </c>
      <c r="K37" s="10">
        <v>25.06</v>
      </c>
      <c r="L37" s="10">
        <v>35.061100000000003</v>
      </c>
      <c r="M37" s="10">
        <v>53.22</v>
      </c>
      <c r="N37" s="10">
        <v>23.38</v>
      </c>
      <c r="O37" s="10">
        <v>8.34</v>
      </c>
      <c r="P37" s="10">
        <v>-0.14000000000000001</v>
      </c>
      <c r="Q37" s="10">
        <v>0.01</v>
      </c>
      <c r="R37" s="10">
        <v>87.05</v>
      </c>
      <c r="S37" s="10">
        <v>5.87</v>
      </c>
      <c r="U37" s="99">
        <v>3.15</v>
      </c>
      <c r="V37" s="99">
        <v>25.17</v>
      </c>
      <c r="W37" s="99">
        <v>35.113</v>
      </c>
      <c r="X37" s="99">
        <v>53.4</v>
      </c>
      <c r="Y37" s="99">
        <v>23.39</v>
      </c>
      <c r="Z37" s="99">
        <v>8.34</v>
      </c>
      <c r="AA37" s="99">
        <v>-0.14000000000000001</v>
      </c>
      <c r="AB37" s="99">
        <v>0.01</v>
      </c>
      <c r="AC37" s="99">
        <v>89.53</v>
      </c>
      <c r="AD37" s="99">
        <v>6.02</v>
      </c>
      <c r="AF37" s="10">
        <v>3.9</v>
      </c>
      <c r="AG37" s="10">
        <v>25.24</v>
      </c>
      <c r="AH37" s="10">
        <v>35.1494</v>
      </c>
      <c r="AI37" s="10">
        <v>53.52</v>
      </c>
      <c r="AJ37" s="10">
        <v>23.4</v>
      </c>
      <c r="AK37" s="10">
        <v>8.33</v>
      </c>
      <c r="AL37" s="10">
        <v>-0.13</v>
      </c>
      <c r="AM37" s="10">
        <v>0.01</v>
      </c>
      <c r="AN37" s="10">
        <v>88.21</v>
      </c>
      <c r="AO37" s="10">
        <v>5.92</v>
      </c>
      <c r="AQ37" s="10">
        <v>3.93</v>
      </c>
      <c r="AR37" s="10">
        <v>25.27</v>
      </c>
      <c r="AS37" s="10">
        <v>35.172600000000003</v>
      </c>
      <c r="AT37" s="10">
        <v>53.59</v>
      </c>
      <c r="AU37" s="10">
        <v>23.4</v>
      </c>
      <c r="AV37" s="10">
        <v>8.34</v>
      </c>
      <c r="AW37" s="10">
        <v>-0.15</v>
      </c>
      <c r="AX37" s="10">
        <v>-0.02</v>
      </c>
      <c r="AY37" s="10">
        <v>84.94</v>
      </c>
      <c r="AZ37" s="10">
        <v>5.7</v>
      </c>
      <c r="BB37" s="10">
        <v>2.56</v>
      </c>
      <c r="BC37" s="10">
        <v>25.22</v>
      </c>
      <c r="BD37" s="10">
        <v>35.1477</v>
      </c>
      <c r="BE37" s="10">
        <v>53.5</v>
      </c>
      <c r="BF37" s="10">
        <v>23.4</v>
      </c>
      <c r="BG37" s="10">
        <v>8.33</v>
      </c>
      <c r="BH37" s="10">
        <v>-0.14000000000000001</v>
      </c>
      <c r="BI37" s="10">
        <v>0.43</v>
      </c>
      <c r="BJ37" s="10">
        <v>85.92</v>
      </c>
      <c r="BK37" s="10">
        <v>5.77</v>
      </c>
      <c r="BL37" s="10">
        <v>821.07</v>
      </c>
    </row>
    <row r="38" spans="1:64" x14ac:dyDescent="0.2">
      <c r="A38" s="10">
        <v>2.52</v>
      </c>
      <c r="B38" s="10">
        <v>25.03</v>
      </c>
      <c r="C38" s="10">
        <v>35.042700000000004</v>
      </c>
      <c r="D38" s="10">
        <v>53.16</v>
      </c>
      <c r="E38" s="10">
        <v>23.38</v>
      </c>
      <c r="F38" s="10">
        <v>8.35</v>
      </c>
      <c r="G38" s="10">
        <v>-0.12</v>
      </c>
      <c r="H38" s="10">
        <v>0</v>
      </c>
      <c r="J38" s="10">
        <v>2.74</v>
      </c>
      <c r="K38" s="10">
        <v>25.06</v>
      </c>
      <c r="L38" s="10">
        <v>35.061399999999999</v>
      </c>
      <c r="M38" s="10">
        <v>53.22</v>
      </c>
      <c r="N38" s="10">
        <v>23.38</v>
      </c>
      <c r="O38" s="10">
        <v>8.34</v>
      </c>
      <c r="P38" s="10">
        <v>-0.13</v>
      </c>
      <c r="Q38" s="10">
        <v>0.01</v>
      </c>
      <c r="R38" s="10">
        <v>87.07</v>
      </c>
      <c r="S38" s="10">
        <v>5.87</v>
      </c>
      <c r="U38" s="99">
        <v>3.24</v>
      </c>
      <c r="V38" s="99">
        <v>25.17</v>
      </c>
      <c r="W38" s="99">
        <v>35.113</v>
      </c>
      <c r="X38" s="99">
        <v>53.4</v>
      </c>
      <c r="Y38" s="99">
        <v>23.39</v>
      </c>
      <c r="Z38" s="99">
        <v>8.33</v>
      </c>
      <c r="AA38" s="99">
        <v>-0.15</v>
      </c>
      <c r="AB38" s="99">
        <v>0</v>
      </c>
      <c r="AC38" s="99">
        <v>89.51</v>
      </c>
      <c r="AD38" s="99">
        <v>6.02</v>
      </c>
      <c r="AF38" s="10">
        <v>4.01</v>
      </c>
      <c r="AG38" s="10">
        <v>25.24</v>
      </c>
      <c r="AH38" s="10">
        <v>35.151800000000001</v>
      </c>
      <c r="AI38" s="10">
        <v>53.53</v>
      </c>
      <c r="AJ38" s="10">
        <v>23.4</v>
      </c>
      <c r="AK38" s="10">
        <v>8.33</v>
      </c>
      <c r="AL38" s="10">
        <v>-0.14000000000000001</v>
      </c>
      <c r="AM38" s="10">
        <v>0.01</v>
      </c>
      <c r="AN38" s="10">
        <v>88.18</v>
      </c>
      <c r="AO38" s="10">
        <v>5.92</v>
      </c>
      <c r="AQ38" s="10">
        <v>4.08</v>
      </c>
      <c r="AR38" s="10">
        <v>25.27</v>
      </c>
      <c r="AS38" s="10">
        <v>35.172899999999998</v>
      </c>
      <c r="AT38" s="10">
        <v>53.59</v>
      </c>
      <c r="AU38" s="10">
        <v>23.41</v>
      </c>
      <c r="AV38" s="10">
        <v>8.34</v>
      </c>
      <c r="AW38" s="10">
        <v>-0.15</v>
      </c>
      <c r="AX38" s="10">
        <v>0</v>
      </c>
      <c r="AY38" s="10">
        <v>84.92</v>
      </c>
      <c r="AZ38" s="10">
        <v>5.7</v>
      </c>
      <c r="BB38" s="10">
        <v>2.65</v>
      </c>
      <c r="BC38" s="10">
        <v>25.22</v>
      </c>
      <c r="BD38" s="10">
        <v>35.154299999999999</v>
      </c>
      <c r="BE38" s="10">
        <v>53.51</v>
      </c>
      <c r="BF38" s="10">
        <v>23.4</v>
      </c>
      <c r="BG38" s="10">
        <v>8.33</v>
      </c>
      <c r="BH38" s="10">
        <v>-0.14000000000000001</v>
      </c>
      <c r="BI38" s="10">
        <v>-0.01</v>
      </c>
      <c r="BJ38" s="10">
        <v>85.9</v>
      </c>
      <c r="BK38" s="10">
        <v>5.77</v>
      </c>
      <c r="BL38" s="10">
        <v>619</v>
      </c>
    </row>
    <row r="39" spans="1:64" x14ac:dyDescent="0.2">
      <c r="A39" s="10">
        <v>2.63</v>
      </c>
      <c r="B39" s="10">
        <v>25.03</v>
      </c>
      <c r="C39" s="10">
        <v>35.046100000000003</v>
      </c>
      <c r="D39" s="10">
        <v>53.16</v>
      </c>
      <c r="E39" s="10">
        <v>23.38</v>
      </c>
      <c r="F39" s="10">
        <v>8.35</v>
      </c>
      <c r="G39" s="10">
        <v>-0.11</v>
      </c>
      <c r="H39" s="10">
        <v>0.01</v>
      </c>
      <c r="J39" s="10">
        <v>2.81</v>
      </c>
      <c r="K39" s="10">
        <v>25.06</v>
      </c>
      <c r="L39" s="10">
        <v>35.058500000000002</v>
      </c>
      <c r="M39" s="10">
        <v>53.22</v>
      </c>
      <c r="N39" s="10">
        <v>23.38</v>
      </c>
      <c r="O39" s="10">
        <v>8.34</v>
      </c>
      <c r="P39" s="10">
        <v>-0.13</v>
      </c>
      <c r="Q39" s="10">
        <v>0.02</v>
      </c>
      <c r="R39" s="10">
        <v>87.08</v>
      </c>
      <c r="S39" s="10">
        <v>5.87</v>
      </c>
      <c r="U39" s="99">
        <v>3.36</v>
      </c>
      <c r="V39" s="99">
        <v>25.16</v>
      </c>
      <c r="W39" s="99">
        <v>35.122</v>
      </c>
      <c r="X39" s="99">
        <v>53.41</v>
      </c>
      <c r="Y39" s="99">
        <v>23.4</v>
      </c>
      <c r="Z39" s="99">
        <v>8.34</v>
      </c>
      <c r="AA39" s="99">
        <v>-0.15</v>
      </c>
      <c r="AB39" s="99">
        <v>0.01</v>
      </c>
      <c r="AC39" s="99">
        <v>89.48</v>
      </c>
      <c r="AD39" s="99">
        <v>6.02</v>
      </c>
      <c r="AF39" s="10">
        <v>4.0999999999999996</v>
      </c>
      <c r="AG39" s="10">
        <v>25.24</v>
      </c>
      <c r="AH39" s="10">
        <v>35.150599999999997</v>
      </c>
      <c r="AI39" s="10">
        <v>53.53</v>
      </c>
      <c r="AJ39" s="10">
        <v>23.4</v>
      </c>
      <c r="AK39" s="10">
        <v>8.33</v>
      </c>
      <c r="AL39" s="10">
        <v>-0.14000000000000001</v>
      </c>
      <c r="AM39" s="10">
        <v>0</v>
      </c>
      <c r="AN39" s="10">
        <v>88.17</v>
      </c>
      <c r="AO39" s="10">
        <v>5.92</v>
      </c>
      <c r="AQ39" s="10">
        <v>4.21</v>
      </c>
      <c r="AR39" s="10">
        <v>25.27</v>
      </c>
      <c r="AS39" s="10">
        <v>35.1736</v>
      </c>
      <c r="AT39" s="10">
        <v>53.59</v>
      </c>
      <c r="AU39" s="10">
        <v>23.41</v>
      </c>
      <c r="AV39" s="10">
        <v>8.34</v>
      </c>
      <c r="AW39" s="10">
        <v>-0.15</v>
      </c>
      <c r="AX39" s="10">
        <v>-0.01</v>
      </c>
      <c r="AY39" s="10">
        <v>84.91</v>
      </c>
      <c r="AZ39" s="10">
        <v>5.7</v>
      </c>
      <c r="BB39" s="10">
        <v>2.77</v>
      </c>
      <c r="BC39" s="10">
        <v>25.22</v>
      </c>
      <c r="BD39" s="10">
        <v>35.1541</v>
      </c>
      <c r="BE39" s="10">
        <v>53.51</v>
      </c>
      <c r="BF39" s="10">
        <v>23.4</v>
      </c>
      <c r="BG39" s="10">
        <v>8.33</v>
      </c>
      <c r="BH39" s="10">
        <v>-0.13</v>
      </c>
      <c r="BI39" s="10">
        <v>-0.02</v>
      </c>
      <c r="BJ39" s="10">
        <v>85.87</v>
      </c>
      <c r="BK39" s="10">
        <v>5.77</v>
      </c>
      <c r="BL39" s="10">
        <v>644.34</v>
      </c>
    </row>
    <row r="40" spans="1:64" x14ac:dyDescent="0.2">
      <c r="A40" s="10">
        <v>2.76</v>
      </c>
      <c r="B40" s="10">
        <v>25.03</v>
      </c>
      <c r="C40" s="10">
        <v>35.046799999999998</v>
      </c>
      <c r="D40" s="10">
        <v>53.16</v>
      </c>
      <c r="E40" s="10">
        <v>23.38</v>
      </c>
      <c r="F40" s="10">
        <v>8.35</v>
      </c>
      <c r="G40" s="10">
        <v>-0.1</v>
      </c>
      <c r="H40" s="10">
        <v>-0.01</v>
      </c>
      <c r="J40" s="10">
        <v>2.93</v>
      </c>
      <c r="K40" s="10">
        <v>25.06</v>
      </c>
      <c r="L40" s="10">
        <v>35.061999999999998</v>
      </c>
      <c r="M40" s="10">
        <v>53.22</v>
      </c>
      <c r="N40" s="10">
        <v>23.38</v>
      </c>
      <c r="O40" s="10">
        <v>8.34</v>
      </c>
      <c r="P40" s="10">
        <v>-0.14000000000000001</v>
      </c>
      <c r="Q40" s="10">
        <v>0.01</v>
      </c>
      <c r="R40" s="10">
        <v>87.08</v>
      </c>
      <c r="S40" s="10">
        <v>5.87</v>
      </c>
      <c r="U40" s="99">
        <v>3.47</v>
      </c>
      <c r="V40" s="99">
        <v>25.16</v>
      </c>
      <c r="W40" s="99">
        <v>35.124000000000002</v>
      </c>
      <c r="X40" s="99">
        <v>53.41</v>
      </c>
      <c r="Y40" s="99">
        <v>23.4</v>
      </c>
      <c r="Z40" s="99">
        <v>8.33</v>
      </c>
      <c r="AA40" s="99">
        <v>-0.15</v>
      </c>
      <c r="AB40" s="99">
        <v>0.01</v>
      </c>
      <c r="AC40" s="99">
        <v>89.46</v>
      </c>
      <c r="AD40" s="99">
        <v>6.02</v>
      </c>
      <c r="AF40" s="10">
        <v>4.2</v>
      </c>
      <c r="AG40" s="10">
        <v>25.24</v>
      </c>
      <c r="AH40" s="10">
        <v>35.149900000000002</v>
      </c>
      <c r="AI40" s="10">
        <v>53.52</v>
      </c>
      <c r="AJ40" s="10">
        <v>23.4</v>
      </c>
      <c r="AK40" s="10">
        <v>8.32</v>
      </c>
      <c r="AL40" s="10">
        <v>-0.15</v>
      </c>
      <c r="AM40" s="10">
        <v>0.01</v>
      </c>
      <c r="AN40" s="10">
        <v>88.16</v>
      </c>
      <c r="AO40" s="10">
        <v>5.92</v>
      </c>
      <c r="AQ40" s="10">
        <v>4.34</v>
      </c>
      <c r="AR40" s="10">
        <v>25.27</v>
      </c>
      <c r="AS40" s="10">
        <v>35.171999999999997</v>
      </c>
      <c r="AT40" s="10">
        <v>53.59</v>
      </c>
      <c r="AU40" s="10">
        <v>23.41</v>
      </c>
      <c r="AV40" s="10">
        <v>8.34</v>
      </c>
      <c r="AW40" s="10">
        <v>-0.16</v>
      </c>
      <c r="AX40" s="10">
        <v>0.24</v>
      </c>
      <c r="AY40" s="10">
        <v>84.9</v>
      </c>
      <c r="AZ40" s="10">
        <v>5.7</v>
      </c>
      <c r="BB40" s="10">
        <v>2.86</v>
      </c>
      <c r="BC40" s="10">
        <v>25.23</v>
      </c>
      <c r="BD40" s="10">
        <v>35.152500000000003</v>
      </c>
      <c r="BE40" s="10">
        <v>53.51</v>
      </c>
      <c r="BF40" s="10">
        <v>23.4</v>
      </c>
      <c r="BG40" s="10">
        <v>8.33</v>
      </c>
      <c r="BH40" s="10">
        <v>-0.13</v>
      </c>
      <c r="BI40" s="10">
        <v>-0.02</v>
      </c>
      <c r="BJ40" s="10">
        <v>85.83</v>
      </c>
      <c r="BK40" s="10">
        <v>5.77</v>
      </c>
      <c r="BL40" s="10">
        <v>673.57</v>
      </c>
    </row>
    <row r="41" spans="1:64" x14ac:dyDescent="0.2">
      <c r="A41" s="10">
        <v>2.88</v>
      </c>
      <c r="B41" s="10">
        <v>25.02</v>
      </c>
      <c r="C41" s="10">
        <v>35.049199999999999</v>
      </c>
      <c r="D41" s="10">
        <v>53.16</v>
      </c>
      <c r="E41" s="10">
        <v>23.38</v>
      </c>
      <c r="F41" s="10">
        <v>8.35</v>
      </c>
      <c r="G41" s="10">
        <v>-0.1</v>
      </c>
      <c r="H41" s="10">
        <v>0.02</v>
      </c>
      <c r="J41" s="10">
        <v>3.11</v>
      </c>
      <c r="K41" s="10">
        <v>25.06</v>
      </c>
      <c r="L41" s="10">
        <v>35.063000000000002</v>
      </c>
      <c r="M41" s="10">
        <v>53.22</v>
      </c>
      <c r="N41" s="10">
        <v>23.38</v>
      </c>
      <c r="O41" s="10">
        <v>8.34</v>
      </c>
      <c r="P41" s="10">
        <v>-0.13</v>
      </c>
      <c r="Q41" s="10">
        <v>0.01</v>
      </c>
      <c r="R41" s="10">
        <v>87.09</v>
      </c>
      <c r="S41" s="10">
        <v>5.87</v>
      </c>
      <c r="U41" s="99">
        <v>3.57</v>
      </c>
      <c r="V41" s="99">
        <v>25.16</v>
      </c>
      <c r="W41" s="99">
        <v>35.122999999999998</v>
      </c>
      <c r="X41" s="99">
        <v>53.41</v>
      </c>
      <c r="Y41" s="99">
        <v>23.4</v>
      </c>
      <c r="Z41" s="99">
        <v>8.33</v>
      </c>
      <c r="AA41" s="99">
        <v>-0.15</v>
      </c>
      <c r="AB41" s="99">
        <v>0.01</v>
      </c>
      <c r="AC41" s="99">
        <v>89.46</v>
      </c>
      <c r="AD41" s="99">
        <v>6.02</v>
      </c>
      <c r="AF41" s="10">
        <v>4.3099999999999996</v>
      </c>
      <c r="AG41" s="10">
        <v>25.23</v>
      </c>
      <c r="AH41" s="10">
        <v>35.148800000000001</v>
      </c>
      <c r="AI41" s="10">
        <v>53.52</v>
      </c>
      <c r="AJ41" s="10">
        <v>23.4</v>
      </c>
      <c r="AK41" s="10">
        <v>8.32</v>
      </c>
      <c r="AL41" s="10">
        <v>-0.15</v>
      </c>
      <c r="AM41" s="10">
        <v>0</v>
      </c>
      <c r="AN41" s="10">
        <v>88.15</v>
      </c>
      <c r="AO41" s="10">
        <v>5.92</v>
      </c>
      <c r="AQ41" s="10">
        <v>4.45</v>
      </c>
      <c r="AR41" s="10">
        <v>25.27</v>
      </c>
      <c r="AS41" s="10">
        <v>35.170699999999997</v>
      </c>
      <c r="AT41" s="10">
        <v>53.59</v>
      </c>
      <c r="AU41" s="10">
        <v>23.41</v>
      </c>
      <c r="AV41" s="10">
        <v>8.34</v>
      </c>
      <c r="AW41" s="10">
        <v>-0.16</v>
      </c>
      <c r="AX41" s="10">
        <v>0.04</v>
      </c>
      <c r="AY41" s="10">
        <v>84.91</v>
      </c>
      <c r="AZ41" s="10">
        <v>5.7</v>
      </c>
      <c r="BB41" s="10">
        <v>2.92</v>
      </c>
      <c r="BC41" s="10">
        <v>25.22</v>
      </c>
      <c r="BD41" s="10">
        <v>35.151600000000002</v>
      </c>
      <c r="BE41" s="10">
        <v>53.51</v>
      </c>
      <c r="BF41" s="10">
        <v>23.4</v>
      </c>
      <c r="BG41" s="10">
        <v>8.33</v>
      </c>
      <c r="BH41" s="10">
        <v>-0.13</v>
      </c>
      <c r="BI41" s="10">
        <v>-0.02</v>
      </c>
      <c r="BJ41" s="10">
        <v>85.82</v>
      </c>
      <c r="BK41" s="10">
        <v>5.77</v>
      </c>
      <c r="BL41" s="10">
        <v>656.06</v>
      </c>
    </row>
    <row r="42" spans="1:64" x14ac:dyDescent="0.2">
      <c r="A42" s="10">
        <v>2.97</v>
      </c>
      <c r="B42" s="10">
        <v>25.03</v>
      </c>
      <c r="C42" s="10">
        <v>35.0501</v>
      </c>
      <c r="D42" s="10">
        <v>53.17</v>
      </c>
      <c r="E42" s="10">
        <v>23.38</v>
      </c>
      <c r="F42" s="10">
        <v>8.35</v>
      </c>
      <c r="G42" s="10">
        <v>-0.1</v>
      </c>
      <c r="H42" s="10">
        <v>-0.02</v>
      </c>
      <c r="J42" s="10">
        <v>3.26</v>
      </c>
      <c r="K42" s="10">
        <v>25.06</v>
      </c>
      <c r="L42" s="10">
        <v>35.061100000000003</v>
      </c>
      <c r="M42" s="10">
        <v>53.22</v>
      </c>
      <c r="N42" s="10">
        <v>23.38</v>
      </c>
      <c r="O42" s="10">
        <v>8.34</v>
      </c>
      <c r="P42" s="10">
        <v>-0.14000000000000001</v>
      </c>
      <c r="Q42" s="10">
        <v>0.02</v>
      </c>
      <c r="R42" s="10">
        <v>87.1</v>
      </c>
      <c r="S42" s="10">
        <v>5.87</v>
      </c>
      <c r="U42" s="99">
        <v>3.66</v>
      </c>
      <c r="V42" s="99">
        <v>25.16</v>
      </c>
      <c r="W42" s="99">
        <v>35.122</v>
      </c>
      <c r="X42" s="99">
        <v>53.41</v>
      </c>
      <c r="Y42" s="99">
        <v>23.4</v>
      </c>
      <c r="Z42" s="99">
        <v>8.33</v>
      </c>
      <c r="AA42" s="99">
        <v>-0.15</v>
      </c>
      <c r="AB42" s="99">
        <v>0.01</v>
      </c>
      <c r="AC42" s="99">
        <v>89.45</v>
      </c>
      <c r="AD42" s="99">
        <v>6.02</v>
      </c>
      <c r="AF42" s="10">
        <v>4.43</v>
      </c>
      <c r="AG42" s="10">
        <v>25.23</v>
      </c>
      <c r="AH42" s="10">
        <v>35.1541</v>
      </c>
      <c r="AI42" s="10">
        <v>53.52</v>
      </c>
      <c r="AJ42" s="10">
        <v>23.41</v>
      </c>
      <c r="AK42" s="10">
        <v>8.32</v>
      </c>
      <c r="AL42" s="10">
        <v>-0.15</v>
      </c>
      <c r="AM42" s="10">
        <v>0.01</v>
      </c>
      <c r="AN42" s="10">
        <v>88.14</v>
      </c>
      <c r="AO42" s="10">
        <v>5.92</v>
      </c>
      <c r="AQ42" s="10">
        <v>4.54</v>
      </c>
      <c r="AR42" s="10">
        <v>25.27</v>
      </c>
      <c r="AS42" s="10">
        <v>35.172699999999999</v>
      </c>
      <c r="AT42" s="10">
        <v>53.59</v>
      </c>
      <c r="AU42" s="10">
        <v>23.41</v>
      </c>
      <c r="AV42" s="10">
        <v>8.34</v>
      </c>
      <c r="AW42" s="10">
        <v>-0.15</v>
      </c>
      <c r="AX42" s="10">
        <v>-0.02</v>
      </c>
      <c r="AY42" s="10">
        <v>84.92</v>
      </c>
      <c r="AZ42" s="10">
        <v>5.7</v>
      </c>
      <c r="BB42" s="10">
        <v>2.93</v>
      </c>
      <c r="BC42" s="10">
        <v>25.22</v>
      </c>
      <c r="BD42" s="10">
        <v>35.160299999999999</v>
      </c>
      <c r="BE42" s="10">
        <v>53.51</v>
      </c>
      <c r="BF42" s="10">
        <v>23.41</v>
      </c>
      <c r="BG42" s="10">
        <v>8.33</v>
      </c>
      <c r="BH42" s="10">
        <v>-0.12</v>
      </c>
      <c r="BI42" s="10">
        <v>-0.02</v>
      </c>
      <c r="BJ42" s="10">
        <v>85.83</v>
      </c>
      <c r="BK42" s="10">
        <v>5.77</v>
      </c>
      <c r="BL42" s="10">
        <v>597.94000000000005</v>
      </c>
    </row>
    <row r="43" spans="1:64" x14ac:dyDescent="0.2">
      <c r="A43" s="10">
        <v>3.04</v>
      </c>
      <c r="B43" s="10">
        <v>25.03</v>
      </c>
      <c r="C43" s="10">
        <v>35.047899999999998</v>
      </c>
      <c r="D43" s="10">
        <v>53.16</v>
      </c>
      <c r="E43" s="10">
        <v>23.38</v>
      </c>
      <c r="F43" s="10">
        <v>8.35</v>
      </c>
      <c r="G43" s="10">
        <v>-0.1</v>
      </c>
      <c r="H43" s="10">
        <v>-0.02</v>
      </c>
      <c r="J43" s="10">
        <v>3.36</v>
      </c>
      <c r="K43" s="10">
        <v>25.06</v>
      </c>
      <c r="L43" s="10">
        <v>35.060099999999998</v>
      </c>
      <c r="M43" s="10">
        <v>53.21</v>
      </c>
      <c r="N43" s="10">
        <v>23.38</v>
      </c>
      <c r="O43" s="10">
        <v>8.34</v>
      </c>
      <c r="P43" s="10">
        <v>-0.13</v>
      </c>
      <c r="Q43" s="10">
        <v>0.01</v>
      </c>
      <c r="R43" s="10">
        <v>87.12</v>
      </c>
      <c r="S43" s="10">
        <v>5.87</v>
      </c>
      <c r="U43" s="99">
        <v>3.75</v>
      </c>
      <c r="V43" s="99">
        <v>25.16</v>
      </c>
      <c r="W43" s="99">
        <v>35.119</v>
      </c>
      <c r="X43" s="99">
        <v>53.4</v>
      </c>
      <c r="Y43" s="99">
        <v>23.4</v>
      </c>
      <c r="Z43" s="99">
        <v>8.33</v>
      </c>
      <c r="AA43" s="99">
        <v>-0.14000000000000001</v>
      </c>
      <c r="AB43" s="99">
        <v>0.01</v>
      </c>
      <c r="AC43" s="99">
        <v>89.45</v>
      </c>
      <c r="AD43" s="99">
        <v>6.02</v>
      </c>
      <c r="AF43" s="10">
        <v>4.55</v>
      </c>
      <c r="AG43" s="10">
        <v>25.23</v>
      </c>
      <c r="AH43" s="10">
        <v>35.156799999999997</v>
      </c>
      <c r="AI43" s="10">
        <v>53.53</v>
      </c>
      <c r="AJ43" s="10">
        <v>23.41</v>
      </c>
      <c r="AK43" s="10">
        <v>8.32</v>
      </c>
      <c r="AL43" s="10">
        <v>-0.14000000000000001</v>
      </c>
      <c r="AM43" s="10">
        <v>0</v>
      </c>
      <c r="AN43" s="10">
        <v>88.14</v>
      </c>
      <c r="AO43" s="10">
        <v>5.92</v>
      </c>
      <c r="AQ43" s="10">
        <v>4.63</v>
      </c>
      <c r="AR43" s="10">
        <v>25.27</v>
      </c>
      <c r="AS43" s="10">
        <v>35.173299999999998</v>
      </c>
      <c r="AT43" s="10">
        <v>53.59</v>
      </c>
      <c r="AU43" s="10">
        <v>23.41</v>
      </c>
      <c r="AV43" s="10">
        <v>8.34</v>
      </c>
      <c r="AW43" s="10">
        <v>-0.15</v>
      </c>
      <c r="AX43" s="10">
        <v>-0.02</v>
      </c>
      <c r="AY43" s="10">
        <v>84.94</v>
      </c>
      <c r="AZ43" s="10">
        <v>5.7</v>
      </c>
      <c r="BB43" s="10">
        <v>2.93</v>
      </c>
      <c r="BC43" s="10">
        <v>25.21</v>
      </c>
      <c r="BD43" s="10">
        <v>35.161000000000001</v>
      </c>
      <c r="BE43" s="10">
        <v>53.51</v>
      </c>
      <c r="BF43" s="10">
        <v>23.41</v>
      </c>
      <c r="BG43" s="10">
        <v>8.33</v>
      </c>
      <c r="BH43" s="10">
        <v>-0.12</v>
      </c>
      <c r="BI43" s="10">
        <v>-0.02</v>
      </c>
      <c r="BJ43" s="10">
        <v>85.83</v>
      </c>
      <c r="BK43" s="10">
        <v>5.77</v>
      </c>
      <c r="BL43" s="10">
        <v>713.89</v>
      </c>
    </row>
    <row r="44" spans="1:64" x14ac:dyDescent="0.2">
      <c r="A44" s="10">
        <v>3.09</v>
      </c>
      <c r="B44" s="10">
        <v>25.03</v>
      </c>
      <c r="C44" s="10">
        <v>35.047899999999998</v>
      </c>
      <c r="D44" s="10">
        <v>53.16</v>
      </c>
      <c r="E44" s="10">
        <v>23.38</v>
      </c>
      <c r="F44" s="10">
        <v>8.35</v>
      </c>
      <c r="G44" s="10">
        <v>-0.1</v>
      </c>
      <c r="H44" s="10">
        <v>0.02</v>
      </c>
      <c r="J44" s="10">
        <v>3.42</v>
      </c>
      <c r="K44" s="10">
        <v>25.06</v>
      </c>
      <c r="L44" s="10">
        <v>35.060699999999997</v>
      </c>
      <c r="M44" s="10">
        <v>53.21</v>
      </c>
      <c r="N44" s="10">
        <v>23.39</v>
      </c>
      <c r="O44" s="10">
        <v>8.34</v>
      </c>
      <c r="P44" s="10">
        <v>-0.13</v>
      </c>
      <c r="Q44" s="10">
        <v>0.01</v>
      </c>
      <c r="R44" s="10">
        <v>87.14</v>
      </c>
      <c r="S44" s="10">
        <v>5.87</v>
      </c>
      <c r="U44" s="99">
        <v>3.81</v>
      </c>
      <c r="V44" s="99">
        <v>25.17</v>
      </c>
      <c r="W44" s="99">
        <v>35.113999999999997</v>
      </c>
      <c r="X44" s="99">
        <v>53.4</v>
      </c>
      <c r="Y44" s="99">
        <v>23.39</v>
      </c>
      <c r="Z44" s="99">
        <v>8.33</v>
      </c>
      <c r="AA44" s="99">
        <v>-0.14000000000000001</v>
      </c>
      <c r="AB44" s="99">
        <v>0.01</v>
      </c>
      <c r="AC44" s="99">
        <v>89.46</v>
      </c>
      <c r="AD44" s="99">
        <v>6.02</v>
      </c>
      <c r="AF44" s="10">
        <v>4.68</v>
      </c>
      <c r="AG44" s="10">
        <v>25.23</v>
      </c>
      <c r="AH44" s="10">
        <v>35.153100000000002</v>
      </c>
      <c r="AI44" s="10">
        <v>53.52</v>
      </c>
      <c r="AJ44" s="10">
        <v>23.41</v>
      </c>
      <c r="AK44" s="10">
        <v>8.32</v>
      </c>
      <c r="AL44" s="10">
        <v>-0.14000000000000001</v>
      </c>
      <c r="AM44" s="10">
        <v>0.03</v>
      </c>
      <c r="AN44" s="10">
        <v>88.14</v>
      </c>
      <c r="AO44" s="10">
        <v>5.92</v>
      </c>
      <c r="AQ44" s="10">
        <v>4.74</v>
      </c>
      <c r="AR44" s="10">
        <v>25.27</v>
      </c>
      <c r="AS44" s="10">
        <v>35.170900000000003</v>
      </c>
      <c r="AT44" s="10">
        <v>53.59</v>
      </c>
      <c r="AU44" s="10">
        <v>23.41</v>
      </c>
      <c r="AV44" s="10">
        <v>8.34</v>
      </c>
      <c r="AW44" s="10">
        <v>-0.14000000000000001</v>
      </c>
      <c r="AX44" s="10">
        <v>-0.02</v>
      </c>
      <c r="AY44" s="10">
        <v>84.95</v>
      </c>
      <c r="AZ44" s="10">
        <v>5.7</v>
      </c>
      <c r="BB44" s="10">
        <v>2.95</v>
      </c>
      <c r="BC44" s="10">
        <v>25.21</v>
      </c>
      <c r="BD44" s="10">
        <v>35.153199999999998</v>
      </c>
      <c r="BE44" s="10">
        <v>53.5</v>
      </c>
      <c r="BF44" s="10">
        <v>23.4</v>
      </c>
      <c r="BG44" s="10">
        <v>8.33</v>
      </c>
      <c r="BH44" s="10">
        <v>-0.12</v>
      </c>
      <c r="BI44" s="10">
        <v>-0.02</v>
      </c>
      <c r="BJ44" s="10">
        <v>85.81</v>
      </c>
      <c r="BK44" s="10">
        <v>5.77</v>
      </c>
      <c r="BL44" s="10">
        <v>748.12</v>
      </c>
    </row>
    <row r="45" spans="1:64" x14ac:dyDescent="0.2">
      <c r="A45" s="10">
        <v>3.15</v>
      </c>
      <c r="B45" s="10">
        <v>25.03</v>
      </c>
      <c r="C45" s="10">
        <v>35.045099999999998</v>
      </c>
      <c r="D45" s="10">
        <v>53.16</v>
      </c>
      <c r="E45" s="10">
        <v>23.38</v>
      </c>
      <c r="F45" s="10">
        <v>8.35</v>
      </c>
      <c r="G45" s="10">
        <v>-0.1</v>
      </c>
      <c r="H45" s="10">
        <v>-0.02</v>
      </c>
      <c r="J45" s="10">
        <v>3.44</v>
      </c>
      <c r="K45" s="10">
        <v>25.06</v>
      </c>
      <c r="L45" s="10">
        <v>35.062100000000001</v>
      </c>
      <c r="M45" s="10">
        <v>53.22</v>
      </c>
      <c r="N45" s="10">
        <v>23.39</v>
      </c>
      <c r="O45" s="10">
        <v>8.34</v>
      </c>
      <c r="P45" s="10">
        <v>-0.13</v>
      </c>
      <c r="Q45" s="10">
        <v>0.01</v>
      </c>
      <c r="R45" s="10">
        <v>87.16</v>
      </c>
      <c r="S45" s="10">
        <v>5.88</v>
      </c>
      <c r="U45" s="99">
        <v>3.85</v>
      </c>
      <c r="V45" s="99">
        <v>25.16</v>
      </c>
      <c r="W45" s="99">
        <v>35.118000000000002</v>
      </c>
      <c r="X45" s="99">
        <v>53.4</v>
      </c>
      <c r="Y45" s="99">
        <v>23.4</v>
      </c>
      <c r="Z45" s="99">
        <v>8.33</v>
      </c>
      <c r="AA45" s="99">
        <v>-0.14000000000000001</v>
      </c>
      <c r="AB45" s="99">
        <v>0.01</v>
      </c>
      <c r="AC45" s="99">
        <v>89.46</v>
      </c>
      <c r="AD45" s="99">
        <v>6.02</v>
      </c>
      <c r="AF45" s="10">
        <v>4.8099999999999996</v>
      </c>
      <c r="AG45" s="10">
        <v>25.23</v>
      </c>
      <c r="AH45" s="10">
        <v>35.153300000000002</v>
      </c>
      <c r="AI45" s="10">
        <v>53.52</v>
      </c>
      <c r="AJ45" s="10">
        <v>23.41</v>
      </c>
      <c r="AK45" s="10">
        <v>8.32</v>
      </c>
      <c r="AL45" s="10">
        <v>-0.14000000000000001</v>
      </c>
      <c r="AM45" s="10">
        <v>0.01</v>
      </c>
      <c r="AN45" s="10">
        <v>88.15</v>
      </c>
      <c r="AO45" s="10">
        <v>5.92</v>
      </c>
      <c r="AQ45" s="10">
        <v>4.8600000000000003</v>
      </c>
      <c r="AR45" s="10">
        <v>25.27</v>
      </c>
      <c r="AS45" s="10">
        <v>35.175400000000003</v>
      </c>
      <c r="AT45" s="10">
        <v>53.59</v>
      </c>
      <c r="AU45" s="10">
        <v>23.41</v>
      </c>
      <c r="AV45" s="10">
        <v>8.34</v>
      </c>
      <c r="AW45" s="10">
        <v>-0.14000000000000001</v>
      </c>
      <c r="AX45" s="10">
        <v>-0.02</v>
      </c>
      <c r="AY45" s="10">
        <v>84.97</v>
      </c>
      <c r="AZ45" s="10">
        <v>5.7</v>
      </c>
      <c r="BB45" s="10">
        <v>3.01</v>
      </c>
      <c r="BC45" s="10">
        <v>25.21</v>
      </c>
      <c r="BD45" s="10">
        <v>35.148899999999998</v>
      </c>
      <c r="BE45" s="10">
        <v>53.49</v>
      </c>
      <c r="BF45" s="10">
        <v>23.4</v>
      </c>
      <c r="BG45" s="10">
        <v>8.33</v>
      </c>
      <c r="BH45" s="10">
        <v>-0.12</v>
      </c>
      <c r="BI45" s="10">
        <v>-0.02</v>
      </c>
      <c r="BJ45" s="10">
        <v>85.79</v>
      </c>
      <c r="BK45" s="10">
        <v>5.76</v>
      </c>
      <c r="BL45" s="10">
        <v>632.17999999999995</v>
      </c>
    </row>
    <row r="46" spans="1:64" x14ac:dyDescent="0.2">
      <c r="A46" s="10">
        <v>3.24</v>
      </c>
      <c r="B46" s="10">
        <v>25.03</v>
      </c>
      <c r="C46" s="10">
        <v>35.046599999999998</v>
      </c>
      <c r="D46" s="10">
        <v>53.16</v>
      </c>
      <c r="E46" s="10">
        <v>23.38</v>
      </c>
      <c r="F46" s="10">
        <v>8.35</v>
      </c>
      <c r="G46" s="10">
        <v>-0.11</v>
      </c>
      <c r="H46" s="10">
        <v>0.01</v>
      </c>
      <c r="J46" s="10">
        <v>3.45</v>
      </c>
      <c r="K46" s="10">
        <v>25.06</v>
      </c>
      <c r="L46" s="10">
        <v>35.059899999999999</v>
      </c>
      <c r="M46" s="10">
        <v>53.21</v>
      </c>
      <c r="N46" s="10">
        <v>23.38</v>
      </c>
      <c r="O46" s="10">
        <v>8.34</v>
      </c>
      <c r="P46" s="10">
        <v>-0.14000000000000001</v>
      </c>
      <c r="Q46" s="10">
        <v>0.02</v>
      </c>
      <c r="R46" s="10">
        <v>87.17</v>
      </c>
      <c r="S46" s="10">
        <v>5.88</v>
      </c>
      <c r="U46" s="99">
        <v>3.88</v>
      </c>
      <c r="V46" s="99">
        <v>25.16</v>
      </c>
      <c r="W46" s="99">
        <v>35.118000000000002</v>
      </c>
      <c r="X46" s="99">
        <v>53.4</v>
      </c>
      <c r="Y46" s="99">
        <v>23.4</v>
      </c>
      <c r="Z46" s="99">
        <v>8.33</v>
      </c>
      <c r="AA46" s="99">
        <v>-0.14000000000000001</v>
      </c>
      <c r="AB46" s="99">
        <v>0.01</v>
      </c>
      <c r="AC46" s="99">
        <v>89.46</v>
      </c>
      <c r="AD46" s="99">
        <v>6.02</v>
      </c>
      <c r="AF46" s="10">
        <v>4.93</v>
      </c>
      <c r="AG46" s="10">
        <v>25.23</v>
      </c>
      <c r="AH46" s="10">
        <v>35.152200000000001</v>
      </c>
      <c r="AI46" s="10">
        <v>53.52</v>
      </c>
      <c r="AJ46" s="10">
        <v>23.41</v>
      </c>
      <c r="AK46" s="10">
        <v>8.32</v>
      </c>
      <c r="AL46" s="10">
        <v>-0.14000000000000001</v>
      </c>
      <c r="AM46" s="10">
        <v>0.01</v>
      </c>
      <c r="AN46" s="10">
        <v>88.15</v>
      </c>
      <c r="AO46" s="10">
        <v>5.92</v>
      </c>
      <c r="AQ46" s="10">
        <v>5</v>
      </c>
      <c r="AR46" s="10">
        <v>25.27</v>
      </c>
      <c r="AS46" s="10">
        <v>35.170400000000001</v>
      </c>
      <c r="AT46" s="10">
        <v>53.59</v>
      </c>
      <c r="AU46" s="10">
        <v>23.41</v>
      </c>
      <c r="AV46" s="10">
        <v>8.34</v>
      </c>
      <c r="AW46" s="10">
        <v>-0.14000000000000001</v>
      </c>
      <c r="AX46" s="10">
        <v>-0.02</v>
      </c>
      <c r="AY46" s="10">
        <v>84.99</v>
      </c>
      <c r="AZ46" s="10">
        <v>5.7</v>
      </c>
      <c r="BB46" s="10">
        <v>3.11</v>
      </c>
      <c r="BC46" s="10">
        <v>25.2</v>
      </c>
      <c r="BD46" s="10">
        <v>35.142499999999998</v>
      </c>
      <c r="BE46" s="10">
        <v>53.48</v>
      </c>
      <c r="BF46" s="10">
        <v>23.4</v>
      </c>
      <c r="BG46" s="10">
        <v>8.33</v>
      </c>
      <c r="BH46" s="10">
        <v>-0.12</v>
      </c>
      <c r="BI46" s="10">
        <v>-0.02</v>
      </c>
      <c r="BJ46" s="10">
        <v>85.76</v>
      </c>
      <c r="BK46" s="10">
        <v>5.76</v>
      </c>
      <c r="BL46" s="10">
        <v>551.99</v>
      </c>
    </row>
    <row r="47" spans="1:64" x14ac:dyDescent="0.2">
      <c r="A47" s="10">
        <v>3.36</v>
      </c>
      <c r="B47" s="10">
        <v>25.03</v>
      </c>
      <c r="C47" s="10">
        <v>35.048400000000001</v>
      </c>
      <c r="D47" s="10">
        <v>53.17</v>
      </c>
      <c r="E47" s="10">
        <v>23.38</v>
      </c>
      <c r="F47" s="10">
        <v>8.35</v>
      </c>
      <c r="G47" s="10">
        <v>-0.11</v>
      </c>
      <c r="H47" s="10">
        <v>-0.02</v>
      </c>
      <c r="J47" s="10">
        <v>3.48</v>
      </c>
      <c r="K47" s="10">
        <v>25.06</v>
      </c>
      <c r="L47" s="10">
        <v>35.0578</v>
      </c>
      <c r="M47" s="10">
        <v>53.21</v>
      </c>
      <c r="N47" s="10">
        <v>23.38</v>
      </c>
      <c r="O47" s="10">
        <v>8.34</v>
      </c>
      <c r="P47" s="10">
        <v>-0.14000000000000001</v>
      </c>
      <c r="Q47" s="10">
        <v>0.02</v>
      </c>
      <c r="R47" s="10">
        <v>87.18</v>
      </c>
      <c r="S47" s="10">
        <v>5.88</v>
      </c>
      <c r="U47" s="99">
        <v>3.93</v>
      </c>
      <c r="V47" s="99">
        <v>25.16</v>
      </c>
      <c r="W47" s="99">
        <v>35.116999999999997</v>
      </c>
      <c r="X47" s="99">
        <v>53.4</v>
      </c>
      <c r="Y47" s="99">
        <v>23.4</v>
      </c>
      <c r="Z47" s="99">
        <v>8.33</v>
      </c>
      <c r="AA47" s="99">
        <v>-0.13</v>
      </c>
      <c r="AB47" s="99">
        <v>0.01</v>
      </c>
      <c r="AC47" s="99">
        <v>89.44</v>
      </c>
      <c r="AD47" s="99">
        <v>6.02</v>
      </c>
      <c r="AF47" s="10">
        <v>5.04</v>
      </c>
      <c r="AG47" s="10">
        <v>25.23</v>
      </c>
      <c r="AH47" s="10">
        <v>35.152799999999999</v>
      </c>
      <c r="AI47" s="10">
        <v>53.52</v>
      </c>
      <c r="AJ47" s="10">
        <v>23.41</v>
      </c>
      <c r="AK47" s="10">
        <v>8.32</v>
      </c>
      <c r="AL47" s="10">
        <v>-0.14000000000000001</v>
      </c>
      <c r="AM47" s="10">
        <v>0.01</v>
      </c>
      <c r="AN47" s="10">
        <v>88.16</v>
      </c>
      <c r="AO47" s="10">
        <v>5.92</v>
      </c>
      <c r="AQ47" s="10">
        <v>5.14</v>
      </c>
      <c r="AR47" s="10">
        <v>25.27</v>
      </c>
      <c r="AS47" s="10">
        <v>35.171900000000001</v>
      </c>
      <c r="AT47" s="10">
        <v>53.59</v>
      </c>
      <c r="AU47" s="10">
        <v>23.41</v>
      </c>
      <c r="AV47" s="10">
        <v>8.34</v>
      </c>
      <c r="AW47" s="10">
        <v>-0.14000000000000001</v>
      </c>
      <c r="AX47" s="10">
        <v>-0.02</v>
      </c>
      <c r="AY47" s="10">
        <v>85.01</v>
      </c>
      <c r="AZ47" s="10">
        <v>5.71</v>
      </c>
      <c r="BB47" s="10">
        <v>3.23</v>
      </c>
      <c r="BC47" s="10">
        <v>25.19</v>
      </c>
      <c r="BD47" s="10">
        <v>35.146799999999999</v>
      </c>
      <c r="BE47" s="10">
        <v>53.47</v>
      </c>
      <c r="BF47" s="10">
        <v>23.41</v>
      </c>
      <c r="BG47" s="10">
        <v>8.33</v>
      </c>
      <c r="BH47" s="10">
        <v>-0.12</v>
      </c>
      <c r="BI47" s="10">
        <v>-0.01</v>
      </c>
      <c r="BJ47" s="10">
        <v>85.73</v>
      </c>
      <c r="BK47" s="10">
        <v>5.76</v>
      </c>
      <c r="BL47" s="10">
        <v>627.62</v>
      </c>
    </row>
    <row r="48" spans="1:64" x14ac:dyDescent="0.2">
      <c r="A48" s="10">
        <v>3.47</v>
      </c>
      <c r="B48" s="10">
        <v>25.03</v>
      </c>
      <c r="C48" s="10">
        <v>35.048699999999997</v>
      </c>
      <c r="D48" s="10">
        <v>53.17</v>
      </c>
      <c r="E48" s="10">
        <v>23.38</v>
      </c>
      <c r="F48" s="10">
        <v>8.35</v>
      </c>
      <c r="G48" s="10">
        <v>-0.12</v>
      </c>
      <c r="H48" s="10">
        <v>-0.02</v>
      </c>
      <c r="J48" s="10">
        <v>3.52</v>
      </c>
      <c r="K48" s="10">
        <v>25.06</v>
      </c>
      <c r="L48" s="10">
        <v>35.057299999999998</v>
      </c>
      <c r="M48" s="10">
        <v>53.21</v>
      </c>
      <c r="N48" s="10">
        <v>23.38</v>
      </c>
      <c r="O48" s="10">
        <v>8.34</v>
      </c>
      <c r="P48" s="10">
        <v>-0.13</v>
      </c>
      <c r="Q48" s="10">
        <v>0.03</v>
      </c>
      <c r="R48" s="10">
        <v>87.19</v>
      </c>
      <c r="S48" s="10">
        <v>5.88</v>
      </c>
      <c r="U48" s="99">
        <v>4.0199999999999996</v>
      </c>
      <c r="V48" s="99">
        <v>25.16</v>
      </c>
      <c r="W48" s="99">
        <v>35.118000000000002</v>
      </c>
      <c r="X48" s="99">
        <v>53.4</v>
      </c>
      <c r="Y48" s="99">
        <v>23.4</v>
      </c>
      <c r="Z48" s="99">
        <v>8.33</v>
      </c>
      <c r="AA48" s="99">
        <v>-0.13</v>
      </c>
      <c r="AB48" s="99">
        <v>0.01</v>
      </c>
      <c r="AC48" s="99">
        <v>89.41</v>
      </c>
      <c r="AD48" s="99">
        <v>6.01</v>
      </c>
      <c r="AF48" s="10">
        <v>5.14</v>
      </c>
      <c r="AG48" s="10">
        <v>25.23</v>
      </c>
      <c r="AH48" s="10">
        <v>35.1541</v>
      </c>
      <c r="AI48" s="10">
        <v>53.52</v>
      </c>
      <c r="AJ48" s="10">
        <v>23.41</v>
      </c>
      <c r="AK48" s="10">
        <v>8.32</v>
      </c>
      <c r="AL48" s="10">
        <v>-0.15</v>
      </c>
      <c r="AM48" s="10">
        <v>0.01</v>
      </c>
      <c r="AN48" s="10">
        <v>88.17</v>
      </c>
      <c r="AO48" s="10">
        <v>5.92</v>
      </c>
      <c r="AQ48" s="10">
        <v>5.28</v>
      </c>
      <c r="AR48" s="10">
        <v>25.27</v>
      </c>
      <c r="AS48" s="10">
        <v>35.171900000000001</v>
      </c>
      <c r="AT48" s="10">
        <v>53.59</v>
      </c>
      <c r="AU48" s="10">
        <v>23.41</v>
      </c>
      <c r="AV48" s="10">
        <v>8.34</v>
      </c>
      <c r="AW48" s="10">
        <v>-0.14000000000000001</v>
      </c>
      <c r="AX48" s="10">
        <v>-0.02</v>
      </c>
      <c r="AY48" s="10">
        <v>85.03</v>
      </c>
      <c r="AZ48" s="10">
        <v>5.71</v>
      </c>
      <c r="BB48" s="10">
        <v>3.35</v>
      </c>
      <c r="BC48" s="10">
        <v>25.19</v>
      </c>
      <c r="BD48" s="10">
        <v>35.1449</v>
      </c>
      <c r="BE48" s="10">
        <v>53.47</v>
      </c>
      <c r="BF48" s="10">
        <v>23.41</v>
      </c>
      <c r="BG48" s="10">
        <v>8.33</v>
      </c>
      <c r="BH48" s="10">
        <v>-0.13</v>
      </c>
      <c r="BI48" s="10">
        <v>-0.02</v>
      </c>
      <c r="BJ48" s="10">
        <v>85.71</v>
      </c>
      <c r="BK48" s="10">
        <v>5.76</v>
      </c>
      <c r="BL48" s="10">
        <v>627.26</v>
      </c>
    </row>
    <row r="49" spans="1:64" x14ac:dyDescent="0.2">
      <c r="A49" s="10">
        <v>3.56</v>
      </c>
      <c r="B49" s="10">
        <v>25.03</v>
      </c>
      <c r="C49" s="10">
        <v>35.050800000000002</v>
      </c>
      <c r="D49" s="10">
        <v>53.17</v>
      </c>
      <c r="E49" s="10">
        <v>23.39</v>
      </c>
      <c r="F49" s="10">
        <v>8.35</v>
      </c>
      <c r="G49" s="10">
        <v>-0.11</v>
      </c>
      <c r="H49" s="10">
        <v>0.01</v>
      </c>
      <c r="J49" s="10">
        <v>3.59</v>
      </c>
      <c r="K49" s="10">
        <v>25.06</v>
      </c>
      <c r="L49" s="10">
        <v>35.055399999999999</v>
      </c>
      <c r="M49" s="10">
        <v>53.21</v>
      </c>
      <c r="N49" s="10">
        <v>23.38</v>
      </c>
      <c r="O49" s="10">
        <v>8.34</v>
      </c>
      <c r="P49" s="10">
        <v>-0.13</v>
      </c>
      <c r="Q49" s="10">
        <v>0.01</v>
      </c>
      <c r="R49" s="10">
        <v>87.19</v>
      </c>
      <c r="S49" s="10">
        <v>5.88</v>
      </c>
      <c r="U49" s="99">
        <v>4.16</v>
      </c>
      <c r="V49" s="99">
        <v>25.16</v>
      </c>
      <c r="W49" s="99">
        <v>35.121000000000002</v>
      </c>
      <c r="X49" s="99">
        <v>53.41</v>
      </c>
      <c r="Y49" s="99">
        <v>23.4</v>
      </c>
      <c r="Z49" s="99">
        <v>8.33</v>
      </c>
      <c r="AA49" s="99">
        <v>-0.13</v>
      </c>
      <c r="AB49" s="99">
        <v>0.01</v>
      </c>
      <c r="AC49" s="99">
        <v>89.37</v>
      </c>
      <c r="AD49" s="99">
        <v>6.01</v>
      </c>
      <c r="AF49" s="10">
        <v>5.23</v>
      </c>
      <c r="AG49" s="10">
        <v>25.23</v>
      </c>
      <c r="AH49" s="10">
        <v>35.15</v>
      </c>
      <c r="AI49" s="10">
        <v>53.51</v>
      </c>
      <c r="AJ49" s="10">
        <v>23.41</v>
      </c>
      <c r="AK49" s="10">
        <v>8.32</v>
      </c>
      <c r="AL49" s="10">
        <v>-0.14000000000000001</v>
      </c>
      <c r="AM49" s="10">
        <v>0.01</v>
      </c>
      <c r="AN49" s="10">
        <v>88.17</v>
      </c>
      <c r="AO49" s="10">
        <v>5.92</v>
      </c>
      <c r="AQ49" s="10">
        <v>5.4</v>
      </c>
      <c r="AR49" s="10">
        <v>25.27</v>
      </c>
      <c r="AS49" s="10">
        <v>35.173000000000002</v>
      </c>
      <c r="AT49" s="10">
        <v>53.59</v>
      </c>
      <c r="AU49" s="10">
        <v>23.41</v>
      </c>
      <c r="AV49" s="10">
        <v>8.34</v>
      </c>
      <c r="AW49" s="10">
        <v>-0.15</v>
      </c>
      <c r="AX49" s="10">
        <v>-0.02</v>
      </c>
      <c r="AY49" s="10">
        <v>85.04</v>
      </c>
      <c r="AZ49" s="10">
        <v>5.71</v>
      </c>
      <c r="BB49" s="10">
        <v>3.46</v>
      </c>
      <c r="BC49" s="10">
        <v>25.19</v>
      </c>
      <c r="BD49" s="10">
        <v>35.143799999999999</v>
      </c>
      <c r="BE49" s="10">
        <v>53.46</v>
      </c>
      <c r="BF49" s="10">
        <v>23.41</v>
      </c>
      <c r="BG49" s="10">
        <v>8.33</v>
      </c>
      <c r="BH49" s="10">
        <v>-0.13</v>
      </c>
      <c r="BI49" s="10">
        <v>-0.01</v>
      </c>
      <c r="BJ49" s="10">
        <v>85.71</v>
      </c>
      <c r="BK49" s="10">
        <v>5.76</v>
      </c>
      <c r="BL49" s="10">
        <v>643.03</v>
      </c>
    </row>
    <row r="50" spans="1:64" x14ac:dyDescent="0.2">
      <c r="A50" s="10">
        <v>3.6</v>
      </c>
      <c r="B50" s="10">
        <v>25.03</v>
      </c>
      <c r="C50" s="10">
        <v>35.046999999999997</v>
      </c>
      <c r="D50" s="10">
        <v>53.17</v>
      </c>
      <c r="E50" s="10">
        <v>23.38</v>
      </c>
      <c r="F50" s="10">
        <v>8.35</v>
      </c>
      <c r="G50" s="10">
        <v>-0.11</v>
      </c>
      <c r="H50" s="10">
        <v>0</v>
      </c>
      <c r="J50" s="10">
        <v>3.68</v>
      </c>
      <c r="K50" s="10">
        <v>25.05</v>
      </c>
      <c r="L50" s="10">
        <v>35.062100000000001</v>
      </c>
      <c r="M50" s="10">
        <v>53.21</v>
      </c>
      <c r="N50" s="10">
        <v>23.39</v>
      </c>
      <c r="O50" s="10">
        <v>8.34</v>
      </c>
      <c r="P50" s="10">
        <v>-0.13</v>
      </c>
      <c r="Q50" s="10">
        <v>0.01</v>
      </c>
      <c r="R50" s="10">
        <v>87.18</v>
      </c>
      <c r="S50" s="10">
        <v>5.88</v>
      </c>
      <c r="U50" s="99">
        <v>4.34</v>
      </c>
      <c r="V50" s="99">
        <v>25.16</v>
      </c>
      <c r="W50" s="99">
        <v>35.119</v>
      </c>
      <c r="X50" s="99">
        <v>53.4</v>
      </c>
      <c r="Y50" s="99">
        <v>23.4</v>
      </c>
      <c r="Z50" s="99">
        <v>8.33</v>
      </c>
      <c r="AA50" s="99">
        <v>-0.12</v>
      </c>
      <c r="AB50" s="99">
        <v>0.01</v>
      </c>
      <c r="AC50" s="99">
        <v>89.33</v>
      </c>
      <c r="AD50" s="99">
        <v>6.01</v>
      </c>
      <c r="AF50" s="10">
        <v>5.34</v>
      </c>
      <c r="AG50" s="10">
        <v>25.23</v>
      </c>
      <c r="AH50" s="10">
        <v>35.1541</v>
      </c>
      <c r="AI50" s="10">
        <v>53.52</v>
      </c>
      <c r="AJ50" s="10">
        <v>23.41</v>
      </c>
      <c r="AK50" s="10">
        <v>8.32</v>
      </c>
      <c r="AL50" s="10">
        <v>-0.13</v>
      </c>
      <c r="AM50" s="10">
        <v>0</v>
      </c>
      <c r="AN50" s="10">
        <v>88.18</v>
      </c>
      <c r="AO50" s="10">
        <v>5.92</v>
      </c>
      <c r="AQ50" s="10">
        <v>5.49</v>
      </c>
      <c r="AR50" s="10">
        <v>25.27</v>
      </c>
      <c r="AS50" s="10">
        <v>35.173000000000002</v>
      </c>
      <c r="AT50" s="10">
        <v>53.59</v>
      </c>
      <c r="AU50" s="10">
        <v>23.41</v>
      </c>
      <c r="AV50" s="10">
        <v>8.34</v>
      </c>
      <c r="AW50" s="10">
        <v>-0.15</v>
      </c>
      <c r="AX50" s="10">
        <v>-0.02</v>
      </c>
      <c r="AY50" s="10">
        <v>85.05</v>
      </c>
      <c r="AZ50" s="10">
        <v>5.71</v>
      </c>
      <c r="BB50" s="10">
        <v>3.57</v>
      </c>
      <c r="BC50" s="10">
        <v>25.18</v>
      </c>
      <c r="BD50" s="10">
        <v>35.146299999999997</v>
      </c>
      <c r="BE50" s="10">
        <v>53.46</v>
      </c>
      <c r="BF50" s="10">
        <v>23.41</v>
      </c>
      <c r="BG50" s="10">
        <v>8.33</v>
      </c>
      <c r="BH50" s="10">
        <v>-0.13</v>
      </c>
      <c r="BI50" s="10">
        <v>0.01</v>
      </c>
      <c r="BJ50" s="10">
        <v>85.73</v>
      </c>
      <c r="BK50" s="10">
        <v>5.76</v>
      </c>
      <c r="BL50" s="10">
        <v>634.57000000000005</v>
      </c>
    </row>
    <row r="51" spans="1:64" x14ac:dyDescent="0.2">
      <c r="A51" s="10">
        <v>3.61</v>
      </c>
      <c r="B51" s="10">
        <v>25.03</v>
      </c>
      <c r="C51" s="10">
        <v>35.048299999999998</v>
      </c>
      <c r="D51" s="10">
        <v>53.17</v>
      </c>
      <c r="E51" s="10">
        <v>23.39</v>
      </c>
      <c r="F51" s="10">
        <v>8.35</v>
      </c>
      <c r="G51" s="10">
        <v>-0.1</v>
      </c>
      <c r="H51" s="10">
        <v>0.01</v>
      </c>
      <c r="J51" s="10">
        <v>3.77</v>
      </c>
      <c r="K51" s="10">
        <v>25.05</v>
      </c>
      <c r="L51" s="10">
        <v>35.058900000000001</v>
      </c>
      <c r="M51" s="10">
        <v>53.21</v>
      </c>
      <c r="N51" s="10">
        <v>23.39</v>
      </c>
      <c r="O51" s="10">
        <v>8.34</v>
      </c>
      <c r="P51" s="10">
        <v>-0.13</v>
      </c>
      <c r="Q51" s="10">
        <v>0.01</v>
      </c>
      <c r="R51" s="10">
        <v>87.17</v>
      </c>
      <c r="S51" s="10">
        <v>5.88</v>
      </c>
      <c r="U51" s="99">
        <v>4.49</v>
      </c>
      <c r="V51" s="99">
        <v>25.16</v>
      </c>
      <c r="W51" s="99">
        <v>35.118000000000002</v>
      </c>
      <c r="X51" s="99">
        <v>53.4</v>
      </c>
      <c r="Y51" s="99">
        <v>23.4</v>
      </c>
      <c r="Z51" s="99">
        <v>8.33</v>
      </c>
      <c r="AA51" s="99">
        <v>-0.13</v>
      </c>
      <c r="AB51" s="99">
        <v>0.01</v>
      </c>
      <c r="AC51" s="99">
        <v>89.31</v>
      </c>
      <c r="AD51" s="99">
        <v>6.01</v>
      </c>
      <c r="AF51" s="10">
        <v>5.46</v>
      </c>
      <c r="AG51" s="10">
        <v>25.23</v>
      </c>
      <c r="AH51" s="10">
        <v>35.149299999999997</v>
      </c>
      <c r="AI51" s="10">
        <v>53.51</v>
      </c>
      <c r="AJ51" s="10">
        <v>23.41</v>
      </c>
      <c r="AK51" s="10">
        <v>8.32</v>
      </c>
      <c r="AL51" s="10">
        <v>-0.13</v>
      </c>
      <c r="AM51" s="10">
        <v>0.01</v>
      </c>
      <c r="AN51" s="10">
        <v>88.17</v>
      </c>
      <c r="AO51" s="10">
        <v>5.92</v>
      </c>
      <c r="AQ51" s="10">
        <v>5.56</v>
      </c>
      <c r="AR51" s="10">
        <v>25.27</v>
      </c>
      <c r="AS51" s="10">
        <v>35.173999999999999</v>
      </c>
      <c r="AT51" s="10">
        <v>53.59</v>
      </c>
      <c r="AU51" s="10">
        <v>23.42</v>
      </c>
      <c r="AV51" s="10">
        <v>8.34</v>
      </c>
      <c r="AW51" s="10">
        <v>-0.15</v>
      </c>
      <c r="AX51" s="10">
        <v>-0.02</v>
      </c>
      <c r="AY51" s="10">
        <v>85.06</v>
      </c>
      <c r="AZ51" s="10">
        <v>5.71</v>
      </c>
      <c r="BB51" s="10">
        <v>3.68</v>
      </c>
      <c r="BC51" s="10">
        <v>25.18</v>
      </c>
      <c r="BD51" s="10">
        <v>35.149099999999997</v>
      </c>
      <c r="BE51" s="10">
        <v>53.47</v>
      </c>
      <c r="BF51" s="10">
        <v>23.41</v>
      </c>
      <c r="BG51" s="10">
        <v>8.33</v>
      </c>
      <c r="BH51" s="10">
        <v>-0.13</v>
      </c>
      <c r="BI51" s="10">
        <v>0.02</v>
      </c>
      <c r="BJ51" s="10">
        <v>85.76</v>
      </c>
      <c r="BK51" s="10">
        <v>5.77</v>
      </c>
      <c r="BL51" s="10">
        <v>591</v>
      </c>
    </row>
    <row r="52" spans="1:64" x14ac:dyDescent="0.2">
      <c r="A52" s="10">
        <v>3.62</v>
      </c>
      <c r="B52" s="10">
        <v>25.03</v>
      </c>
      <c r="C52" s="10">
        <v>35.047600000000003</v>
      </c>
      <c r="D52" s="10">
        <v>53.16</v>
      </c>
      <c r="E52" s="10">
        <v>23.38</v>
      </c>
      <c r="F52" s="10">
        <v>8.35</v>
      </c>
      <c r="G52" s="10">
        <v>-0.1</v>
      </c>
      <c r="H52" s="10">
        <v>0</v>
      </c>
      <c r="J52" s="10">
        <v>3.9</v>
      </c>
      <c r="K52" s="10">
        <v>25.05</v>
      </c>
      <c r="L52" s="10">
        <v>35.0625</v>
      </c>
      <c r="M52" s="10">
        <v>53.21</v>
      </c>
      <c r="N52" s="10">
        <v>23.39</v>
      </c>
      <c r="O52" s="10">
        <v>8.34</v>
      </c>
      <c r="P52" s="10">
        <v>-0.14000000000000001</v>
      </c>
      <c r="Q52" s="10">
        <v>0.01</v>
      </c>
      <c r="R52" s="10">
        <v>87.18</v>
      </c>
      <c r="S52" s="10">
        <v>5.88</v>
      </c>
      <c r="U52" s="99">
        <v>4.5999999999999996</v>
      </c>
      <c r="V52" s="99">
        <v>25.16</v>
      </c>
      <c r="W52" s="99">
        <v>35.118000000000002</v>
      </c>
      <c r="X52" s="99">
        <v>53.4</v>
      </c>
      <c r="Y52" s="99">
        <v>23.4</v>
      </c>
      <c r="Z52" s="99">
        <v>8.33</v>
      </c>
      <c r="AA52" s="99">
        <v>-0.13</v>
      </c>
      <c r="AB52" s="99">
        <v>0.01</v>
      </c>
      <c r="AC52" s="99">
        <v>89.31</v>
      </c>
      <c r="AD52" s="99">
        <v>6.01</v>
      </c>
      <c r="AF52" s="10">
        <v>5.61</v>
      </c>
      <c r="AG52" s="10">
        <v>25.23</v>
      </c>
      <c r="AH52" s="10">
        <v>35.148600000000002</v>
      </c>
      <c r="AI52" s="10">
        <v>53.51</v>
      </c>
      <c r="AJ52" s="10">
        <v>23.41</v>
      </c>
      <c r="AK52" s="10">
        <v>8.32</v>
      </c>
      <c r="AL52" s="10">
        <v>-0.13</v>
      </c>
      <c r="AM52" s="10">
        <v>0.01</v>
      </c>
      <c r="AN52" s="10">
        <v>88.16</v>
      </c>
      <c r="AO52" s="10">
        <v>5.92</v>
      </c>
      <c r="AQ52" s="10">
        <v>5.64</v>
      </c>
      <c r="AR52" s="10">
        <v>25.27</v>
      </c>
      <c r="AS52" s="10">
        <v>35.176200000000001</v>
      </c>
      <c r="AT52" s="10">
        <v>53.59</v>
      </c>
      <c r="AU52" s="10">
        <v>23.42</v>
      </c>
      <c r="AV52" s="10">
        <v>8.34</v>
      </c>
      <c r="AW52" s="10">
        <v>-0.15</v>
      </c>
      <c r="AX52" s="10">
        <v>-0.02</v>
      </c>
      <c r="AY52" s="10">
        <v>85.05</v>
      </c>
      <c r="AZ52" s="10">
        <v>5.71</v>
      </c>
      <c r="BB52" s="10">
        <v>3.75</v>
      </c>
      <c r="BC52" s="10">
        <v>25.18</v>
      </c>
      <c r="BD52" s="10">
        <v>35.149299999999997</v>
      </c>
      <c r="BE52" s="10">
        <v>53.46</v>
      </c>
      <c r="BF52" s="10">
        <v>23.42</v>
      </c>
      <c r="BG52" s="10">
        <v>8.33</v>
      </c>
      <c r="BH52" s="10">
        <v>-0.14000000000000001</v>
      </c>
      <c r="BI52" s="10">
        <v>0.01</v>
      </c>
      <c r="BJ52" s="10">
        <v>85.79</v>
      </c>
      <c r="BK52" s="10">
        <v>5.77</v>
      </c>
      <c r="BL52" s="10">
        <v>576.80999999999995</v>
      </c>
    </row>
    <row r="53" spans="1:64" x14ac:dyDescent="0.2">
      <c r="A53" s="10">
        <v>3.68</v>
      </c>
      <c r="B53" s="10">
        <v>25.03</v>
      </c>
      <c r="C53" s="10">
        <v>35.045099999999998</v>
      </c>
      <c r="D53" s="10">
        <v>53.16</v>
      </c>
      <c r="E53" s="10">
        <v>23.38</v>
      </c>
      <c r="F53" s="10">
        <v>8.35</v>
      </c>
      <c r="G53" s="10">
        <v>-0.1</v>
      </c>
      <c r="H53" s="10">
        <v>0</v>
      </c>
      <c r="J53" s="10">
        <v>4.05</v>
      </c>
      <c r="K53" s="10">
        <v>25.05</v>
      </c>
      <c r="L53" s="10">
        <v>35.060400000000001</v>
      </c>
      <c r="M53" s="10">
        <v>53.21</v>
      </c>
      <c r="N53" s="10">
        <v>23.39</v>
      </c>
      <c r="O53" s="10">
        <v>8.34</v>
      </c>
      <c r="P53" s="10">
        <v>-0.14000000000000001</v>
      </c>
      <c r="Q53" s="10">
        <v>0.01</v>
      </c>
      <c r="R53" s="10">
        <v>87.18</v>
      </c>
      <c r="S53" s="10">
        <v>5.88</v>
      </c>
      <c r="U53" s="99">
        <v>4.66</v>
      </c>
      <c r="V53" s="99">
        <v>25.16</v>
      </c>
      <c r="W53" s="99">
        <v>35.116999999999997</v>
      </c>
      <c r="X53" s="99">
        <v>53.4</v>
      </c>
      <c r="Y53" s="99">
        <v>23.4</v>
      </c>
      <c r="Z53" s="99">
        <v>8.33</v>
      </c>
      <c r="AA53" s="99">
        <v>-0.14000000000000001</v>
      </c>
      <c r="AB53" s="99">
        <v>0.02</v>
      </c>
      <c r="AC53" s="99">
        <v>89.32</v>
      </c>
      <c r="AD53" s="99">
        <v>6.01</v>
      </c>
      <c r="AF53" s="10">
        <v>5.77</v>
      </c>
      <c r="AG53" s="10">
        <v>25.22</v>
      </c>
      <c r="AH53" s="10">
        <v>35.151600000000002</v>
      </c>
      <c r="AI53" s="10">
        <v>53.51</v>
      </c>
      <c r="AJ53" s="10">
        <v>23.41</v>
      </c>
      <c r="AK53" s="10">
        <v>8.32</v>
      </c>
      <c r="AL53" s="10">
        <v>-0.13</v>
      </c>
      <c r="AM53" s="10">
        <v>0.01</v>
      </c>
      <c r="AN53" s="10">
        <v>88.16</v>
      </c>
      <c r="AO53" s="10">
        <v>5.92</v>
      </c>
      <c r="AQ53" s="10">
        <v>5.72</v>
      </c>
      <c r="AR53" s="10">
        <v>25.27</v>
      </c>
      <c r="AS53" s="10">
        <v>35.171999999999997</v>
      </c>
      <c r="AT53" s="10">
        <v>53.59</v>
      </c>
      <c r="AU53" s="10">
        <v>23.41</v>
      </c>
      <c r="AV53" s="10">
        <v>8.34</v>
      </c>
      <c r="AW53" s="10">
        <v>-0.15</v>
      </c>
      <c r="AX53" s="10">
        <v>-0.02</v>
      </c>
      <c r="AY53" s="10">
        <v>85.03</v>
      </c>
      <c r="AZ53" s="10">
        <v>5.71</v>
      </c>
      <c r="BB53" s="10">
        <v>3.8</v>
      </c>
      <c r="BC53" s="10">
        <v>25.18</v>
      </c>
      <c r="BD53" s="10">
        <v>35.151000000000003</v>
      </c>
      <c r="BE53" s="10">
        <v>53.46</v>
      </c>
      <c r="BF53" s="10">
        <v>23.42</v>
      </c>
      <c r="BG53" s="10">
        <v>8.33</v>
      </c>
      <c r="BH53" s="10">
        <v>-0.14000000000000001</v>
      </c>
      <c r="BI53" s="10">
        <v>0.02</v>
      </c>
      <c r="BJ53" s="10">
        <v>85.83</v>
      </c>
      <c r="BK53" s="10">
        <v>5.77</v>
      </c>
      <c r="BL53" s="10">
        <v>569.42999999999995</v>
      </c>
    </row>
    <row r="54" spans="1:64" x14ac:dyDescent="0.2">
      <c r="A54" s="10">
        <v>3.8</v>
      </c>
      <c r="B54" s="10">
        <v>25.03</v>
      </c>
      <c r="C54" s="10">
        <v>35.047499999999999</v>
      </c>
      <c r="D54" s="10">
        <v>53.17</v>
      </c>
      <c r="E54" s="10">
        <v>23.38</v>
      </c>
      <c r="F54" s="10">
        <v>8.35</v>
      </c>
      <c r="G54" s="10">
        <v>-0.11</v>
      </c>
      <c r="H54" s="10">
        <v>0.02</v>
      </c>
      <c r="J54" s="10">
        <v>4.2</v>
      </c>
      <c r="K54" s="10">
        <v>25.05</v>
      </c>
      <c r="L54" s="10">
        <v>35.058999999999997</v>
      </c>
      <c r="M54" s="10">
        <v>53.21</v>
      </c>
      <c r="N54" s="10">
        <v>23.39</v>
      </c>
      <c r="O54" s="10">
        <v>8.34</v>
      </c>
      <c r="P54" s="10">
        <v>-0.14000000000000001</v>
      </c>
      <c r="Q54" s="10">
        <v>0.01</v>
      </c>
      <c r="R54" s="10">
        <v>87.18</v>
      </c>
      <c r="S54" s="10">
        <v>5.88</v>
      </c>
      <c r="U54" s="99">
        <v>4.68</v>
      </c>
      <c r="V54" s="99">
        <v>25.16</v>
      </c>
      <c r="W54" s="99">
        <v>35.119</v>
      </c>
      <c r="X54" s="99">
        <v>53.4</v>
      </c>
      <c r="Y54" s="99">
        <v>23.4</v>
      </c>
      <c r="Z54" s="99">
        <v>8.33</v>
      </c>
      <c r="AA54" s="99">
        <v>-0.14000000000000001</v>
      </c>
      <c r="AB54" s="99">
        <v>0.01</v>
      </c>
      <c r="AC54" s="99">
        <v>89.34</v>
      </c>
      <c r="AD54" s="99">
        <v>6.01</v>
      </c>
      <c r="AF54" s="10">
        <v>5.95</v>
      </c>
      <c r="AG54" s="10">
        <v>25.22</v>
      </c>
      <c r="AH54" s="10">
        <v>35.1526</v>
      </c>
      <c r="AI54" s="10">
        <v>53.51</v>
      </c>
      <c r="AJ54" s="10">
        <v>23.41</v>
      </c>
      <c r="AK54" s="10">
        <v>8.32</v>
      </c>
      <c r="AL54" s="10">
        <v>-0.13</v>
      </c>
      <c r="AM54" s="10">
        <v>0.01</v>
      </c>
      <c r="AN54" s="10">
        <v>88.16</v>
      </c>
      <c r="AO54" s="10">
        <v>5.92</v>
      </c>
      <c r="AQ54" s="10">
        <v>5.83</v>
      </c>
      <c r="AR54" s="10">
        <v>25.27</v>
      </c>
      <c r="AS54" s="10">
        <v>35.171999999999997</v>
      </c>
      <c r="AT54" s="10">
        <v>53.59</v>
      </c>
      <c r="AU54" s="10">
        <v>23.41</v>
      </c>
      <c r="AV54" s="10">
        <v>8.34</v>
      </c>
      <c r="AW54" s="10">
        <v>-0.17</v>
      </c>
      <c r="AX54" s="10">
        <v>-0.02</v>
      </c>
      <c r="AY54" s="10">
        <v>85</v>
      </c>
      <c r="AZ54" s="10">
        <v>5.71</v>
      </c>
      <c r="BB54" s="10">
        <v>3.82</v>
      </c>
      <c r="BC54" s="10">
        <v>25.18</v>
      </c>
      <c r="BD54" s="10">
        <v>35.1479</v>
      </c>
      <c r="BE54" s="10">
        <v>53.46</v>
      </c>
      <c r="BF54" s="10">
        <v>23.41</v>
      </c>
      <c r="BG54" s="10">
        <v>8.33</v>
      </c>
      <c r="BH54" s="10">
        <v>-0.13</v>
      </c>
      <c r="BI54" s="10">
        <v>0.02</v>
      </c>
      <c r="BJ54" s="10">
        <v>85.87</v>
      </c>
      <c r="BK54" s="10">
        <v>5.77</v>
      </c>
      <c r="BL54" s="10">
        <v>582.16999999999996</v>
      </c>
    </row>
    <row r="55" spans="1:64" x14ac:dyDescent="0.2">
      <c r="A55" s="10">
        <v>3.94</v>
      </c>
      <c r="B55" s="10">
        <v>25.03</v>
      </c>
      <c r="C55" s="10">
        <v>35.046700000000001</v>
      </c>
      <c r="D55" s="10">
        <v>53.17</v>
      </c>
      <c r="E55" s="10">
        <v>23.38</v>
      </c>
      <c r="F55" s="10">
        <v>8.35</v>
      </c>
      <c r="G55" s="10">
        <v>-0.11</v>
      </c>
      <c r="H55" s="10">
        <v>0.01</v>
      </c>
      <c r="J55" s="10">
        <v>4.33</v>
      </c>
      <c r="K55" s="10">
        <v>25.05</v>
      </c>
      <c r="L55" s="10">
        <v>35.0608</v>
      </c>
      <c r="M55" s="10">
        <v>53.21</v>
      </c>
      <c r="N55" s="10">
        <v>23.39</v>
      </c>
      <c r="O55" s="10">
        <v>8.34</v>
      </c>
      <c r="P55" s="10">
        <v>-0.15</v>
      </c>
      <c r="Q55" s="10">
        <v>0.02</v>
      </c>
      <c r="R55" s="10">
        <v>87.2</v>
      </c>
      <c r="S55" s="10">
        <v>5.88</v>
      </c>
      <c r="U55" s="99">
        <v>4.7</v>
      </c>
      <c r="V55" s="99">
        <v>25.16</v>
      </c>
      <c r="W55" s="99">
        <v>35.116</v>
      </c>
      <c r="X55" s="99">
        <v>53.4</v>
      </c>
      <c r="Y55" s="99">
        <v>23.4</v>
      </c>
      <c r="Z55" s="99">
        <v>8.33</v>
      </c>
      <c r="AA55" s="99">
        <v>-0.13</v>
      </c>
      <c r="AB55" s="99">
        <v>0.01</v>
      </c>
      <c r="AC55" s="99">
        <v>89.34</v>
      </c>
      <c r="AD55" s="99">
        <v>6.01</v>
      </c>
      <c r="AF55" s="10">
        <v>6.11</v>
      </c>
      <c r="AG55" s="10">
        <v>25.22</v>
      </c>
      <c r="AH55" s="10">
        <v>35.1524</v>
      </c>
      <c r="AI55" s="10">
        <v>53.51</v>
      </c>
      <c r="AJ55" s="10">
        <v>23.42</v>
      </c>
      <c r="AK55" s="10">
        <v>8.32</v>
      </c>
      <c r="AL55" s="10">
        <v>-0.13</v>
      </c>
      <c r="AM55" s="10">
        <v>0.01</v>
      </c>
      <c r="AN55" s="10">
        <v>88.16</v>
      </c>
      <c r="AO55" s="10">
        <v>5.92</v>
      </c>
      <c r="AQ55" s="10">
        <v>5.95</v>
      </c>
      <c r="AR55" s="10">
        <v>25.27</v>
      </c>
      <c r="AS55" s="10">
        <v>35.172699999999999</v>
      </c>
      <c r="AT55" s="10">
        <v>53.59</v>
      </c>
      <c r="AU55" s="10">
        <v>23.42</v>
      </c>
      <c r="AV55" s="10">
        <v>8.34</v>
      </c>
      <c r="AW55" s="10">
        <v>-0.17</v>
      </c>
      <c r="AX55" s="10">
        <v>-0.02</v>
      </c>
      <c r="AY55" s="10">
        <v>84.97</v>
      </c>
      <c r="AZ55" s="10">
        <v>5.7</v>
      </c>
      <c r="BB55" s="10">
        <v>3.79</v>
      </c>
      <c r="BC55" s="10">
        <v>25.18</v>
      </c>
      <c r="BD55" s="10">
        <v>35.1509</v>
      </c>
      <c r="BE55" s="10">
        <v>53.47</v>
      </c>
      <c r="BF55" s="10">
        <v>23.42</v>
      </c>
      <c r="BG55" s="10">
        <v>8.33</v>
      </c>
      <c r="BH55" s="10">
        <v>-0.13</v>
      </c>
      <c r="BI55" s="10">
        <v>0.02</v>
      </c>
      <c r="BJ55" s="10">
        <v>85.89</v>
      </c>
      <c r="BK55" s="10">
        <v>5.77</v>
      </c>
      <c r="BL55" s="10">
        <v>634.28</v>
      </c>
    </row>
    <row r="56" spans="1:64" x14ac:dyDescent="0.2">
      <c r="A56" s="10">
        <v>4.04</v>
      </c>
      <c r="B56" s="10">
        <v>25.03</v>
      </c>
      <c r="C56" s="10">
        <v>35.046199999999999</v>
      </c>
      <c r="D56" s="10">
        <v>53.16</v>
      </c>
      <c r="E56" s="10">
        <v>23.39</v>
      </c>
      <c r="F56" s="10">
        <v>8.35</v>
      </c>
      <c r="G56" s="10">
        <v>-0.11</v>
      </c>
      <c r="H56" s="10">
        <v>0.01</v>
      </c>
      <c r="J56" s="10">
        <v>4.4400000000000004</v>
      </c>
      <c r="K56" s="10">
        <v>25.05</v>
      </c>
      <c r="L56" s="10">
        <v>35.060499999999998</v>
      </c>
      <c r="M56" s="10">
        <v>53.21</v>
      </c>
      <c r="N56" s="10">
        <v>23.39</v>
      </c>
      <c r="O56" s="10">
        <v>8.34</v>
      </c>
      <c r="P56" s="10">
        <v>-0.16</v>
      </c>
      <c r="Q56" s="10">
        <v>0.02</v>
      </c>
      <c r="R56" s="10">
        <v>87.2</v>
      </c>
      <c r="S56" s="10">
        <v>5.88</v>
      </c>
      <c r="U56" s="99">
        <v>4.75</v>
      </c>
      <c r="V56" s="99">
        <v>25.17</v>
      </c>
      <c r="W56" s="99">
        <v>35.113</v>
      </c>
      <c r="X56" s="99">
        <v>53.4</v>
      </c>
      <c r="Y56" s="99">
        <v>23.4</v>
      </c>
      <c r="Z56" s="99">
        <v>8.33</v>
      </c>
      <c r="AA56" s="99">
        <v>-0.14000000000000001</v>
      </c>
      <c r="AB56" s="99">
        <v>0.01</v>
      </c>
      <c r="AC56" s="99">
        <v>89.33</v>
      </c>
      <c r="AD56" s="99">
        <v>6.01</v>
      </c>
      <c r="AF56" s="10">
        <v>6.25</v>
      </c>
      <c r="AG56" s="10">
        <v>25.22</v>
      </c>
      <c r="AH56" s="10">
        <v>35.152000000000001</v>
      </c>
      <c r="AI56" s="10">
        <v>53.51</v>
      </c>
      <c r="AJ56" s="10">
        <v>23.42</v>
      </c>
      <c r="AK56" s="10">
        <v>8.32</v>
      </c>
      <c r="AL56" s="10">
        <v>-0.13</v>
      </c>
      <c r="AM56" s="10">
        <v>0.08</v>
      </c>
      <c r="AN56" s="10">
        <v>88.17</v>
      </c>
      <c r="AO56" s="10">
        <v>5.92</v>
      </c>
      <c r="AQ56" s="10">
        <v>6.07</v>
      </c>
      <c r="AR56" s="10">
        <v>25.27</v>
      </c>
      <c r="AS56" s="10">
        <v>35.173000000000002</v>
      </c>
      <c r="AT56" s="10">
        <v>53.59</v>
      </c>
      <c r="AU56" s="10">
        <v>23.42</v>
      </c>
      <c r="AV56" s="10">
        <v>8.34</v>
      </c>
      <c r="AW56" s="10">
        <v>-0.17</v>
      </c>
      <c r="AX56" s="10">
        <v>-0.02</v>
      </c>
      <c r="AY56" s="10">
        <v>84.95</v>
      </c>
      <c r="AZ56" s="10">
        <v>5.7</v>
      </c>
      <c r="BB56" s="10">
        <v>3.76</v>
      </c>
      <c r="BC56" s="10">
        <v>25.18</v>
      </c>
      <c r="BD56" s="10">
        <v>35.145299999999999</v>
      </c>
      <c r="BE56" s="10">
        <v>53.46</v>
      </c>
      <c r="BF56" s="10">
        <v>23.41</v>
      </c>
      <c r="BG56" s="10">
        <v>8.33</v>
      </c>
      <c r="BH56" s="10">
        <v>-0.14000000000000001</v>
      </c>
      <c r="BI56" s="10">
        <v>0.03</v>
      </c>
      <c r="BJ56" s="10">
        <v>85.89</v>
      </c>
      <c r="BK56" s="10">
        <v>5.77</v>
      </c>
      <c r="BL56" s="10">
        <v>573.54999999999995</v>
      </c>
    </row>
    <row r="57" spans="1:64" x14ac:dyDescent="0.2">
      <c r="A57" s="10">
        <v>4.1100000000000003</v>
      </c>
      <c r="B57" s="10">
        <v>25.03</v>
      </c>
      <c r="C57" s="10">
        <v>35.0473</v>
      </c>
      <c r="D57" s="10">
        <v>53.17</v>
      </c>
      <c r="E57" s="10">
        <v>23.39</v>
      </c>
      <c r="F57" s="10">
        <v>8.35</v>
      </c>
      <c r="G57" s="10">
        <v>-0.11</v>
      </c>
      <c r="H57" s="10">
        <v>0</v>
      </c>
      <c r="J57" s="10">
        <v>4.51</v>
      </c>
      <c r="K57" s="10">
        <v>25.05</v>
      </c>
      <c r="L57" s="10">
        <v>35.064</v>
      </c>
      <c r="M57" s="10">
        <v>53.21</v>
      </c>
      <c r="N57" s="10">
        <v>23.39</v>
      </c>
      <c r="O57" s="10">
        <v>8.34</v>
      </c>
      <c r="P57" s="10">
        <v>-0.15</v>
      </c>
      <c r="Q57" s="10">
        <v>0.01</v>
      </c>
      <c r="R57" s="10">
        <v>87.22</v>
      </c>
      <c r="S57" s="10">
        <v>5.88</v>
      </c>
      <c r="U57" s="99">
        <v>4.83</v>
      </c>
      <c r="V57" s="99">
        <v>25.16</v>
      </c>
      <c r="W57" s="99">
        <v>35.113</v>
      </c>
      <c r="X57" s="99">
        <v>53.4</v>
      </c>
      <c r="Y57" s="99">
        <v>23.4</v>
      </c>
      <c r="Z57" s="99">
        <v>8.33</v>
      </c>
      <c r="AA57" s="99">
        <v>-0.14000000000000001</v>
      </c>
      <c r="AB57" s="99">
        <v>0.01</v>
      </c>
      <c r="AC57" s="99">
        <v>89.3</v>
      </c>
      <c r="AD57" s="99">
        <v>6.01</v>
      </c>
      <c r="AF57" s="10">
        <v>6.34</v>
      </c>
      <c r="AG57" s="10">
        <v>25.22</v>
      </c>
      <c r="AH57" s="10">
        <v>35.153100000000002</v>
      </c>
      <c r="AI57" s="10">
        <v>53.51</v>
      </c>
      <c r="AJ57" s="10">
        <v>23.42</v>
      </c>
      <c r="AK57" s="10">
        <v>8.32</v>
      </c>
      <c r="AL57" s="10">
        <v>-0.14000000000000001</v>
      </c>
      <c r="AM57" s="10">
        <v>0.03</v>
      </c>
      <c r="AN57" s="10">
        <v>88.18</v>
      </c>
      <c r="AO57" s="10">
        <v>5.92</v>
      </c>
      <c r="AQ57" s="10">
        <v>6.18</v>
      </c>
      <c r="AR57" s="10">
        <v>25.27</v>
      </c>
      <c r="AS57" s="10">
        <v>35.171399999999998</v>
      </c>
      <c r="AT57" s="10">
        <v>53.59</v>
      </c>
      <c r="AU57" s="10">
        <v>23.42</v>
      </c>
      <c r="AV57" s="10">
        <v>8.34</v>
      </c>
      <c r="AW57" s="10">
        <v>-0.16</v>
      </c>
      <c r="AX57" s="10">
        <v>-0.02</v>
      </c>
      <c r="AY57" s="10">
        <v>84.93</v>
      </c>
      <c r="AZ57" s="10">
        <v>5.7</v>
      </c>
      <c r="BB57" s="10">
        <v>3.77</v>
      </c>
      <c r="BC57" s="10">
        <v>25.18</v>
      </c>
      <c r="BD57" s="10">
        <v>35.148699999999998</v>
      </c>
      <c r="BE57" s="10">
        <v>53.46</v>
      </c>
      <c r="BF57" s="10">
        <v>23.41</v>
      </c>
      <c r="BG57" s="10">
        <v>8.33</v>
      </c>
      <c r="BH57" s="10">
        <v>-0.15</v>
      </c>
      <c r="BI57" s="10">
        <v>-0.01</v>
      </c>
      <c r="BJ57" s="10">
        <v>85.87</v>
      </c>
      <c r="BK57" s="10">
        <v>5.77</v>
      </c>
      <c r="BL57" s="10">
        <v>709.91</v>
      </c>
    </row>
    <row r="58" spans="1:64" x14ac:dyDescent="0.2">
      <c r="A58" s="10">
        <v>4.13</v>
      </c>
      <c r="B58" s="10">
        <v>25.03</v>
      </c>
      <c r="C58" s="10">
        <v>35.049100000000003</v>
      </c>
      <c r="D58" s="10">
        <v>53.17</v>
      </c>
      <c r="E58" s="10">
        <v>23.39</v>
      </c>
      <c r="F58" s="10">
        <v>8.35</v>
      </c>
      <c r="G58" s="10">
        <v>-0.1</v>
      </c>
      <c r="H58" s="10">
        <v>0.03</v>
      </c>
      <c r="J58" s="10">
        <v>4.57</v>
      </c>
      <c r="K58" s="10">
        <v>25.05</v>
      </c>
      <c r="L58" s="10">
        <v>35.061500000000002</v>
      </c>
      <c r="M58" s="10">
        <v>53.21</v>
      </c>
      <c r="N58" s="10">
        <v>23.39</v>
      </c>
      <c r="O58" s="10">
        <v>8.34</v>
      </c>
      <c r="P58" s="10">
        <v>-0.14000000000000001</v>
      </c>
      <c r="Q58" s="10">
        <v>0.01</v>
      </c>
      <c r="R58" s="10">
        <v>87.24</v>
      </c>
      <c r="S58" s="10">
        <v>5.88</v>
      </c>
      <c r="U58" s="99">
        <v>4.9400000000000004</v>
      </c>
      <c r="V58" s="99">
        <v>25.16</v>
      </c>
      <c r="W58" s="99">
        <v>35.121000000000002</v>
      </c>
      <c r="X58" s="99">
        <v>53.4</v>
      </c>
      <c r="Y58" s="99">
        <v>23.41</v>
      </c>
      <c r="Z58" s="99">
        <v>8.33</v>
      </c>
      <c r="AA58" s="99">
        <v>-0.13</v>
      </c>
      <c r="AB58" s="99">
        <v>0.01</v>
      </c>
      <c r="AC58" s="99">
        <v>89.28</v>
      </c>
      <c r="AD58" s="99">
        <v>6.01</v>
      </c>
      <c r="AF58" s="10">
        <v>6.38</v>
      </c>
      <c r="AG58" s="10">
        <v>25.22</v>
      </c>
      <c r="AH58" s="10">
        <v>35.153500000000001</v>
      </c>
      <c r="AI58" s="10">
        <v>53.51</v>
      </c>
      <c r="AJ58" s="10">
        <v>23.42</v>
      </c>
      <c r="AK58" s="10">
        <v>8.32</v>
      </c>
      <c r="AL58" s="10">
        <v>-0.14000000000000001</v>
      </c>
      <c r="AM58" s="10">
        <v>0.01</v>
      </c>
      <c r="AN58" s="10">
        <v>88.19</v>
      </c>
      <c r="AO58" s="10">
        <v>5.92</v>
      </c>
      <c r="AQ58" s="10">
        <v>6.29</v>
      </c>
      <c r="AR58" s="10">
        <v>25.27</v>
      </c>
      <c r="AS58" s="10">
        <v>35.171199999999999</v>
      </c>
      <c r="AT58" s="10">
        <v>53.58</v>
      </c>
      <c r="AU58" s="10">
        <v>23.42</v>
      </c>
      <c r="AV58" s="10">
        <v>8.34</v>
      </c>
      <c r="AW58" s="10">
        <v>-0.13</v>
      </c>
      <c r="AX58" s="10">
        <v>-0.02</v>
      </c>
      <c r="AY58" s="10">
        <v>84.92</v>
      </c>
      <c r="AZ58" s="10">
        <v>5.7</v>
      </c>
      <c r="BB58" s="10">
        <v>3.87</v>
      </c>
      <c r="BC58" s="10">
        <v>25.18</v>
      </c>
      <c r="BD58" s="10">
        <v>35.144100000000002</v>
      </c>
      <c r="BE58" s="10">
        <v>53.46</v>
      </c>
      <c r="BF58" s="10">
        <v>23.41</v>
      </c>
      <c r="BG58" s="10">
        <v>8.33</v>
      </c>
      <c r="BH58" s="10">
        <v>-0.15</v>
      </c>
      <c r="BI58" s="10">
        <v>-0.02</v>
      </c>
      <c r="BJ58" s="10">
        <v>85.84</v>
      </c>
      <c r="BK58" s="10">
        <v>5.77</v>
      </c>
      <c r="BL58" s="10">
        <v>681.1</v>
      </c>
    </row>
    <row r="59" spans="1:64" x14ac:dyDescent="0.2">
      <c r="A59" s="10">
        <v>4.1100000000000003</v>
      </c>
      <c r="B59" s="10">
        <v>25.03</v>
      </c>
      <c r="C59" s="10">
        <v>35.045000000000002</v>
      </c>
      <c r="D59" s="10">
        <v>53.16</v>
      </c>
      <c r="E59" s="10">
        <v>23.38</v>
      </c>
      <c r="F59" s="10">
        <v>8.35</v>
      </c>
      <c r="G59" s="10">
        <v>-0.1</v>
      </c>
      <c r="H59" s="10">
        <v>0.02</v>
      </c>
      <c r="J59" s="10">
        <v>4.5999999999999996</v>
      </c>
      <c r="K59" s="10">
        <v>25.05</v>
      </c>
      <c r="L59" s="10">
        <v>35.061199999999999</v>
      </c>
      <c r="M59" s="10">
        <v>53.21</v>
      </c>
      <c r="N59" s="10">
        <v>23.39</v>
      </c>
      <c r="O59" s="10">
        <v>8.34</v>
      </c>
      <c r="P59" s="10">
        <v>-0.14000000000000001</v>
      </c>
      <c r="Q59" s="10">
        <v>0.01</v>
      </c>
      <c r="R59" s="10">
        <v>87.26</v>
      </c>
      <c r="S59" s="10">
        <v>5.88</v>
      </c>
      <c r="U59" s="99">
        <v>5.04</v>
      </c>
      <c r="V59" s="99">
        <v>25.16</v>
      </c>
      <c r="W59" s="99">
        <v>35.119</v>
      </c>
      <c r="X59" s="99">
        <v>53.4</v>
      </c>
      <c r="Y59" s="99">
        <v>23.4</v>
      </c>
      <c r="Z59" s="99">
        <v>8.33</v>
      </c>
      <c r="AA59" s="99">
        <v>-0.13</v>
      </c>
      <c r="AB59" s="99">
        <v>0.01</v>
      </c>
      <c r="AC59" s="99">
        <v>89.25</v>
      </c>
      <c r="AD59" s="99">
        <v>6</v>
      </c>
      <c r="AF59" s="10">
        <v>6.39</v>
      </c>
      <c r="AG59" s="10">
        <v>25.22</v>
      </c>
      <c r="AH59" s="10">
        <v>35.152299999999997</v>
      </c>
      <c r="AI59" s="10">
        <v>53.51</v>
      </c>
      <c r="AJ59" s="10">
        <v>23.42</v>
      </c>
      <c r="AK59" s="10">
        <v>8.32</v>
      </c>
      <c r="AL59" s="10">
        <v>-0.15</v>
      </c>
      <c r="AM59" s="10">
        <v>0.01</v>
      </c>
      <c r="AN59" s="10">
        <v>88.19</v>
      </c>
      <c r="AO59" s="10">
        <v>5.92</v>
      </c>
      <c r="AQ59" s="10">
        <v>6.39</v>
      </c>
      <c r="AR59" s="10">
        <v>25.27</v>
      </c>
      <c r="AS59" s="10">
        <v>35.169800000000002</v>
      </c>
      <c r="AT59" s="10">
        <v>53.58</v>
      </c>
      <c r="AU59" s="10">
        <v>23.42</v>
      </c>
      <c r="AV59" s="10">
        <v>8.34</v>
      </c>
      <c r="AW59" s="10">
        <v>-0.13</v>
      </c>
      <c r="AX59" s="10">
        <v>-0.02</v>
      </c>
      <c r="AY59" s="10">
        <v>84.92</v>
      </c>
      <c r="AZ59" s="10">
        <v>5.7</v>
      </c>
      <c r="BB59" s="10">
        <v>4.03</v>
      </c>
      <c r="BC59" s="10">
        <v>25.18</v>
      </c>
      <c r="BD59" s="10">
        <v>35.149700000000003</v>
      </c>
      <c r="BE59" s="10">
        <v>53.46</v>
      </c>
      <c r="BF59" s="10">
        <v>23.42</v>
      </c>
      <c r="BG59" s="10">
        <v>8.33</v>
      </c>
      <c r="BH59" s="10">
        <v>-0.15</v>
      </c>
      <c r="BI59" s="10">
        <v>0.01</v>
      </c>
      <c r="BJ59" s="10">
        <v>85.8</v>
      </c>
      <c r="BK59" s="10">
        <v>5.77</v>
      </c>
      <c r="BL59" s="10">
        <v>687.04</v>
      </c>
    </row>
    <row r="60" spans="1:64" x14ac:dyDescent="0.2">
      <c r="A60" s="10">
        <v>4.08</v>
      </c>
      <c r="B60" s="10">
        <v>25.03</v>
      </c>
      <c r="C60" s="10">
        <v>35.045299999999997</v>
      </c>
      <c r="D60" s="10">
        <v>53.16</v>
      </c>
      <c r="E60" s="10">
        <v>23.38</v>
      </c>
      <c r="F60" s="10">
        <v>8.35</v>
      </c>
      <c r="G60" s="10">
        <v>-0.09</v>
      </c>
      <c r="H60" s="10">
        <v>0.01</v>
      </c>
      <c r="J60" s="10">
        <v>4.63</v>
      </c>
      <c r="K60" s="10">
        <v>25.05</v>
      </c>
      <c r="L60" s="10">
        <v>35.061300000000003</v>
      </c>
      <c r="M60" s="10">
        <v>53.21</v>
      </c>
      <c r="N60" s="10">
        <v>23.39</v>
      </c>
      <c r="O60" s="10">
        <v>8.34</v>
      </c>
      <c r="P60" s="10">
        <v>-0.13</v>
      </c>
      <c r="Q60" s="10">
        <v>0.02</v>
      </c>
      <c r="R60" s="10">
        <v>87.25</v>
      </c>
      <c r="S60" s="10">
        <v>5.88</v>
      </c>
      <c r="U60" s="99">
        <v>5.12</v>
      </c>
      <c r="V60" s="99">
        <v>25.16</v>
      </c>
      <c r="W60" s="99">
        <v>35.119999999999997</v>
      </c>
      <c r="X60" s="99">
        <v>53.4</v>
      </c>
      <c r="Y60" s="99">
        <v>23.4</v>
      </c>
      <c r="Z60" s="99">
        <v>8.33</v>
      </c>
      <c r="AA60" s="99">
        <v>-0.13</v>
      </c>
      <c r="AB60" s="99">
        <v>0.01</v>
      </c>
      <c r="AC60" s="99">
        <v>89.24</v>
      </c>
      <c r="AD60" s="99">
        <v>6</v>
      </c>
      <c r="AF60" s="10">
        <v>6.39</v>
      </c>
      <c r="AG60" s="10">
        <v>25.22</v>
      </c>
      <c r="AH60" s="10">
        <v>35.153100000000002</v>
      </c>
      <c r="AI60" s="10">
        <v>53.51</v>
      </c>
      <c r="AJ60" s="10">
        <v>23.42</v>
      </c>
      <c r="AK60" s="10">
        <v>8.32</v>
      </c>
      <c r="AL60" s="10">
        <v>-0.13</v>
      </c>
      <c r="AM60" s="10">
        <v>0.09</v>
      </c>
      <c r="AN60" s="10">
        <v>88.17</v>
      </c>
      <c r="AO60" s="10">
        <v>5.92</v>
      </c>
      <c r="AQ60" s="10">
        <v>6.47</v>
      </c>
      <c r="AR60" s="10">
        <v>25.27</v>
      </c>
      <c r="AS60" s="10">
        <v>35.171300000000002</v>
      </c>
      <c r="AT60" s="10">
        <v>53.58</v>
      </c>
      <c r="AU60" s="10">
        <v>23.42</v>
      </c>
      <c r="AV60" s="10">
        <v>8.34</v>
      </c>
      <c r="AW60" s="10">
        <v>-0.13</v>
      </c>
      <c r="AX60" s="10">
        <v>-0.02</v>
      </c>
      <c r="AY60" s="10">
        <v>84.92</v>
      </c>
      <c r="AZ60" s="10">
        <v>5.7</v>
      </c>
      <c r="BB60" s="10">
        <v>4.21</v>
      </c>
      <c r="BC60" s="10">
        <v>25.18</v>
      </c>
      <c r="BD60" s="10">
        <v>35.147199999999998</v>
      </c>
      <c r="BE60" s="10">
        <v>53.46</v>
      </c>
      <c r="BF60" s="10">
        <v>23.42</v>
      </c>
      <c r="BG60" s="10">
        <v>8.33</v>
      </c>
      <c r="BH60" s="10">
        <v>-0.15</v>
      </c>
      <c r="BI60" s="10">
        <v>0.03</v>
      </c>
      <c r="BJ60" s="10">
        <v>85.76</v>
      </c>
      <c r="BK60" s="10">
        <v>5.77</v>
      </c>
      <c r="BL60" s="10">
        <v>596.35</v>
      </c>
    </row>
    <row r="61" spans="1:64" x14ac:dyDescent="0.2">
      <c r="A61" s="10">
        <v>4.08</v>
      </c>
      <c r="B61" s="10">
        <v>25.03</v>
      </c>
      <c r="C61" s="10">
        <v>35.043300000000002</v>
      </c>
      <c r="D61" s="10">
        <v>53.16</v>
      </c>
      <c r="E61" s="10">
        <v>23.38</v>
      </c>
      <c r="F61" s="10">
        <v>8.35</v>
      </c>
      <c r="G61" s="10">
        <v>-0.09</v>
      </c>
      <c r="H61" s="10">
        <v>0.02</v>
      </c>
      <c r="J61" s="10">
        <v>4.6500000000000004</v>
      </c>
      <c r="K61" s="10">
        <v>25.05</v>
      </c>
      <c r="L61" s="10">
        <v>35.060299999999998</v>
      </c>
      <c r="M61" s="10">
        <v>53.21</v>
      </c>
      <c r="N61" s="10">
        <v>23.39</v>
      </c>
      <c r="O61" s="10">
        <v>8.34</v>
      </c>
      <c r="P61" s="10">
        <v>-0.13</v>
      </c>
      <c r="Q61" s="10">
        <v>0.02</v>
      </c>
      <c r="R61" s="10">
        <v>87.24</v>
      </c>
      <c r="S61" s="10">
        <v>5.88</v>
      </c>
      <c r="U61" s="99">
        <v>5.17</v>
      </c>
      <c r="V61" s="99">
        <v>25.16</v>
      </c>
      <c r="W61" s="99">
        <v>35.118000000000002</v>
      </c>
      <c r="X61" s="99">
        <v>53.4</v>
      </c>
      <c r="Y61" s="99">
        <v>23.4</v>
      </c>
      <c r="Z61" s="99">
        <v>8.33</v>
      </c>
      <c r="AA61" s="99">
        <v>-0.14000000000000001</v>
      </c>
      <c r="AB61" s="99">
        <v>0</v>
      </c>
      <c r="AC61" s="99">
        <v>89.24</v>
      </c>
      <c r="AD61" s="99">
        <v>6</v>
      </c>
      <c r="AF61" s="10">
        <v>6.42</v>
      </c>
      <c r="AG61" s="10">
        <v>25.22</v>
      </c>
      <c r="AH61" s="10">
        <v>35.150599999999997</v>
      </c>
      <c r="AI61" s="10">
        <v>53.51</v>
      </c>
      <c r="AJ61" s="10">
        <v>23.41</v>
      </c>
      <c r="AK61" s="10">
        <v>8.32</v>
      </c>
      <c r="AL61" s="10">
        <v>-0.13</v>
      </c>
      <c r="AM61" s="10">
        <v>0.01</v>
      </c>
      <c r="AN61" s="10">
        <v>88.14</v>
      </c>
      <c r="AO61" s="10">
        <v>5.92</v>
      </c>
      <c r="AQ61" s="10">
        <v>6.53</v>
      </c>
      <c r="AR61" s="10">
        <v>25.27</v>
      </c>
      <c r="AS61" s="10">
        <v>35.171999999999997</v>
      </c>
      <c r="AT61" s="10">
        <v>53.58</v>
      </c>
      <c r="AU61" s="10">
        <v>23.42</v>
      </c>
      <c r="AV61" s="10">
        <v>8.34</v>
      </c>
      <c r="AW61" s="10">
        <v>-0.14000000000000001</v>
      </c>
      <c r="AX61" s="10">
        <v>-0.02</v>
      </c>
      <c r="AY61" s="10">
        <v>84.92</v>
      </c>
      <c r="AZ61" s="10">
        <v>5.7</v>
      </c>
      <c r="BB61" s="10">
        <v>4.34</v>
      </c>
      <c r="BC61" s="10">
        <v>25.18</v>
      </c>
      <c r="BD61" s="10">
        <v>35.150700000000001</v>
      </c>
      <c r="BE61" s="10">
        <v>53.46</v>
      </c>
      <c r="BF61" s="10">
        <v>23.42</v>
      </c>
      <c r="BG61" s="10">
        <v>8.33</v>
      </c>
      <c r="BH61" s="10">
        <v>-0.15</v>
      </c>
      <c r="BI61" s="10">
        <v>0.03</v>
      </c>
      <c r="BJ61" s="10">
        <v>85.75</v>
      </c>
      <c r="BK61" s="10">
        <v>5.77</v>
      </c>
      <c r="BL61" s="10">
        <v>716.93</v>
      </c>
    </row>
    <row r="62" spans="1:64" x14ac:dyDescent="0.2">
      <c r="A62" s="10">
        <v>4.1500000000000004</v>
      </c>
      <c r="B62" s="10">
        <v>25.03</v>
      </c>
      <c r="C62" s="10">
        <v>35.046799999999998</v>
      </c>
      <c r="D62" s="10">
        <v>53.17</v>
      </c>
      <c r="E62" s="10">
        <v>23.39</v>
      </c>
      <c r="F62" s="10">
        <v>8.35</v>
      </c>
      <c r="G62" s="10">
        <v>-0.09</v>
      </c>
      <c r="H62" s="10">
        <v>-0.02</v>
      </c>
      <c r="J62" s="10">
        <v>4.6900000000000004</v>
      </c>
      <c r="K62" s="10">
        <v>25.06</v>
      </c>
      <c r="L62" s="10">
        <v>35.058999999999997</v>
      </c>
      <c r="M62" s="10">
        <v>53.21</v>
      </c>
      <c r="N62" s="10">
        <v>23.39</v>
      </c>
      <c r="O62" s="10">
        <v>8.34</v>
      </c>
      <c r="P62" s="10">
        <v>-0.12</v>
      </c>
      <c r="Q62" s="10">
        <v>0.02</v>
      </c>
      <c r="R62" s="10">
        <v>87.2</v>
      </c>
      <c r="S62" s="10">
        <v>5.88</v>
      </c>
      <c r="U62" s="99">
        <v>5.2</v>
      </c>
      <c r="V62" s="99">
        <v>25.16</v>
      </c>
      <c r="W62" s="99">
        <v>35.116999999999997</v>
      </c>
      <c r="X62" s="99">
        <v>53.4</v>
      </c>
      <c r="Y62" s="99">
        <v>23.4</v>
      </c>
      <c r="Z62" s="99">
        <v>8.33</v>
      </c>
      <c r="AA62" s="99">
        <v>-0.14000000000000001</v>
      </c>
      <c r="AB62" s="99">
        <v>0</v>
      </c>
      <c r="AC62" s="99">
        <v>89.24</v>
      </c>
      <c r="AD62" s="99">
        <v>6</v>
      </c>
      <c r="AF62" s="10">
        <v>6.46</v>
      </c>
      <c r="AG62" s="10">
        <v>25.22</v>
      </c>
      <c r="AH62" s="10">
        <v>35.149700000000003</v>
      </c>
      <c r="AI62" s="10">
        <v>53.51</v>
      </c>
      <c r="AJ62" s="10">
        <v>23.41</v>
      </c>
      <c r="AK62" s="10">
        <v>8.32</v>
      </c>
      <c r="AL62" s="10">
        <v>-0.13</v>
      </c>
      <c r="AM62" s="10">
        <v>0.01</v>
      </c>
      <c r="AN62" s="10">
        <v>88.09</v>
      </c>
      <c r="AO62" s="10">
        <v>5.92</v>
      </c>
      <c r="AQ62" s="10">
        <v>6.59</v>
      </c>
      <c r="AR62" s="10">
        <v>25.27</v>
      </c>
      <c r="AS62" s="10">
        <v>35.173200000000001</v>
      </c>
      <c r="AT62" s="10">
        <v>53.59</v>
      </c>
      <c r="AU62" s="10">
        <v>23.42</v>
      </c>
      <c r="AV62" s="10">
        <v>8.34</v>
      </c>
      <c r="AW62" s="10">
        <v>-0.14000000000000001</v>
      </c>
      <c r="AX62" s="10">
        <v>-0.02</v>
      </c>
      <c r="AY62" s="10">
        <v>84.92</v>
      </c>
      <c r="AZ62" s="10">
        <v>5.7</v>
      </c>
      <c r="BB62" s="10">
        <v>4.42</v>
      </c>
      <c r="BC62" s="10">
        <v>25.18</v>
      </c>
      <c r="BD62" s="10">
        <v>35.148299999999999</v>
      </c>
      <c r="BE62" s="10">
        <v>53.46</v>
      </c>
      <c r="BF62" s="10">
        <v>23.42</v>
      </c>
      <c r="BG62" s="10">
        <v>8.33</v>
      </c>
      <c r="BH62" s="10">
        <v>-0.15</v>
      </c>
      <c r="BI62" s="10">
        <v>0.01</v>
      </c>
      <c r="BJ62" s="10">
        <v>85.76</v>
      </c>
      <c r="BK62" s="10">
        <v>5.77</v>
      </c>
      <c r="BL62" s="10">
        <v>575.65</v>
      </c>
    </row>
    <row r="63" spans="1:64" x14ac:dyDescent="0.2">
      <c r="A63" s="10">
        <v>4.25</v>
      </c>
      <c r="B63" s="10">
        <v>25.03</v>
      </c>
      <c r="C63" s="10">
        <v>35.048200000000001</v>
      </c>
      <c r="D63" s="10">
        <v>53.17</v>
      </c>
      <c r="E63" s="10">
        <v>23.39</v>
      </c>
      <c r="F63" s="10">
        <v>8.35</v>
      </c>
      <c r="G63" s="10">
        <v>-0.1</v>
      </c>
      <c r="H63" s="10">
        <v>0</v>
      </c>
      <c r="J63" s="10">
        <v>4.75</v>
      </c>
      <c r="K63" s="10">
        <v>25.05</v>
      </c>
      <c r="L63" s="10">
        <v>35.063000000000002</v>
      </c>
      <c r="M63" s="10">
        <v>53.21</v>
      </c>
      <c r="N63" s="10">
        <v>23.39</v>
      </c>
      <c r="O63" s="10">
        <v>8.34</v>
      </c>
      <c r="P63" s="10">
        <v>-0.12</v>
      </c>
      <c r="Q63" s="10">
        <v>0.01</v>
      </c>
      <c r="R63" s="10">
        <v>87.15</v>
      </c>
      <c r="S63" s="10">
        <v>5.88</v>
      </c>
      <c r="U63" s="99">
        <v>5.27</v>
      </c>
      <c r="V63" s="99">
        <v>25.16</v>
      </c>
      <c r="W63" s="99">
        <v>35.116</v>
      </c>
      <c r="X63" s="99">
        <v>53.4</v>
      </c>
      <c r="Y63" s="99">
        <v>23.4</v>
      </c>
      <c r="Z63" s="99">
        <v>8.33</v>
      </c>
      <c r="AA63" s="99">
        <v>-0.14000000000000001</v>
      </c>
      <c r="AB63" s="99">
        <v>0.01</v>
      </c>
      <c r="AC63" s="99">
        <v>89.23</v>
      </c>
      <c r="AD63" s="99">
        <v>6</v>
      </c>
      <c r="AF63" s="10">
        <v>6.49</v>
      </c>
      <c r="AG63" s="10">
        <v>25.22</v>
      </c>
      <c r="AH63" s="10">
        <v>35.153399999999998</v>
      </c>
      <c r="AI63" s="10">
        <v>53.51</v>
      </c>
      <c r="AJ63" s="10">
        <v>23.42</v>
      </c>
      <c r="AK63" s="10">
        <v>8.32</v>
      </c>
      <c r="AL63" s="10">
        <v>-0.13</v>
      </c>
      <c r="AM63" s="10">
        <v>0</v>
      </c>
      <c r="AN63" s="10">
        <v>88.02</v>
      </c>
      <c r="AO63" s="10">
        <v>5.91</v>
      </c>
      <c r="AQ63" s="10">
        <v>6.63</v>
      </c>
      <c r="AR63" s="10">
        <v>25.27</v>
      </c>
      <c r="AS63" s="10">
        <v>35.170200000000001</v>
      </c>
      <c r="AT63" s="10">
        <v>53.58</v>
      </c>
      <c r="AU63" s="10">
        <v>23.42</v>
      </c>
      <c r="AV63" s="10">
        <v>8.34</v>
      </c>
      <c r="AW63" s="10">
        <v>-0.13</v>
      </c>
      <c r="AX63" s="10">
        <v>-0.02</v>
      </c>
      <c r="AY63" s="10">
        <v>84.92</v>
      </c>
      <c r="AZ63" s="10">
        <v>5.7</v>
      </c>
      <c r="BB63" s="10">
        <v>4.45</v>
      </c>
      <c r="BC63" s="10">
        <v>25.18</v>
      </c>
      <c r="BD63" s="10">
        <v>35.1509</v>
      </c>
      <c r="BE63" s="10">
        <v>53.46</v>
      </c>
      <c r="BF63" s="10">
        <v>23.42</v>
      </c>
      <c r="BG63" s="10">
        <v>8.33</v>
      </c>
      <c r="BH63" s="10">
        <v>-0.15</v>
      </c>
      <c r="BI63" s="10">
        <v>0.01</v>
      </c>
      <c r="BJ63" s="10">
        <v>85.78</v>
      </c>
      <c r="BK63" s="10">
        <v>5.77</v>
      </c>
      <c r="BL63" s="10">
        <v>718.59</v>
      </c>
    </row>
    <row r="64" spans="1:64" x14ac:dyDescent="0.2">
      <c r="A64" s="10">
        <v>4.37</v>
      </c>
      <c r="B64" s="10">
        <v>25.03</v>
      </c>
      <c r="C64" s="10">
        <v>35.044899999999998</v>
      </c>
      <c r="D64" s="10">
        <v>53.17</v>
      </c>
      <c r="E64" s="10">
        <v>23.38</v>
      </c>
      <c r="F64" s="10">
        <v>8.35</v>
      </c>
      <c r="G64" s="10">
        <v>-0.11</v>
      </c>
      <c r="H64" s="10">
        <v>0.02</v>
      </c>
      <c r="J64" s="10">
        <v>4.8600000000000003</v>
      </c>
      <c r="K64" s="10">
        <v>25.05</v>
      </c>
      <c r="L64" s="10">
        <v>35.061599999999999</v>
      </c>
      <c r="M64" s="10">
        <v>53.21</v>
      </c>
      <c r="N64" s="10">
        <v>23.39</v>
      </c>
      <c r="O64" s="10">
        <v>8.34</v>
      </c>
      <c r="P64" s="10">
        <v>-0.12</v>
      </c>
      <c r="Q64" s="10">
        <v>0.01</v>
      </c>
      <c r="R64" s="10">
        <v>87.09</v>
      </c>
      <c r="S64" s="10">
        <v>5.87</v>
      </c>
      <c r="U64" s="99">
        <v>5.4</v>
      </c>
      <c r="V64" s="99">
        <v>25.16</v>
      </c>
      <c r="W64" s="99">
        <v>35.119</v>
      </c>
      <c r="X64" s="99">
        <v>53.4</v>
      </c>
      <c r="Y64" s="99">
        <v>23.41</v>
      </c>
      <c r="Z64" s="99">
        <v>8.33</v>
      </c>
      <c r="AA64" s="99">
        <v>-0.13</v>
      </c>
      <c r="AB64" s="99">
        <v>0.01</v>
      </c>
      <c r="AC64" s="99">
        <v>89.21</v>
      </c>
      <c r="AD64" s="99">
        <v>6</v>
      </c>
      <c r="AF64" s="10">
        <v>6.54</v>
      </c>
      <c r="AG64" s="10">
        <v>25.22</v>
      </c>
      <c r="AH64" s="10">
        <v>35.144599999999997</v>
      </c>
      <c r="AI64" s="10">
        <v>53.5</v>
      </c>
      <c r="AJ64" s="10">
        <v>23.41</v>
      </c>
      <c r="AK64" s="10">
        <v>8.32</v>
      </c>
      <c r="AL64" s="10">
        <v>-0.13</v>
      </c>
      <c r="AM64" s="10">
        <v>0.01</v>
      </c>
      <c r="AN64" s="10">
        <v>87.96</v>
      </c>
      <c r="AO64" s="10">
        <v>5.91</v>
      </c>
      <c r="AQ64" s="10">
        <v>6.69</v>
      </c>
      <c r="AR64" s="10">
        <v>25.26</v>
      </c>
      <c r="AS64" s="10">
        <v>35.176699999999997</v>
      </c>
      <c r="AT64" s="10">
        <v>53.59</v>
      </c>
      <c r="AU64" s="10">
        <v>23.42</v>
      </c>
      <c r="AV64" s="10">
        <v>8.34</v>
      </c>
      <c r="AW64" s="10">
        <v>-0.12</v>
      </c>
      <c r="AX64" s="10">
        <v>-0.02</v>
      </c>
      <c r="AY64" s="10">
        <v>84.91</v>
      </c>
      <c r="AZ64" s="10">
        <v>5.7</v>
      </c>
      <c r="BB64" s="10">
        <v>4.4800000000000004</v>
      </c>
      <c r="BC64" s="10">
        <v>25.18</v>
      </c>
      <c r="BD64" s="10">
        <v>35.148600000000002</v>
      </c>
      <c r="BE64" s="10">
        <v>53.46</v>
      </c>
      <c r="BF64" s="10">
        <v>23.42</v>
      </c>
      <c r="BG64" s="10">
        <v>8.33</v>
      </c>
      <c r="BH64" s="10">
        <v>-0.15</v>
      </c>
      <c r="BI64" s="10">
        <v>0.01</v>
      </c>
      <c r="BJ64" s="10">
        <v>85.8</v>
      </c>
      <c r="BK64" s="10">
        <v>5.77</v>
      </c>
      <c r="BL64" s="10">
        <v>569.57000000000005</v>
      </c>
    </row>
    <row r="65" spans="1:64" x14ac:dyDescent="0.2">
      <c r="A65" s="10">
        <v>4.53</v>
      </c>
      <c r="B65" s="10">
        <v>25.03</v>
      </c>
      <c r="C65" s="10">
        <v>35.0473</v>
      </c>
      <c r="D65" s="10">
        <v>53.17</v>
      </c>
      <c r="E65" s="10">
        <v>23.39</v>
      </c>
      <c r="F65" s="10">
        <v>8.35</v>
      </c>
      <c r="G65" s="10">
        <v>-0.12</v>
      </c>
      <c r="H65" s="10">
        <v>-0.01</v>
      </c>
      <c r="J65" s="10">
        <v>4.97</v>
      </c>
      <c r="K65" s="10">
        <v>25.06</v>
      </c>
      <c r="L65" s="10">
        <v>35.0625</v>
      </c>
      <c r="M65" s="10">
        <v>53.22</v>
      </c>
      <c r="N65" s="10">
        <v>23.39</v>
      </c>
      <c r="O65" s="10">
        <v>8.34</v>
      </c>
      <c r="P65" s="10">
        <v>-0.13</v>
      </c>
      <c r="Q65" s="10">
        <v>0.01</v>
      </c>
      <c r="R65" s="10">
        <v>87.04</v>
      </c>
      <c r="S65" s="10">
        <v>5.87</v>
      </c>
      <c r="U65" s="99">
        <v>5.59</v>
      </c>
      <c r="V65" s="99">
        <v>25.16</v>
      </c>
      <c r="W65" s="99">
        <v>35.113999999999997</v>
      </c>
      <c r="X65" s="99">
        <v>53.4</v>
      </c>
      <c r="Y65" s="99">
        <v>23.4</v>
      </c>
      <c r="Z65" s="99">
        <v>8.33</v>
      </c>
      <c r="AA65" s="99">
        <v>-0.14000000000000001</v>
      </c>
      <c r="AB65" s="99">
        <v>0</v>
      </c>
      <c r="AC65" s="99">
        <v>89.19</v>
      </c>
      <c r="AD65" s="99">
        <v>6</v>
      </c>
      <c r="AF65" s="10">
        <v>6.64</v>
      </c>
      <c r="AG65" s="10">
        <v>25.22</v>
      </c>
      <c r="AH65" s="10">
        <v>35.144599999999997</v>
      </c>
      <c r="AI65" s="10">
        <v>53.5</v>
      </c>
      <c r="AJ65" s="10">
        <v>23.41</v>
      </c>
      <c r="AK65" s="10">
        <v>8.32</v>
      </c>
      <c r="AL65" s="10">
        <v>-0.14000000000000001</v>
      </c>
      <c r="AM65" s="10">
        <v>0.01</v>
      </c>
      <c r="AN65" s="10">
        <v>87.89</v>
      </c>
      <c r="AO65" s="10">
        <v>5.91</v>
      </c>
      <c r="AQ65" s="10">
        <v>6.76</v>
      </c>
      <c r="AR65" s="10">
        <v>25.27</v>
      </c>
      <c r="AS65" s="10">
        <v>35.173499999999997</v>
      </c>
      <c r="AT65" s="10">
        <v>53.59</v>
      </c>
      <c r="AU65" s="10">
        <v>23.42</v>
      </c>
      <c r="AV65" s="10">
        <v>8.34</v>
      </c>
      <c r="AW65" s="10">
        <v>-0.13</v>
      </c>
      <c r="AX65" s="10">
        <v>-0.02</v>
      </c>
      <c r="AY65" s="10">
        <v>84.88</v>
      </c>
      <c r="AZ65" s="10">
        <v>5.7</v>
      </c>
      <c r="BB65" s="10">
        <v>4.51</v>
      </c>
      <c r="BC65" s="10">
        <v>25.18</v>
      </c>
      <c r="BD65" s="10">
        <v>35.147100000000002</v>
      </c>
      <c r="BE65" s="10">
        <v>53.46</v>
      </c>
      <c r="BF65" s="10">
        <v>23.42</v>
      </c>
      <c r="BG65" s="10">
        <v>8.33</v>
      </c>
      <c r="BH65" s="10">
        <v>-0.14000000000000001</v>
      </c>
      <c r="BI65" s="10">
        <v>0.01</v>
      </c>
      <c r="BJ65" s="10">
        <v>85.82</v>
      </c>
      <c r="BK65" s="10">
        <v>5.77</v>
      </c>
      <c r="BL65" s="10">
        <v>519.78</v>
      </c>
    </row>
    <row r="66" spans="1:64" x14ac:dyDescent="0.2">
      <c r="A66" s="10">
        <v>4.68</v>
      </c>
      <c r="B66" s="10">
        <v>25.03</v>
      </c>
      <c r="C66" s="10">
        <v>35.043300000000002</v>
      </c>
      <c r="D66" s="10">
        <v>53.16</v>
      </c>
      <c r="E66" s="10">
        <v>23.38</v>
      </c>
      <c r="F66" s="10">
        <v>8.35</v>
      </c>
      <c r="G66" s="10">
        <v>-0.04</v>
      </c>
      <c r="H66" s="10">
        <v>0.01</v>
      </c>
      <c r="J66" s="10">
        <v>5.0999999999999996</v>
      </c>
      <c r="K66" s="10">
        <v>25.06</v>
      </c>
      <c r="L66" s="10">
        <v>35.058900000000001</v>
      </c>
      <c r="M66" s="10">
        <v>53.21</v>
      </c>
      <c r="N66" s="10">
        <v>23.39</v>
      </c>
      <c r="O66" s="10">
        <v>8.34</v>
      </c>
      <c r="P66" s="10">
        <v>-0.13</v>
      </c>
      <c r="Q66" s="10">
        <v>0.01</v>
      </c>
      <c r="R66" s="10">
        <v>87.02</v>
      </c>
      <c r="S66" s="10">
        <v>5.87</v>
      </c>
      <c r="U66" s="99">
        <v>5.8</v>
      </c>
      <c r="V66" s="99">
        <v>25.16</v>
      </c>
      <c r="W66" s="99">
        <v>35.118000000000002</v>
      </c>
      <c r="X66" s="99">
        <v>53.4</v>
      </c>
      <c r="Y66" s="99">
        <v>23.41</v>
      </c>
      <c r="Z66" s="99">
        <v>8.33</v>
      </c>
      <c r="AA66" s="99">
        <v>-0.14000000000000001</v>
      </c>
      <c r="AB66" s="99">
        <v>0.01</v>
      </c>
      <c r="AC66" s="99">
        <v>89.18</v>
      </c>
      <c r="AD66" s="99">
        <v>6</v>
      </c>
      <c r="AF66" s="10">
        <v>6.78</v>
      </c>
      <c r="AG66" s="10">
        <v>25.22</v>
      </c>
      <c r="AH66" s="10">
        <v>35.152200000000001</v>
      </c>
      <c r="AI66" s="10">
        <v>53.51</v>
      </c>
      <c r="AJ66" s="10">
        <v>23.42</v>
      </c>
      <c r="AK66" s="10">
        <v>8.32</v>
      </c>
      <c r="AL66" s="10">
        <v>-0.14000000000000001</v>
      </c>
      <c r="AM66" s="10">
        <v>0.01</v>
      </c>
      <c r="AN66" s="10">
        <v>87.84</v>
      </c>
      <c r="AO66" s="10">
        <v>5.9</v>
      </c>
      <c r="AQ66" s="10">
        <v>6.88</v>
      </c>
      <c r="AR66" s="10">
        <v>25.27</v>
      </c>
      <c r="AS66" s="10">
        <v>35.174700000000001</v>
      </c>
      <c r="AT66" s="10">
        <v>53.59</v>
      </c>
      <c r="AU66" s="10">
        <v>23.42</v>
      </c>
      <c r="AV66" s="10">
        <v>8.34</v>
      </c>
      <c r="AW66" s="10">
        <v>-0.13</v>
      </c>
      <c r="AX66" s="10">
        <v>-0.02</v>
      </c>
      <c r="AY66" s="10">
        <v>84.86</v>
      </c>
      <c r="AZ66" s="10">
        <v>5.7</v>
      </c>
      <c r="BB66" s="10">
        <v>4.55</v>
      </c>
      <c r="BC66" s="10">
        <v>25.18</v>
      </c>
      <c r="BD66" s="10">
        <v>35.146299999999997</v>
      </c>
      <c r="BE66" s="10">
        <v>53.46</v>
      </c>
      <c r="BF66" s="10">
        <v>23.42</v>
      </c>
      <c r="BG66" s="10">
        <v>8.33</v>
      </c>
      <c r="BH66" s="10">
        <v>-0.13</v>
      </c>
      <c r="BI66" s="10">
        <v>0.01</v>
      </c>
      <c r="BJ66" s="10">
        <v>85.82</v>
      </c>
      <c r="BK66" s="10">
        <v>5.77</v>
      </c>
      <c r="BL66" s="10">
        <v>449.29</v>
      </c>
    </row>
    <row r="67" spans="1:64" x14ac:dyDescent="0.2">
      <c r="A67" s="10">
        <v>4.82</v>
      </c>
      <c r="B67" s="10">
        <v>25.03</v>
      </c>
      <c r="C67" s="10">
        <v>35.047499999999999</v>
      </c>
      <c r="D67" s="10">
        <v>53.17</v>
      </c>
      <c r="E67" s="10">
        <v>23.39</v>
      </c>
      <c r="F67" s="10">
        <v>8.35</v>
      </c>
      <c r="G67" s="10">
        <v>0</v>
      </c>
      <c r="H67" s="10">
        <v>-0.01</v>
      </c>
      <c r="J67" s="10">
        <v>5.21</v>
      </c>
      <c r="K67" s="10">
        <v>25.06</v>
      </c>
      <c r="L67" s="10">
        <v>35.061500000000002</v>
      </c>
      <c r="M67" s="10">
        <v>53.22</v>
      </c>
      <c r="N67" s="10">
        <v>23.39</v>
      </c>
      <c r="O67" s="10">
        <v>8.34</v>
      </c>
      <c r="P67" s="10">
        <v>-0.14000000000000001</v>
      </c>
      <c r="Q67" s="10">
        <v>0.01</v>
      </c>
      <c r="R67" s="10">
        <v>87.02</v>
      </c>
      <c r="S67" s="10">
        <v>5.87</v>
      </c>
      <c r="U67" s="99">
        <v>5.93</v>
      </c>
      <c r="V67" s="99">
        <v>25.16</v>
      </c>
      <c r="W67" s="99">
        <v>35.118000000000002</v>
      </c>
      <c r="X67" s="99">
        <v>53.4</v>
      </c>
      <c r="Y67" s="99">
        <v>23.41</v>
      </c>
      <c r="Z67" s="99">
        <v>8.33</v>
      </c>
      <c r="AA67" s="99">
        <v>-0.14000000000000001</v>
      </c>
      <c r="AB67" s="99">
        <v>0.01</v>
      </c>
      <c r="AC67" s="99">
        <v>89.18</v>
      </c>
      <c r="AD67" s="99">
        <v>6</v>
      </c>
      <c r="AF67" s="10">
        <v>6.96</v>
      </c>
      <c r="AG67" s="10">
        <v>25.22</v>
      </c>
      <c r="AH67" s="10">
        <v>35.152700000000003</v>
      </c>
      <c r="AI67" s="10">
        <v>53.51</v>
      </c>
      <c r="AJ67" s="10">
        <v>23.42</v>
      </c>
      <c r="AK67" s="10">
        <v>8.32</v>
      </c>
      <c r="AL67" s="10">
        <v>-0.14000000000000001</v>
      </c>
      <c r="AM67" s="10">
        <v>0.01</v>
      </c>
      <c r="AN67" s="10">
        <v>87.8</v>
      </c>
      <c r="AO67" s="10">
        <v>5.9</v>
      </c>
      <c r="AQ67" s="10">
        <v>7.02</v>
      </c>
      <c r="AR67" s="10">
        <v>25.27</v>
      </c>
      <c r="AS67" s="10">
        <v>35.171100000000003</v>
      </c>
      <c r="AT67" s="10">
        <v>53.58</v>
      </c>
      <c r="AU67" s="10">
        <v>23.42</v>
      </c>
      <c r="AV67" s="10">
        <v>8.34</v>
      </c>
      <c r="AW67" s="10">
        <v>-0.13</v>
      </c>
      <c r="AX67" s="10">
        <v>-0.02</v>
      </c>
      <c r="AY67" s="10">
        <v>84.83</v>
      </c>
      <c r="AZ67" s="10">
        <v>5.69</v>
      </c>
      <c r="BB67" s="10">
        <v>4.5999999999999996</v>
      </c>
      <c r="BC67" s="10">
        <v>25.18</v>
      </c>
      <c r="BD67" s="10">
        <v>35.147500000000001</v>
      </c>
      <c r="BE67" s="10">
        <v>53.46</v>
      </c>
      <c r="BF67" s="10">
        <v>23.42</v>
      </c>
      <c r="BG67" s="10">
        <v>8.33</v>
      </c>
      <c r="BH67" s="10">
        <v>-0.14000000000000001</v>
      </c>
      <c r="BI67" s="10">
        <v>0.01</v>
      </c>
      <c r="BJ67" s="10">
        <v>85.8</v>
      </c>
      <c r="BK67" s="10">
        <v>5.77</v>
      </c>
      <c r="BL67" s="10">
        <v>502.99</v>
      </c>
    </row>
    <row r="68" spans="1:64" x14ac:dyDescent="0.2">
      <c r="A68" s="10">
        <v>4.93</v>
      </c>
      <c r="B68" s="10">
        <v>25.03</v>
      </c>
      <c r="C68" s="10">
        <v>35.046700000000001</v>
      </c>
      <c r="D68" s="10">
        <v>53.17</v>
      </c>
      <c r="E68" s="10">
        <v>23.39</v>
      </c>
      <c r="F68" s="10">
        <v>8.35</v>
      </c>
      <c r="G68" s="10">
        <v>-0.01</v>
      </c>
      <c r="H68" s="10">
        <v>-0.02</v>
      </c>
      <c r="J68" s="10">
        <v>5.3</v>
      </c>
      <c r="K68" s="10">
        <v>25.06</v>
      </c>
      <c r="L68" s="10">
        <v>35.0608</v>
      </c>
      <c r="M68" s="10">
        <v>53.21</v>
      </c>
      <c r="N68" s="10">
        <v>23.39</v>
      </c>
      <c r="O68" s="10">
        <v>8.34</v>
      </c>
      <c r="P68" s="10">
        <v>-0.14000000000000001</v>
      </c>
      <c r="Q68" s="10">
        <v>0.02</v>
      </c>
      <c r="R68" s="10">
        <v>87.06</v>
      </c>
      <c r="S68" s="10">
        <v>5.87</v>
      </c>
      <c r="U68" s="99">
        <v>6.01</v>
      </c>
      <c r="V68" s="99">
        <v>25.16</v>
      </c>
      <c r="W68" s="99">
        <v>35.116999999999997</v>
      </c>
      <c r="X68" s="99">
        <v>53.4</v>
      </c>
      <c r="Y68" s="99">
        <v>23.41</v>
      </c>
      <c r="Z68" s="99">
        <v>8.33</v>
      </c>
      <c r="AA68" s="99">
        <v>-0.14000000000000001</v>
      </c>
      <c r="AB68" s="99">
        <v>0.01</v>
      </c>
      <c r="AC68" s="99">
        <v>89.2</v>
      </c>
      <c r="AD68" s="99">
        <v>6</v>
      </c>
      <c r="AF68" s="10">
        <v>7.12</v>
      </c>
      <c r="AG68" s="10">
        <v>25.22</v>
      </c>
      <c r="AH68" s="10">
        <v>35.1464</v>
      </c>
      <c r="AI68" s="10">
        <v>53.5</v>
      </c>
      <c r="AJ68" s="10">
        <v>23.42</v>
      </c>
      <c r="AK68" s="10">
        <v>8.32</v>
      </c>
      <c r="AL68" s="10">
        <v>-0.14000000000000001</v>
      </c>
      <c r="AM68" s="10">
        <v>0.01</v>
      </c>
      <c r="AN68" s="10">
        <v>87.79</v>
      </c>
      <c r="AO68" s="10">
        <v>5.9</v>
      </c>
      <c r="AQ68" s="10">
        <v>7.13</v>
      </c>
      <c r="AR68" s="10">
        <v>25.27</v>
      </c>
      <c r="AS68" s="10">
        <v>35.170200000000001</v>
      </c>
      <c r="AT68" s="10">
        <v>53.58</v>
      </c>
      <c r="AU68" s="10">
        <v>23.42</v>
      </c>
      <c r="AV68" s="10">
        <v>8.34</v>
      </c>
      <c r="AW68" s="10">
        <v>-0.13</v>
      </c>
      <c r="AX68" s="10">
        <v>-0.02</v>
      </c>
      <c r="AY68" s="10">
        <v>84.81</v>
      </c>
      <c r="AZ68" s="10">
        <v>5.69</v>
      </c>
      <c r="BB68" s="10">
        <v>4.6399999999999997</v>
      </c>
      <c r="BC68" s="10">
        <v>25.18</v>
      </c>
      <c r="BD68" s="10">
        <v>35.147599999999997</v>
      </c>
      <c r="BE68" s="10">
        <v>53.46</v>
      </c>
      <c r="BF68" s="10">
        <v>23.42</v>
      </c>
      <c r="BG68" s="10">
        <v>8.33</v>
      </c>
      <c r="BH68" s="10">
        <v>-0.14000000000000001</v>
      </c>
      <c r="BI68" s="10">
        <v>0.01</v>
      </c>
      <c r="BJ68" s="10">
        <v>85.78</v>
      </c>
      <c r="BK68" s="10">
        <v>5.77</v>
      </c>
      <c r="BL68" s="10">
        <v>446.61</v>
      </c>
    </row>
    <row r="69" spans="1:64" x14ac:dyDescent="0.2">
      <c r="A69" s="10">
        <v>5.0199999999999996</v>
      </c>
      <c r="B69" s="10">
        <v>25.03</v>
      </c>
      <c r="C69" s="10">
        <v>35.0441</v>
      </c>
      <c r="D69" s="10">
        <v>53.16</v>
      </c>
      <c r="E69" s="10">
        <v>23.39</v>
      </c>
      <c r="F69" s="10">
        <v>8.35</v>
      </c>
      <c r="G69" s="10">
        <v>-0.03</v>
      </c>
      <c r="H69" s="10">
        <v>0.03</v>
      </c>
      <c r="J69" s="10">
        <v>5.38</v>
      </c>
      <c r="K69" s="10">
        <v>25.06</v>
      </c>
      <c r="L69" s="10">
        <v>35.058799999999998</v>
      </c>
      <c r="M69" s="10">
        <v>53.21</v>
      </c>
      <c r="N69" s="10">
        <v>23.39</v>
      </c>
      <c r="O69" s="10">
        <v>8.34</v>
      </c>
      <c r="P69" s="10">
        <v>-0.14000000000000001</v>
      </c>
      <c r="Q69" s="10">
        <v>0.01</v>
      </c>
      <c r="R69" s="10">
        <v>87.14</v>
      </c>
      <c r="S69" s="10">
        <v>5.87</v>
      </c>
      <c r="U69" s="99">
        <v>6.03</v>
      </c>
      <c r="V69" s="99">
        <v>25.16</v>
      </c>
      <c r="W69" s="99">
        <v>35.116</v>
      </c>
      <c r="X69" s="99">
        <v>53.4</v>
      </c>
      <c r="Y69" s="99">
        <v>23.41</v>
      </c>
      <c r="Z69" s="99">
        <v>8.33</v>
      </c>
      <c r="AA69" s="99">
        <v>-0.14000000000000001</v>
      </c>
      <c r="AB69" s="99">
        <v>0.01</v>
      </c>
      <c r="AC69" s="99">
        <v>89.23</v>
      </c>
      <c r="AD69" s="99">
        <v>6</v>
      </c>
      <c r="AF69" s="10">
        <v>7.28</v>
      </c>
      <c r="AG69" s="10">
        <v>25.22</v>
      </c>
      <c r="AH69" s="10">
        <v>35.150599999999997</v>
      </c>
      <c r="AI69" s="10">
        <v>53.51</v>
      </c>
      <c r="AJ69" s="10">
        <v>23.42</v>
      </c>
      <c r="AK69" s="10">
        <v>8.32</v>
      </c>
      <c r="AL69" s="10">
        <v>-0.13</v>
      </c>
      <c r="AM69" s="10">
        <v>0.01</v>
      </c>
      <c r="AN69" s="10">
        <v>87.79</v>
      </c>
      <c r="AO69" s="10">
        <v>5.9</v>
      </c>
      <c r="AQ69" s="10">
        <v>7.23</v>
      </c>
      <c r="AR69" s="10">
        <v>25.27</v>
      </c>
      <c r="AS69" s="10">
        <v>35.174100000000003</v>
      </c>
      <c r="AT69" s="10">
        <v>53.59</v>
      </c>
      <c r="AU69" s="10">
        <v>23.42</v>
      </c>
      <c r="AV69" s="10">
        <v>8.34</v>
      </c>
      <c r="AW69" s="10">
        <v>-0.13</v>
      </c>
      <c r="AX69" s="10">
        <v>-0.02</v>
      </c>
      <c r="AY69" s="10">
        <v>84.8</v>
      </c>
      <c r="AZ69" s="10">
        <v>5.69</v>
      </c>
      <c r="BB69" s="10">
        <v>4.66</v>
      </c>
      <c r="BC69" s="10">
        <v>25.18</v>
      </c>
      <c r="BD69" s="10">
        <v>35.148099999999999</v>
      </c>
      <c r="BE69" s="10">
        <v>53.46</v>
      </c>
      <c r="BF69" s="10">
        <v>23.42</v>
      </c>
      <c r="BG69" s="10">
        <v>8.33</v>
      </c>
      <c r="BH69" s="10">
        <v>-0.15</v>
      </c>
      <c r="BI69" s="10">
        <v>0.01</v>
      </c>
      <c r="BJ69" s="10">
        <v>85.74</v>
      </c>
      <c r="BK69" s="10">
        <v>5.76</v>
      </c>
      <c r="BL69" s="10">
        <v>507.26</v>
      </c>
    </row>
    <row r="70" spans="1:64" x14ac:dyDescent="0.2">
      <c r="A70" s="10">
        <v>5.12</v>
      </c>
      <c r="B70" s="10">
        <v>25.03</v>
      </c>
      <c r="C70" s="10">
        <v>35.044199999999996</v>
      </c>
      <c r="D70" s="10">
        <v>53.17</v>
      </c>
      <c r="E70" s="10">
        <v>23.39</v>
      </c>
      <c r="F70" s="10">
        <v>8.35</v>
      </c>
      <c r="G70" s="10">
        <v>-0.05</v>
      </c>
      <c r="H70" s="10">
        <v>0</v>
      </c>
      <c r="J70" s="10">
        <v>5.48</v>
      </c>
      <c r="K70" s="10">
        <v>25.05</v>
      </c>
      <c r="L70" s="10">
        <v>35.058300000000003</v>
      </c>
      <c r="M70" s="10">
        <v>53.21</v>
      </c>
      <c r="N70" s="10">
        <v>23.39</v>
      </c>
      <c r="O70" s="10">
        <v>8.34</v>
      </c>
      <c r="P70" s="10">
        <v>-0.14000000000000001</v>
      </c>
      <c r="Q70" s="10">
        <v>0.01</v>
      </c>
      <c r="R70" s="10">
        <v>87.23</v>
      </c>
      <c r="S70" s="10">
        <v>5.88</v>
      </c>
      <c r="U70" s="99">
        <v>6.02</v>
      </c>
      <c r="V70" s="99">
        <v>25.16</v>
      </c>
      <c r="W70" s="99">
        <v>35.115000000000002</v>
      </c>
      <c r="X70" s="99">
        <v>53.39</v>
      </c>
      <c r="Y70" s="99">
        <v>23.41</v>
      </c>
      <c r="Z70" s="99">
        <v>8.33</v>
      </c>
      <c r="AA70" s="99">
        <v>-0.14000000000000001</v>
      </c>
      <c r="AB70" s="99">
        <v>0.01</v>
      </c>
      <c r="AC70" s="99">
        <v>89.26</v>
      </c>
      <c r="AD70" s="99">
        <v>6</v>
      </c>
      <c r="AF70" s="10">
        <v>7.45</v>
      </c>
      <c r="AG70" s="10">
        <v>25.22</v>
      </c>
      <c r="AH70" s="10">
        <v>35.150300000000001</v>
      </c>
      <c r="AI70" s="10">
        <v>53.51</v>
      </c>
      <c r="AJ70" s="10">
        <v>23.42</v>
      </c>
      <c r="AK70" s="10">
        <v>8.32</v>
      </c>
      <c r="AL70" s="10">
        <v>-0.13</v>
      </c>
      <c r="AM70" s="10">
        <v>0.01</v>
      </c>
      <c r="AN70" s="10">
        <v>87.82</v>
      </c>
      <c r="AO70" s="10">
        <v>5.9</v>
      </c>
      <c r="AQ70" s="10">
        <v>7.31</v>
      </c>
      <c r="AR70" s="10">
        <v>25.27</v>
      </c>
      <c r="AS70" s="10">
        <v>35.170299999999997</v>
      </c>
      <c r="AT70" s="10">
        <v>53.58</v>
      </c>
      <c r="AU70" s="10">
        <v>23.42</v>
      </c>
      <c r="AV70" s="10">
        <v>8.34</v>
      </c>
      <c r="AW70" s="10">
        <v>-0.13</v>
      </c>
      <c r="AX70" s="10">
        <v>-0.02</v>
      </c>
      <c r="AY70" s="10">
        <v>84.79</v>
      </c>
      <c r="AZ70" s="10">
        <v>5.69</v>
      </c>
      <c r="BB70" s="10">
        <v>4.67</v>
      </c>
      <c r="BC70" s="10">
        <v>25.18</v>
      </c>
      <c r="BD70" s="10">
        <v>35.149500000000003</v>
      </c>
      <c r="BE70" s="10">
        <v>53.46</v>
      </c>
      <c r="BF70" s="10">
        <v>23.42</v>
      </c>
      <c r="BG70" s="10">
        <v>8.33</v>
      </c>
      <c r="BH70" s="10">
        <v>-0.15</v>
      </c>
      <c r="BI70" s="10">
        <v>0</v>
      </c>
      <c r="BJ70" s="10">
        <v>85.7</v>
      </c>
      <c r="BK70" s="10">
        <v>5.76</v>
      </c>
      <c r="BL70" s="10">
        <v>598.23</v>
      </c>
    </row>
    <row r="71" spans="1:64" x14ac:dyDescent="0.2">
      <c r="A71" s="10">
        <v>5.23</v>
      </c>
      <c r="B71" s="10">
        <v>25.03</v>
      </c>
      <c r="C71" s="10">
        <v>35.052</v>
      </c>
      <c r="D71" s="10">
        <v>53.17</v>
      </c>
      <c r="E71" s="10">
        <v>23.39</v>
      </c>
      <c r="F71" s="10">
        <v>8.35</v>
      </c>
      <c r="G71" s="10">
        <v>-7.0000000000000007E-2</v>
      </c>
      <c r="H71" s="10">
        <v>0.01</v>
      </c>
      <c r="J71" s="10">
        <v>5.57</v>
      </c>
      <c r="K71" s="10">
        <v>25.05</v>
      </c>
      <c r="L71" s="10">
        <v>35.0595</v>
      </c>
      <c r="M71" s="10">
        <v>53.21</v>
      </c>
      <c r="N71" s="10">
        <v>23.39</v>
      </c>
      <c r="O71" s="10">
        <v>8.34</v>
      </c>
      <c r="P71" s="10">
        <v>-0.14000000000000001</v>
      </c>
      <c r="Q71" s="10">
        <v>0.01</v>
      </c>
      <c r="R71" s="10">
        <v>87.32</v>
      </c>
      <c r="S71" s="10">
        <v>5.89</v>
      </c>
      <c r="U71" s="99">
        <v>6.05</v>
      </c>
      <c r="V71" s="99">
        <v>25.16</v>
      </c>
      <c r="W71" s="99">
        <v>35.116999999999997</v>
      </c>
      <c r="X71" s="99">
        <v>53.4</v>
      </c>
      <c r="Y71" s="99">
        <v>23.41</v>
      </c>
      <c r="Z71" s="99">
        <v>8.33</v>
      </c>
      <c r="AA71" s="99">
        <v>-0.14000000000000001</v>
      </c>
      <c r="AB71" s="99">
        <v>0.01</v>
      </c>
      <c r="AC71" s="99">
        <v>89.28</v>
      </c>
      <c r="AD71" s="99">
        <v>6.01</v>
      </c>
      <c r="AF71" s="10">
        <v>7.6</v>
      </c>
      <c r="AG71" s="10">
        <v>25.22</v>
      </c>
      <c r="AH71" s="10">
        <v>35.1479</v>
      </c>
      <c r="AI71" s="10">
        <v>53.5</v>
      </c>
      <c r="AJ71" s="10">
        <v>23.42</v>
      </c>
      <c r="AK71" s="10">
        <v>8.32</v>
      </c>
      <c r="AL71" s="10">
        <v>-0.13</v>
      </c>
      <c r="AM71" s="10">
        <v>0.02</v>
      </c>
      <c r="AN71" s="10">
        <v>87.85</v>
      </c>
      <c r="AO71" s="10">
        <v>5.9</v>
      </c>
      <c r="AQ71" s="10">
        <v>7.4</v>
      </c>
      <c r="AR71" s="10">
        <v>25.27</v>
      </c>
      <c r="AS71" s="10">
        <v>35.173299999999998</v>
      </c>
      <c r="AT71" s="10">
        <v>53.59</v>
      </c>
      <c r="AU71" s="10">
        <v>23.42</v>
      </c>
      <c r="AV71" s="10">
        <v>8.34</v>
      </c>
      <c r="AW71" s="10">
        <v>-0.14000000000000001</v>
      </c>
      <c r="AX71" s="10">
        <v>-0.02</v>
      </c>
      <c r="AY71" s="10">
        <v>84.79</v>
      </c>
      <c r="AZ71" s="10">
        <v>5.69</v>
      </c>
      <c r="BB71" s="10">
        <v>4.68</v>
      </c>
      <c r="BC71" s="10">
        <v>25.18</v>
      </c>
      <c r="BD71" s="10">
        <v>35.148699999999998</v>
      </c>
      <c r="BE71" s="10">
        <v>53.46</v>
      </c>
      <c r="BF71" s="10">
        <v>23.42</v>
      </c>
      <c r="BG71" s="10">
        <v>8.33</v>
      </c>
      <c r="BH71" s="10">
        <v>-0.14000000000000001</v>
      </c>
      <c r="BI71" s="10">
        <v>0.01</v>
      </c>
      <c r="BJ71" s="10">
        <v>85.65</v>
      </c>
      <c r="BK71" s="10">
        <v>5.76</v>
      </c>
      <c r="BL71" s="10">
        <v>566.16999999999996</v>
      </c>
    </row>
    <row r="72" spans="1:64" x14ac:dyDescent="0.2">
      <c r="A72" s="10">
        <v>5.33</v>
      </c>
      <c r="B72" s="10">
        <v>25.03</v>
      </c>
      <c r="C72" s="10">
        <v>35.047199999999997</v>
      </c>
      <c r="D72" s="10">
        <v>53.17</v>
      </c>
      <c r="E72" s="10">
        <v>23.39</v>
      </c>
      <c r="F72" s="10">
        <v>8.35</v>
      </c>
      <c r="G72" s="10">
        <v>-7.0000000000000007E-2</v>
      </c>
      <c r="H72" s="10">
        <v>0.03</v>
      </c>
      <c r="J72" s="10">
        <v>5.66</v>
      </c>
      <c r="K72" s="10">
        <v>25.05</v>
      </c>
      <c r="L72" s="10">
        <v>35.055799999999998</v>
      </c>
      <c r="M72" s="10">
        <v>53.21</v>
      </c>
      <c r="N72" s="10">
        <v>23.39</v>
      </c>
      <c r="O72" s="10">
        <v>8.34</v>
      </c>
      <c r="P72" s="10">
        <v>-0.14000000000000001</v>
      </c>
      <c r="Q72" s="10">
        <v>0.01</v>
      </c>
      <c r="R72" s="10">
        <v>87.38</v>
      </c>
      <c r="S72" s="10">
        <v>5.89</v>
      </c>
      <c r="U72" s="99">
        <v>6.12</v>
      </c>
      <c r="V72" s="99">
        <v>25.16</v>
      </c>
      <c r="W72" s="99">
        <v>35.113999999999997</v>
      </c>
      <c r="X72" s="99">
        <v>53.39</v>
      </c>
      <c r="Y72" s="99">
        <v>23.41</v>
      </c>
      <c r="Z72" s="99">
        <v>8.33</v>
      </c>
      <c r="AA72" s="99">
        <v>-0.14000000000000001</v>
      </c>
      <c r="AB72" s="99">
        <v>0.09</v>
      </c>
      <c r="AC72" s="99">
        <v>89.27</v>
      </c>
      <c r="AD72" s="99">
        <v>6.01</v>
      </c>
      <c r="AF72" s="10">
        <v>7.74</v>
      </c>
      <c r="AG72" s="10">
        <v>25.22</v>
      </c>
      <c r="AH72" s="10">
        <v>35.1494</v>
      </c>
      <c r="AI72" s="10">
        <v>53.51</v>
      </c>
      <c r="AJ72" s="10">
        <v>23.42</v>
      </c>
      <c r="AK72" s="10">
        <v>8.32</v>
      </c>
      <c r="AL72" s="10">
        <v>-0.13</v>
      </c>
      <c r="AM72" s="10">
        <v>0.01</v>
      </c>
      <c r="AN72" s="10">
        <v>87.89</v>
      </c>
      <c r="AO72" s="10">
        <v>5.9</v>
      </c>
      <c r="AQ72" s="10">
        <v>7.52</v>
      </c>
      <c r="AR72" s="10">
        <v>25.27</v>
      </c>
      <c r="AS72" s="10">
        <v>35.173699999999997</v>
      </c>
      <c r="AT72" s="10">
        <v>53.59</v>
      </c>
      <c r="AU72" s="10">
        <v>23.42</v>
      </c>
      <c r="AV72" s="10">
        <v>8.34</v>
      </c>
      <c r="AW72" s="10">
        <v>-0.14000000000000001</v>
      </c>
      <c r="AX72" s="10">
        <v>-0.02</v>
      </c>
      <c r="AY72" s="10">
        <v>84.79</v>
      </c>
      <c r="AZ72" s="10">
        <v>5.69</v>
      </c>
      <c r="BB72" s="10">
        <v>4.6500000000000004</v>
      </c>
      <c r="BC72" s="10">
        <v>25.18</v>
      </c>
      <c r="BD72" s="10">
        <v>35.155200000000001</v>
      </c>
      <c r="BE72" s="10">
        <v>53.47</v>
      </c>
      <c r="BF72" s="10">
        <v>23.42</v>
      </c>
      <c r="BG72" s="10">
        <v>8.33</v>
      </c>
      <c r="BH72" s="10">
        <v>-0.14000000000000001</v>
      </c>
      <c r="BI72" s="10">
        <v>0.01</v>
      </c>
      <c r="BJ72" s="10">
        <v>85.6</v>
      </c>
      <c r="BK72" s="10">
        <v>5.75</v>
      </c>
      <c r="BL72" s="10">
        <v>546.41</v>
      </c>
    </row>
    <row r="73" spans="1:64" x14ac:dyDescent="0.2">
      <c r="A73" s="10">
        <v>5.42</v>
      </c>
      <c r="B73" s="10">
        <v>25.03</v>
      </c>
      <c r="C73" s="10">
        <v>35.047800000000002</v>
      </c>
      <c r="D73" s="10">
        <v>53.17</v>
      </c>
      <c r="E73" s="10">
        <v>23.39</v>
      </c>
      <c r="F73" s="10">
        <v>8.35</v>
      </c>
      <c r="G73" s="10">
        <v>-7.0000000000000007E-2</v>
      </c>
      <c r="H73" s="10">
        <v>0</v>
      </c>
      <c r="J73" s="10">
        <v>5.76</v>
      </c>
      <c r="K73" s="10">
        <v>25.05</v>
      </c>
      <c r="L73" s="10">
        <v>35.055700000000002</v>
      </c>
      <c r="M73" s="10">
        <v>53.2</v>
      </c>
      <c r="N73" s="10">
        <v>23.39</v>
      </c>
      <c r="O73" s="10">
        <v>8.34</v>
      </c>
      <c r="P73" s="10">
        <v>-0.14000000000000001</v>
      </c>
      <c r="Q73" s="10">
        <v>0.01</v>
      </c>
      <c r="R73" s="10">
        <v>87.44</v>
      </c>
      <c r="S73" s="10">
        <v>5.89</v>
      </c>
      <c r="U73" s="99">
        <v>6.2</v>
      </c>
      <c r="V73" s="99">
        <v>25.16</v>
      </c>
      <c r="W73" s="99">
        <v>35.113</v>
      </c>
      <c r="X73" s="99">
        <v>53.4</v>
      </c>
      <c r="Y73" s="99">
        <v>23.4</v>
      </c>
      <c r="Z73" s="99">
        <v>8.33</v>
      </c>
      <c r="AA73" s="99">
        <v>-0.13</v>
      </c>
      <c r="AB73" s="99">
        <v>0.02</v>
      </c>
      <c r="AC73" s="99">
        <v>89.26</v>
      </c>
      <c r="AD73" s="99">
        <v>6</v>
      </c>
      <c r="AF73" s="10">
        <v>7.83</v>
      </c>
      <c r="AG73" s="10">
        <v>25.22</v>
      </c>
      <c r="AH73" s="10">
        <v>35.150599999999997</v>
      </c>
      <c r="AI73" s="10">
        <v>53.51</v>
      </c>
      <c r="AJ73" s="10">
        <v>23.42</v>
      </c>
      <c r="AK73" s="10">
        <v>8.32</v>
      </c>
      <c r="AL73" s="10">
        <v>-0.13</v>
      </c>
      <c r="AM73" s="10">
        <v>0.01</v>
      </c>
      <c r="AN73" s="10">
        <v>87.93</v>
      </c>
      <c r="AO73" s="10">
        <v>5.91</v>
      </c>
      <c r="AQ73" s="10">
        <v>7.64</v>
      </c>
      <c r="AR73" s="10">
        <v>25.27</v>
      </c>
      <c r="AS73" s="10">
        <v>35.176699999999997</v>
      </c>
      <c r="AT73" s="10">
        <v>53.59</v>
      </c>
      <c r="AU73" s="10">
        <v>23.43</v>
      </c>
      <c r="AV73" s="10">
        <v>8.34</v>
      </c>
      <c r="AW73" s="10">
        <v>-0.15</v>
      </c>
      <c r="AX73" s="10">
        <v>-0.02</v>
      </c>
      <c r="AY73" s="10">
        <v>84.78</v>
      </c>
      <c r="AZ73" s="10">
        <v>5.69</v>
      </c>
      <c r="BB73" s="10">
        <v>4.63</v>
      </c>
      <c r="BC73" s="10">
        <v>25.18</v>
      </c>
      <c r="BD73" s="10">
        <v>35.151000000000003</v>
      </c>
      <c r="BE73" s="10">
        <v>53.46</v>
      </c>
      <c r="BF73" s="10">
        <v>23.42</v>
      </c>
      <c r="BG73" s="10">
        <v>8.33</v>
      </c>
      <c r="BH73" s="10">
        <v>-0.14000000000000001</v>
      </c>
      <c r="BI73" s="10">
        <v>0.01</v>
      </c>
      <c r="BJ73" s="10">
        <v>85.54</v>
      </c>
      <c r="BK73" s="10">
        <v>5.75</v>
      </c>
      <c r="BL73" s="10">
        <v>621.9</v>
      </c>
    </row>
    <row r="74" spans="1:64" x14ac:dyDescent="0.2">
      <c r="A74" s="10">
        <v>5.49</v>
      </c>
      <c r="B74" s="10">
        <v>25.03</v>
      </c>
      <c r="C74" s="10">
        <v>35.048400000000001</v>
      </c>
      <c r="D74" s="10">
        <v>53.17</v>
      </c>
      <c r="E74" s="10">
        <v>23.39</v>
      </c>
      <c r="F74" s="10">
        <v>8.35</v>
      </c>
      <c r="G74" s="10">
        <v>-0.08</v>
      </c>
      <c r="H74" s="10">
        <v>0.01</v>
      </c>
      <c r="J74" s="10">
        <v>5.85</v>
      </c>
      <c r="K74" s="10">
        <v>25.05</v>
      </c>
      <c r="L74" s="10">
        <v>35.061100000000003</v>
      </c>
      <c r="M74" s="10">
        <v>53.21</v>
      </c>
      <c r="N74" s="10">
        <v>23.4</v>
      </c>
      <c r="O74" s="10">
        <v>8.34</v>
      </c>
      <c r="P74" s="10">
        <v>-0.13</v>
      </c>
      <c r="Q74" s="10">
        <v>0.01</v>
      </c>
      <c r="R74" s="10">
        <v>87.51</v>
      </c>
      <c r="S74" s="10">
        <v>5.9</v>
      </c>
      <c r="U74" s="99">
        <v>6.3</v>
      </c>
      <c r="V74" s="99">
        <v>25.16</v>
      </c>
      <c r="W74" s="99">
        <v>35.116999999999997</v>
      </c>
      <c r="X74" s="99">
        <v>53.4</v>
      </c>
      <c r="Y74" s="99">
        <v>23.41</v>
      </c>
      <c r="Z74" s="99">
        <v>8.33</v>
      </c>
      <c r="AA74" s="99">
        <v>-0.13</v>
      </c>
      <c r="AB74" s="99">
        <v>0</v>
      </c>
      <c r="AC74" s="99">
        <v>89.25</v>
      </c>
      <c r="AD74" s="99">
        <v>6</v>
      </c>
      <c r="AF74" s="10">
        <v>7.88</v>
      </c>
      <c r="AG74" s="10">
        <v>25.22</v>
      </c>
      <c r="AH74" s="10">
        <v>35.148000000000003</v>
      </c>
      <c r="AI74" s="10">
        <v>53.5</v>
      </c>
      <c r="AJ74" s="10">
        <v>23.42</v>
      </c>
      <c r="AK74" s="10">
        <v>8.32</v>
      </c>
      <c r="AL74" s="10">
        <v>-0.14000000000000001</v>
      </c>
      <c r="AM74" s="10">
        <v>0.01</v>
      </c>
      <c r="AN74" s="10">
        <v>87.97</v>
      </c>
      <c r="AO74" s="10">
        <v>5.91</v>
      </c>
      <c r="AQ74" s="10">
        <v>7.75</v>
      </c>
      <c r="AR74" s="10">
        <v>25.27</v>
      </c>
      <c r="AS74" s="10">
        <v>35.175199999999997</v>
      </c>
      <c r="AT74" s="10">
        <v>53.59</v>
      </c>
      <c r="AU74" s="10">
        <v>23.43</v>
      </c>
      <c r="AV74" s="10">
        <v>8.34</v>
      </c>
      <c r="AW74" s="10">
        <v>-0.16</v>
      </c>
      <c r="AX74" s="10">
        <v>-0.02</v>
      </c>
      <c r="AY74" s="10">
        <v>84.78</v>
      </c>
      <c r="AZ74" s="10">
        <v>5.69</v>
      </c>
      <c r="BB74" s="10">
        <v>4.63</v>
      </c>
      <c r="BC74" s="10">
        <v>25.18</v>
      </c>
      <c r="BD74" s="10">
        <v>35.1477</v>
      </c>
      <c r="BE74" s="10">
        <v>53.46</v>
      </c>
      <c r="BF74" s="10">
        <v>23.42</v>
      </c>
      <c r="BG74" s="10">
        <v>8.33</v>
      </c>
      <c r="BH74" s="10">
        <v>-0.14000000000000001</v>
      </c>
      <c r="BI74" s="10">
        <v>0.01</v>
      </c>
      <c r="BJ74" s="10">
        <v>85.47</v>
      </c>
      <c r="BK74" s="10">
        <v>5.75</v>
      </c>
      <c r="BL74" s="10">
        <v>675.38</v>
      </c>
    </row>
    <row r="75" spans="1:64" x14ac:dyDescent="0.2">
      <c r="A75" s="10">
        <v>5.54</v>
      </c>
      <c r="B75" s="10">
        <v>25.03</v>
      </c>
      <c r="C75" s="10">
        <v>35.043300000000002</v>
      </c>
      <c r="D75" s="10">
        <v>53.16</v>
      </c>
      <c r="E75" s="10">
        <v>23.39</v>
      </c>
      <c r="F75" s="10">
        <v>8.35</v>
      </c>
      <c r="G75" s="10">
        <v>-0.08</v>
      </c>
      <c r="H75" s="10">
        <v>-0.01</v>
      </c>
      <c r="J75" s="10">
        <v>5.93</v>
      </c>
      <c r="K75" s="10">
        <v>25.05</v>
      </c>
      <c r="L75" s="10">
        <v>35.058900000000001</v>
      </c>
      <c r="M75" s="10">
        <v>53.21</v>
      </c>
      <c r="N75" s="10">
        <v>23.4</v>
      </c>
      <c r="O75" s="10">
        <v>8.34</v>
      </c>
      <c r="P75" s="10">
        <v>-0.13</v>
      </c>
      <c r="Q75" s="10">
        <v>0.01</v>
      </c>
      <c r="R75" s="10">
        <v>87.61</v>
      </c>
      <c r="S75" s="10">
        <v>5.91</v>
      </c>
      <c r="U75" s="99">
        <v>6.4</v>
      </c>
      <c r="V75" s="99">
        <v>25.16</v>
      </c>
      <c r="W75" s="99">
        <v>35.116</v>
      </c>
      <c r="X75" s="99">
        <v>53.4</v>
      </c>
      <c r="Y75" s="99">
        <v>23.41</v>
      </c>
      <c r="Z75" s="99">
        <v>8.33</v>
      </c>
      <c r="AA75" s="99">
        <v>-0.13</v>
      </c>
      <c r="AB75" s="99">
        <v>0.01</v>
      </c>
      <c r="AC75" s="99">
        <v>89.24</v>
      </c>
      <c r="AD75" s="99">
        <v>6</v>
      </c>
      <c r="AF75" s="10">
        <v>7.91</v>
      </c>
      <c r="AG75" s="10">
        <v>25.22</v>
      </c>
      <c r="AH75" s="10">
        <v>35.151000000000003</v>
      </c>
      <c r="AI75" s="10">
        <v>53.51</v>
      </c>
      <c r="AJ75" s="10">
        <v>23.42</v>
      </c>
      <c r="AK75" s="10">
        <v>8.32</v>
      </c>
      <c r="AL75" s="10">
        <v>-0.14000000000000001</v>
      </c>
      <c r="AM75" s="10">
        <v>0.01</v>
      </c>
      <c r="AN75" s="10">
        <v>88</v>
      </c>
      <c r="AO75" s="10">
        <v>5.91</v>
      </c>
      <c r="AQ75" s="10">
        <v>7.84</v>
      </c>
      <c r="AR75" s="10">
        <v>25.27</v>
      </c>
      <c r="AS75" s="10">
        <v>35.172400000000003</v>
      </c>
      <c r="AT75" s="10">
        <v>53.59</v>
      </c>
      <c r="AU75" s="10">
        <v>23.42</v>
      </c>
      <c r="AV75" s="10">
        <v>8.34</v>
      </c>
      <c r="AW75" s="10">
        <v>-0.15</v>
      </c>
      <c r="AX75" s="10">
        <v>-0.02</v>
      </c>
      <c r="AY75" s="10">
        <v>84.79</v>
      </c>
      <c r="AZ75" s="10">
        <v>5.69</v>
      </c>
      <c r="BB75" s="10">
        <v>4.6900000000000004</v>
      </c>
      <c r="BC75" s="10">
        <v>25.18</v>
      </c>
      <c r="BD75" s="10">
        <v>35.147500000000001</v>
      </c>
      <c r="BE75" s="10">
        <v>53.46</v>
      </c>
      <c r="BF75" s="10">
        <v>23.42</v>
      </c>
      <c r="BG75" s="10">
        <v>8.33</v>
      </c>
      <c r="BH75" s="10">
        <v>-0.14000000000000001</v>
      </c>
      <c r="BI75" s="10">
        <v>0.01</v>
      </c>
      <c r="BJ75" s="10">
        <v>85.41</v>
      </c>
      <c r="BK75" s="10">
        <v>5.74</v>
      </c>
      <c r="BL75" s="10">
        <v>708.82</v>
      </c>
    </row>
    <row r="76" spans="1:64" x14ac:dyDescent="0.2">
      <c r="A76" s="10">
        <v>5.57</v>
      </c>
      <c r="B76" s="10">
        <v>25.03</v>
      </c>
      <c r="C76" s="10">
        <v>35.047600000000003</v>
      </c>
      <c r="D76" s="10">
        <v>53.17</v>
      </c>
      <c r="E76" s="10">
        <v>23.39</v>
      </c>
      <c r="F76" s="10">
        <v>8.35</v>
      </c>
      <c r="G76" s="10">
        <v>-0.09</v>
      </c>
      <c r="H76" s="10">
        <v>0</v>
      </c>
      <c r="J76" s="10">
        <v>6.01</v>
      </c>
      <c r="K76" s="10">
        <v>25.05</v>
      </c>
      <c r="L76" s="10">
        <v>35.058300000000003</v>
      </c>
      <c r="M76" s="10">
        <v>53.2</v>
      </c>
      <c r="N76" s="10">
        <v>23.4</v>
      </c>
      <c r="O76" s="10">
        <v>8.34</v>
      </c>
      <c r="P76" s="10">
        <v>-0.13</v>
      </c>
      <c r="Q76" s="10">
        <v>0.02</v>
      </c>
      <c r="R76" s="10">
        <v>87.68</v>
      </c>
      <c r="S76" s="10">
        <v>5.91</v>
      </c>
      <c r="U76" s="99">
        <v>6.51</v>
      </c>
      <c r="V76" s="99">
        <v>25.16</v>
      </c>
      <c r="W76" s="99">
        <v>35.116999999999997</v>
      </c>
      <c r="X76" s="99">
        <v>53.4</v>
      </c>
      <c r="Y76" s="99">
        <v>23.41</v>
      </c>
      <c r="Z76" s="99">
        <v>8.33</v>
      </c>
      <c r="AA76" s="99">
        <v>-0.13</v>
      </c>
      <c r="AB76" s="99">
        <v>0.01</v>
      </c>
      <c r="AC76" s="99">
        <v>89.24</v>
      </c>
      <c r="AD76" s="99">
        <v>6</v>
      </c>
      <c r="AF76" s="10">
        <v>7.95</v>
      </c>
      <c r="AG76" s="10">
        <v>25.22</v>
      </c>
      <c r="AH76" s="10">
        <v>35.149500000000003</v>
      </c>
      <c r="AI76" s="10">
        <v>53.5</v>
      </c>
      <c r="AJ76" s="10">
        <v>23.42</v>
      </c>
      <c r="AK76" s="10">
        <v>8.32</v>
      </c>
      <c r="AL76" s="10">
        <v>-0.13</v>
      </c>
      <c r="AM76" s="10">
        <v>0.01</v>
      </c>
      <c r="AN76" s="10">
        <v>88</v>
      </c>
      <c r="AO76" s="10">
        <v>5.91</v>
      </c>
      <c r="AQ76" s="10">
        <v>7.9</v>
      </c>
      <c r="AR76" s="10">
        <v>25.27</v>
      </c>
      <c r="AS76" s="10">
        <v>35.172400000000003</v>
      </c>
      <c r="AT76" s="10">
        <v>53.59</v>
      </c>
      <c r="AU76" s="10">
        <v>23.42</v>
      </c>
      <c r="AV76" s="10">
        <v>8.34</v>
      </c>
      <c r="AW76" s="10">
        <v>-0.13</v>
      </c>
      <c r="AX76" s="10">
        <v>-0.02</v>
      </c>
      <c r="AY76" s="10">
        <v>84.79</v>
      </c>
      <c r="AZ76" s="10">
        <v>5.69</v>
      </c>
      <c r="BB76" s="10">
        <v>4.8099999999999996</v>
      </c>
      <c r="BC76" s="10">
        <v>25.18</v>
      </c>
      <c r="BD76" s="10">
        <v>35.144199999999998</v>
      </c>
      <c r="BE76" s="10">
        <v>53.45</v>
      </c>
      <c r="BF76" s="10">
        <v>23.42</v>
      </c>
      <c r="BG76" s="10">
        <v>8.33</v>
      </c>
      <c r="BH76" s="10">
        <v>-0.15</v>
      </c>
      <c r="BI76" s="10">
        <v>0.01</v>
      </c>
      <c r="BJ76" s="10">
        <v>85.37</v>
      </c>
      <c r="BK76" s="10">
        <v>5.74</v>
      </c>
      <c r="BL76" s="10">
        <v>679.08</v>
      </c>
    </row>
    <row r="77" spans="1:64" x14ac:dyDescent="0.2">
      <c r="A77" s="10">
        <v>5.62</v>
      </c>
      <c r="B77" s="10">
        <v>25.03</v>
      </c>
      <c r="C77" s="10">
        <v>35.046999999999997</v>
      </c>
      <c r="D77" s="10">
        <v>53.17</v>
      </c>
      <c r="E77" s="10">
        <v>23.39</v>
      </c>
      <c r="F77" s="10">
        <v>8.35</v>
      </c>
      <c r="G77" s="10">
        <v>-0.09</v>
      </c>
      <c r="H77" s="10">
        <v>0.01</v>
      </c>
      <c r="J77" s="10">
        <v>6.11</v>
      </c>
      <c r="K77" s="10">
        <v>25.05</v>
      </c>
      <c r="L77" s="10">
        <v>35.060400000000001</v>
      </c>
      <c r="M77" s="10">
        <v>53.21</v>
      </c>
      <c r="N77" s="10">
        <v>23.4</v>
      </c>
      <c r="O77" s="10">
        <v>8.34</v>
      </c>
      <c r="P77" s="10">
        <v>-0.11</v>
      </c>
      <c r="Q77" s="10">
        <v>0.02</v>
      </c>
      <c r="R77" s="10">
        <v>87.72</v>
      </c>
      <c r="S77" s="10">
        <v>5.91</v>
      </c>
      <c r="U77" s="99">
        <v>6.59</v>
      </c>
      <c r="V77" s="99">
        <v>25.16</v>
      </c>
      <c r="W77" s="99">
        <v>35.118000000000002</v>
      </c>
      <c r="X77" s="99">
        <v>53.4</v>
      </c>
      <c r="Y77" s="99">
        <v>23.41</v>
      </c>
      <c r="Z77" s="99">
        <v>8.33</v>
      </c>
      <c r="AA77" s="99">
        <v>-0.12</v>
      </c>
      <c r="AB77" s="99">
        <v>0.01</v>
      </c>
      <c r="AC77" s="99">
        <v>89.25</v>
      </c>
      <c r="AD77" s="99">
        <v>6</v>
      </c>
      <c r="AF77" s="10">
        <v>8</v>
      </c>
      <c r="AG77" s="10">
        <v>25.22</v>
      </c>
      <c r="AH77" s="10">
        <v>35.146900000000002</v>
      </c>
      <c r="AI77" s="10">
        <v>53.5</v>
      </c>
      <c r="AJ77" s="10">
        <v>23.42</v>
      </c>
      <c r="AK77" s="10">
        <v>8.32</v>
      </c>
      <c r="AL77" s="10">
        <v>-0.12</v>
      </c>
      <c r="AM77" s="10">
        <v>0.01</v>
      </c>
      <c r="AN77" s="10">
        <v>87.98</v>
      </c>
      <c r="AO77" s="10">
        <v>5.91</v>
      </c>
      <c r="AQ77" s="10">
        <v>7.92</v>
      </c>
      <c r="AR77" s="10">
        <v>25.27</v>
      </c>
      <c r="AS77" s="10">
        <v>35.173699999999997</v>
      </c>
      <c r="AT77" s="10">
        <v>53.59</v>
      </c>
      <c r="AU77" s="10">
        <v>23.43</v>
      </c>
      <c r="AV77" s="10">
        <v>8.34</v>
      </c>
      <c r="AW77" s="10">
        <v>-0.12</v>
      </c>
      <c r="AX77" s="10">
        <v>-0.02</v>
      </c>
      <c r="AY77" s="10">
        <v>84.79</v>
      </c>
      <c r="AZ77" s="10">
        <v>5.69</v>
      </c>
      <c r="BB77" s="10">
        <v>4.9800000000000004</v>
      </c>
      <c r="BC77" s="10">
        <v>25.18</v>
      </c>
      <c r="BD77" s="10">
        <v>35.148600000000002</v>
      </c>
      <c r="BE77" s="10">
        <v>53.46</v>
      </c>
      <c r="BF77" s="10">
        <v>23.42</v>
      </c>
      <c r="BG77" s="10">
        <v>8.33</v>
      </c>
      <c r="BH77" s="10">
        <v>-0.15</v>
      </c>
      <c r="BI77" s="10">
        <v>0.02</v>
      </c>
      <c r="BJ77" s="10">
        <v>85.34</v>
      </c>
      <c r="BK77" s="10">
        <v>5.74</v>
      </c>
      <c r="BL77" s="10">
        <v>653.09</v>
      </c>
    </row>
    <row r="78" spans="1:64" x14ac:dyDescent="0.2">
      <c r="A78" s="10">
        <v>5.68</v>
      </c>
      <c r="B78" s="10">
        <v>25.03</v>
      </c>
      <c r="C78" s="10">
        <v>35.045099999999998</v>
      </c>
      <c r="D78" s="10">
        <v>53.17</v>
      </c>
      <c r="E78" s="10">
        <v>23.39</v>
      </c>
      <c r="F78" s="10">
        <v>8.35</v>
      </c>
      <c r="G78" s="10">
        <v>-0.1</v>
      </c>
      <c r="H78" s="10">
        <v>0.01</v>
      </c>
      <c r="J78" s="10">
        <v>6.22</v>
      </c>
      <c r="K78" s="10">
        <v>25.05</v>
      </c>
      <c r="L78" s="10">
        <v>35.063099999999999</v>
      </c>
      <c r="M78" s="10">
        <v>53.21</v>
      </c>
      <c r="N78" s="10">
        <v>23.4</v>
      </c>
      <c r="O78" s="10">
        <v>8.34</v>
      </c>
      <c r="P78" s="10">
        <v>-0.1</v>
      </c>
      <c r="Q78" s="10">
        <v>0.01</v>
      </c>
      <c r="R78" s="10">
        <v>87.75</v>
      </c>
      <c r="S78" s="10">
        <v>5.92</v>
      </c>
      <c r="U78" s="99">
        <v>6.67</v>
      </c>
      <c r="V78" s="99">
        <v>25.16</v>
      </c>
      <c r="W78" s="99">
        <v>35.116</v>
      </c>
      <c r="X78" s="99">
        <v>53.4</v>
      </c>
      <c r="Y78" s="99">
        <v>23.41</v>
      </c>
      <c r="Z78" s="99">
        <v>8.33</v>
      </c>
      <c r="AA78" s="99">
        <v>-0.12</v>
      </c>
      <c r="AB78" s="99">
        <v>0.01</v>
      </c>
      <c r="AC78" s="99">
        <v>89.26</v>
      </c>
      <c r="AD78" s="99">
        <v>6</v>
      </c>
      <c r="AF78" s="10">
        <v>8.09</v>
      </c>
      <c r="AG78" s="10">
        <v>25.22</v>
      </c>
      <c r="AH78" s="10">
        <v>35.148200000000003</v>
      </c>
      <c r="AI78" s="10">
        <v>53.5</v>
      </c>
      <c r="AJ78" s="10">
        <v>23.42</v>
      </c>
      <c r="AK78" s="10">
        <v>8.32</v>
      </c>
      <c r="AL78" s="10">
        <v>-0.12</v>
      </c>
      <c r="AM78" s="10">
        <v>0.01</v>
      </c>
      <c r="AN78" s="10">
        <v>87.95</v>
      </c>
      <c r="AO78" s="10">
        <v>5.91</v>
      </c>
      <c r="AQ78" s="10">
        <v>7.97</v>
      </c>
      <c r="AR78" s="10">
        <v>25.27</v>
      </c>
      <c r="AS78" s="10">
        <v>35.170699999999997</v>
      </c>
      <c r="AT78" s="10">
        <v>53.58</v>
      </c>
      <c r="AU78" s="10">
        <v>23.42</v>
      </c>
      <c r="AV78" s="10">
        <v>8.34</v>
      </c>
      <c r="AW78" s="10">
        <v>-0.13</v>
      </c>
      <c r="AX78" s="10">
        <v>-0.01</v>
      </c>
      <c r="AY78" s="10">
        <v>84.79</v>
      </c>
      <c r="AZ78" s="10">
        <v>5.69</v>
      </c>
      <c r="BB78" s="10">
        <v>5.15</v>
      </c>
      <c r="BC78" s="10">
        <v>25.18</v>
      </c>
      <c r="BD78" s="10">
        <v>35.148600000000002</v>
      </c>
      <c r="BE78" s="10">
        <v>53.46</v>
      </c>
      <c r="BF78" s="10">
        <v>23.42</v>
      </c>
      <c r="BG78" s="10">
        <v>8.33</v>
      </c>
      <c r="BH78" s="10">
        <v>-0.15</v>
      </c>
      <c r="BI78" s="10">
        <v>0.01</v>
      </c>
      <c r="BJ78" s="10">
        <v>85.35</v>
      </c>
      <c r="BK78" s="10">
        <v>5.74</v>
      </c>
      <c r="BL78" s="10">
        <v>561.97</v>
      </c>
    </row>
    <row r="79" spans="1:64" x14ac:dyDescent="0.2">
      <c r="A79" s="10">
        <v>5.76</v>
      </c>
      <c r="B79" s="10">
        <v>25.03</v>
      </c>
      <c r="C79" s="10">
        <v>35.047400000000003</v>
      </c>
      <c r="D79" s="10">
        <v>53.17</v>
      </c>
      <c r="E79" s="10">
        <v>23.39</v>
      </c>
      <c r="F79" s="10">
        <v>8.35</v>
      </c>
      <c r="G79" s="10">
        <v>-0.1</v>
      </c>
      <c r="H79" s="10">
        <v>0.01</v>
      </c>
      <c r="J79" s="10">
        <v>6.32</v>
      </c>
      <c r="K79" s="10">
        <v>25.05</v>
      </c>
      <c r="L79" s="10">
        <v>35.058799999999998</v>
      </c>
      <c r="M79" s="10">
        <v>53.21</v>
      </c>
      <c r="N79" s="10">
        <v>23.4</v>
      </c>
      <c r="O79" s="10">
        <v>8.34</v>
      </c>
      <c r="P79" s="10">
        <v>-0.11</v>
      </c>
      <c r="Q79" s="10">
        <v>0.01</v>
      </c>
      <c r="R79" s="10">
        <v>87.78</v>
      </c>
      <c r="S79" s="10">
        <v>5.92</v>
      </c>
      <c r="U79" s="99">
        <v>6.78</v>
      </c>
      <c r="V79" s="99">
        <v>25.16</v>
      </c>
      <c r="W79" s="99">
        <v>35.115000000000002</v>
      </c>
      <c r="X79" s="99">
        <v>53.39</v>
      </c>
      <c r="Y79" s="99">
        <v>23.41</v>
      </c>
      <c r="Z79" s="99">
        <v>8.33</v>
      </c>
      <c r="AA79" s="99">
        <v>-0.12</v>
      </c>
      <c r="AB79" s="99">
        <v>0.01</v>
      </c>
      <c r="AC79" s="99">
        <v>89.26</v>
      </c>
      <c r="AD79" s="99">
        <v>6</v>
      </c>
      <c r="AF79" s="10">
        <v>8.1999999999999993</v>
      </c>
      <c r="AG79" s="10">
        <v>25.21</v>
      </c>
      <c r="AH79" s="10">
        <v>35.151499999999999</v>
      </c>
      <c r="AI79" s="10">
        <v>53.5</v>
      </c>
      <c r="AJ79" s="10">
        <v>23.43</v>
      </c>
      <c r="AK79" s="10">
        <v>8.32</v>
      </c>
      <c r="AL79" s="10">
        <v>-0.13</v>
      </c>
      <c r="AM79" s="10">
        <v>0</v>
      </c>
      <c r="AN79" s="10">
        <v>87.9</v>
      </c>
      <c r="AO79" s="10">
        <v>5.91</v>
      </c>
      <c r="AQ79" s="10">
        <v>8.0500000000000007</v>
      </c>
      <c r="AR79" s="10">
        <v>25.27</v>
      </c>
      <c r="AS79" s="10">
        <v>35.173499999999997</v>
      </c>
      <c r="AT79" s="10">
        <v>53.59</v>
      </c>
      <c r="AU79" s="10">
        <v>23.43</v>
      </c>
      <c r="AV79" s="10">
        <v>8.34</v>
      </c>
      <c r="AW79" s="10">
        <v>-0.13</v>
      </c>
      <c r="AX79" s="10">
        <v>-0.02</v>
      </c>
      <c r="AY79" s="10">
        <v>84.77</v>
      </c>
      <c r="AZ79" s="10">
        <v>5.69</v>
      </c>
      <c r="BB79" s="10">
        <v>5.3</v>
      </c>
      <c r="BC79" s="10">
        <v>25.18</v>
      </c>
      <c r="BD79" s="10">
        <v>35.145899999999997</v>
      </c>
      <c r="BE79" s="10">
        <v>53.45</v>
      </c>
      <c r="BF79" s="10">
        <v>23.42</v>
      </c>
      <c r="BG79" s="10">
        <v>8.33</v>
      </c>
      <c r="BH79" s="10">
        <v>-0.16</v>
      </c>
      <c r="BI79" s="10">
        <v>0.01</v>
      </c>
      <c r="BJ79" s="10">
        <v>85.38</v>
      </c>
      <c r="BK79" s="10">
        <v>5.74</v>
      </c>
      <c r="BL79" s="10">
        <v>425.91</v>
      </c>
    </row>
    <row r="80" spans="1:64" x14ac:dyDescent="0.2">
      <c r="A80" s="10">
        <v>5.84</v>
      </c>
      <c r="B80" s="10">
        <v>25.03</v>
      </c>
      <c r="C80" s="10">
        <v>35.044899999999998</v>
      </c>
      <c r="D80" s="10">
        <v>53.17</v>
      </c>
      <c r="E80" s="10">
        <v>23.39</v>
      </c>
      <c r="F80" s="10">
        <v>8.35</v>
      </c>
      <c r="G80" s="10">
        <v>-0.1</v>
      </c>
      <c r="H80" s="10">
        <v>0.01</v>
      </c>
      <c r="J80" s="10">
        <v>6.39</v>
      </c>
      <c r="K80" s="10">
        <v>25.05</v>
      </c>
      <c r="L80" s="10">
        <v>35.060099999999998</v>
      </c>
      <c r="M80" s="10">
        <v>53.21</v>
      </c>
      <c r="N80" s="10">
        <v>23.4</v>
      </c>
      <c r="O80" s="10">
        <v>8.34</v>
      </c>
      <c r="P80" s="10">
        <v>-0.12</v>
      </c>
      <c r="Q80" s="10">
        <v>0.01</v>
      </c>
      <c r="R80" s="10">
        <v>87.8</v>
      </c>
      <c r="S80" s="10">
        <v>5.92</v>
      </c>
      <c r="U80" s="99">
        <v>6.87</v>
      </c>
      <c r="V80" s="99">
        <v>25.16</v>
      </c>
      <c r="W80" s="99">
        <v>35.115000000000002</v>
      </c>
      <c r="X80" s="99">
        <v>53.4</v>
      </c>
      <c r="Y80" s="99">
        <v>23.41</v>
      </c>
      <c r="Z80" s="99">
        <v>8.33</v>
      </c>
      <c r="AA80" s="99">
        <v>-0.13</v>
      </c>
      <c r="AB80" s="99">
        <v>0.01</v>
      </c>
      <c r="AC80" s="99">
        <v>89.26</v>
      </c>
      <c r="AD80" s="99">
        <v>6</v>
      </c>
      <c r="AF80" s="10">
        <v>8.3000000000000007</v>
      </c>
      <c r="AG80" s="10">
        <v>25.21</v>
      </c>
      <c r="AH80" s="10">
        <v>35.152099999999997</v>
      </c>
      <c r="AI80" s="10">
        <v>53.5</v>
      </c>
      <c r="AJ80" s="10">
        <v>23.43</v>
      </c>
      <c r="AK80" s="10">
        <v>8.32</v>
      </c>
      <c r="AL80" s="10">
        <v>-0.13</v>
      </c>
      <c r="AM80" s="10">
        <v>0.01</v>
      </c>
      <c r="AN80" s="10">
        <v>87.86</v>
      </c>
      <c r="AO80" s="10">
        <v>5.9</v>
      </c>
      <c r="AQ80" s="10">
        <v>8.16</v>
      </c>
      <c r="AR80" s="10">
        <v>25.27</v>
      </c>
      <c r="AS80" s="10">
        <v>35.174300000000002</v>
      </c>
      <c r="AT80" s="10">
        <v>53.59</v>
      </c>
      <c r="AU80" s="10">
        <v>23.43</v>
      </c>
      <c r="AV80" s="10">
        <v>8.34</v>
      </c>
      <c r="AW80" s="10">
        <v>-0.14000000000000001</v>
      </c>
      <c r="AX80" s="10">
        <v>-0.02</v>
      </c>
      <c r="AY80" s="10">
        <v>84.73</v>
      </c>
      <c r="AZ80" s="10">
        <v>5.69</v>
      </c>
      <c r="BB80" s="10">
        <v>5.43</v>
      </c>
      <c r="BC80" s="10">
        <v>25.18</v>
      </c>
      <c r="BD80" s="10">
        <v>35.148499999999999</v>
      </c>
      <c r="BE80" s="10">
        <v>53.46</v>
      </c>
      <c r="BF80" s="10">
        <v>23.42</v>
      </c>
      <c r="BG80" s="10">
        <v>8.33</v>
      </c>
      <c r="BH80" s="10">
        <v>-0.16</v>
      </c>
      <c r="BI80" s="10">
        <v>0.01</v>
      </c>
      <c r="BJ80" s="10">
        <v>85.42</v>
      </c>
      <c r="BK80" s="10">
        <v>5.74</v>
      </c>
      <c r="BL80" s="10">
        <v>420.34</v>
      </c>
    </row>
    <row r="81" spans="1:64" x14ac:dyDescent="0.2">
      <c r="A81" s="10">
        <v>5.9</v>
      </c>
      <c r="B81" s="10">
        <v>25.03</v>
      </c>
      <c r="C81" s="10">
        <v>35.047499999999999</v>
      </c>
      <c r="D81" s="10">
        <v>53.17</v>
      </c>
      <c r="E81" s="10">
        <v>23.39</v>
      </c>
      <c r="F81" s="10">
        <v>8.35</v>
      </c>
      <c r="G81" s="10">
        <v>-0.09</v>
      </c>
      <c r="H81" s="10">
        <v>0.01</v>
      </c>
      <c r="J81" s="10">
        <v>6.44</v>
      </c>
      <c r="K81" s="10">
        <v>25.05</v>
      </c>
      <c r="L81" s="10">
        <v>35.061199999999999</v>
      </c>
      <c r="M81" s="10">
        <v>53.21</v>
      </c>
      <c r="N81" s="10">
        <v>23.4</v>
      </c>
      <c r="O81" s="10">
        <v>8.34</v>
      </c>
      <c r="P81" s="10">
        <v>-0.13</v>
      </c>
      <c r="Q81" s="10">
        <v>0.02</v>
      </c>
      <c r="R81" s="10">
        <v>87.79</v>
      </c>
      <c r="S81" s="10">
        <v>5.92</v>
      </c>
      <c r="U81" s="99">
        <v>6.95</v>
      </c>
      <c r="V81" s="99">
        <v>25.16</v>
      </c>
      <c r="W81" s="99">
        <v>35.116</v>
      </c>
      <c r="X81" s="99">
        <v>53.4</v>
      </c>
      <c r="Y81" s="99">
        <v>23.41</v>
      </c>
      <c r="Z81" s="99">
        <v>8.33</v>
      </c>
      <c r="AA81" s="99">
        <v>-0.13</v>
      </c>
      <c r="AB81" s="99">
        <v>0.01</v>
      </c>
      <c r="AC81" s="99">
        <v>89.26</v>
      </c>
      <c r="AD81" s="99">
        <v>6</v>
      </c>
      <c r="AF81" s="10">
        <v>8.36</v>
      </c>
      <c r="AG81" s="10">
        <v>25.22</v>
      </c>
      <c r="AH81" s="10">
        <v>35.1539</v>
      </c>
      <c r="AI81" s="10">
        <v>53.51</v>
      </c>
      <c r="AJ81" s="10">
        <v>23.43</v>
      </c>
      <c r="AK81" s="10">
        <v>8.32</v>
      </c>
      <c r="AL81" s="10">
        <v>-0.12</v>
      </c>
      <c r="AM81" s="10">
        <v>0.01</v>
      </c>
      <c r="AN81" s="10">
        <v>87.82</v>
      </c>
      <c r="AO81" s="10">
        <v>5.9</v>
      </c>
      <c r="AQ81" s="10">
        <v>8.2899999999999991</v>
      </c>
      <c r="AR81" s="10">
        <v>25.27</v>
      </c>
      <c r="AS81" s="10">
        <v>35.176099999999998</v>
      </c>
      <c r="AT81" s="10">
        <v>53.59</v>
      </c>
      <c r="AU81" s="10">
        <v>23.43</v>
      </c>
      <c r="AV81" s="10">
        <v>8.34</v>
      </c>
      <c r="AW81" s="10">
        <v>-0.15</v>
      </c>
      <c r="AX81" s="10">
        <v>-0.02</v>
      </c>
      <c r="AY81" s="10">
        <v>84.7</v>
      </c>
      <c r="AZ81" s="10">
        <v>5.69</v>
      </c>
      <c r="BB81" s="10">
        <v>5.52</v>
      </c>
      <c r="BC81" s="10">
        <v>25.18</v>
      </c>
      <c r="BD81" s="10">
        <v>35.147799999999997</v>
      </c>
      <c r="BE81" s="10">
        <v>53.46</v>
      </c>
      <c r="BF81" s="10">
        <v>23.42</v>
      </c>
      <c r="BG81" s="10">
        <v>8.33</v>
      </c>
      <c r="BH81" s="10">
        <v>-0.15</v>
      </c>
      <c r="BI81" s="10">
        <v>0.02</v>
      </c>
      <c r="BJ81" s="10">
        <v>85.49</v>
      </c>
      <c r="BK81" s="10">
        <v>5.75</v>
      </c>
      <c r="BL81" s="10">
        <v>543.29999999999995</v>
      </c>
    </row>
    <row r="82" spans="1:64" x14ac:dyDescent="0.2">
      <c r="A82" s="10">
        <v>5.96</v>
      </c>
      <c r="B82" s="10">
        <v>25.03</v>
      </c>
      <c r="C82" s="10">
        <v>35.047199999999997</v>
      </c>
      <c r="D82" s="10">
        <v>53.17</v>
      </c>
      <c r="E82" s="10">
        <v>23.39</v>
      </c>
      <c r="F82" s="10">
        <v>8.35</v>
      </c>
      <c r="G82" s="10">
        <v>-0.1</v>
      </c>
      <c r="H82" s="10">
        <v>0.01</v>
      </c>
      <c r="J82" s="10">
        <v>6.48</v>
      </c>
      <c r="K82" s="10">
        <v>25.05</v>
      </c>
      <c r="L82" s="10">
        <v>35.062399999999997</v>
      </c>
      <c r="M82" s="10">
        <v>53.21</v>
      </c>
      <c r="N82" s="10">
        <v>23.4</v>
      </c>
      <c r="O82" s="10">
        <v>8.34</v>
      </c>
      <c r="P82" s="10">
        <v>-0.13</v>
      </c>
      <c r="Q82" s="10">
        <v>0.01</v>
      </c>
      <c r="R82" s="10">
        <v>87.78</v>
      </c>
      <c r="S82" s="10">
        <v>5.92</v>
      </c>
      <c r="U82" s="99">
        <v>7.04</v>
      </c>
      <c r="V82" s="99">
        <v>25.16</v>
      </c>
      <c r="W82" s="99">
        <v>35.113</v>
      </c>
      <c r="X82" s="99">
        <v>53.39</v>
      </c>
      <c r="Y82" s="99">
        <v>23.41</v>
      </c>
      <c r="Z82" s="99">
        <v>8.33</v>
      </c>
      <c r="AA82" s="99">
        <v>-0.13</v>
      </c>
      <c r="AB82" s="99">
        <v>0.01</v>
      </c>
      <c r="AC82" s="99">
        <v>89.27</v>
      </c>
      <c r="AD82" s="99">
        <v>6</v>
      </c>
      <c r="AF82" s="10">
        <v>8.3800000000000008</v>
      </c>
      <c r="AG82" s="10">
        <v>25.22</v>
      </c>
      <c r="AH82" s="10">
        <v>35.153500000000001</v>
      </c>
      <c r="AI82" s="10">
        <v>53.51</v>
      </c>
      <c r="AJ82" s="10">
        <v>23.43</v>
      </c>
      <c r="AK82" s="10">
        <v>8.32</v>
      </c>
      <c r="AL82" s="10">
        <v>-0.11</v>
      </c>
      <c r="AM82" s="10">
        <v>0.01</v>
      </c>
      <c r="AN82" s="10">
        <v>87.8</v>
      </c>
      <c r="AO82" s="10">
        <v>5.9</v>
      </c>
      <c r="AQ82" s="10">
        <v>8.43</v>
      </c>
      <c r="AR82" s="10">
        <v>25.27</v>
      </c>
      <c r="AS82" s="10">
        <v>35.176200000000001</v>
      </c>
      <c r="AT82" s="10">
        <v>53.6</v>
      </c>
      <c r="AU82" s="10">
        <v>23.43</v>
      </c>
      <c r="AV82" s="10">
        <v>8.34</v>
      </c>
      <c r="AW82" s="10">
        <v>-0.15</v>
      </c>
      <c r="AX82" s="10">
        <v>-0.02</v>
      </c>
      <c r="AY82" s="10">
        <v>84.68</v>
      </c>
      <c r="AZ82" s="10">
        <v>5.68</v>
      </c>
      <c r="BB82" s="10">
        <v>5.58</v>
      </c>
      <c r="BC82" s="10">
        <v>25.18</v>
      </c>
      <c r="BD82" s="10">
        <v>35.149299999999997</v>
      </c>
      <c r="BE82" s="10">
        <v>53.46</v>
      </c>
      <c r="BF82" s="10">
        <v>23.42</v>
      </c>
      <c r="BG82" s="10">
        <v>8.33</v>
      </c>
      <c r="BH82" s="10">
        <v>-0.14000000000000001</v>
      </c>
      <c r="BI82" s="10">
        <v>0.01</v>
      </c>
      <c r="BJ82" s="10">
        <v>85.55</v>
      </c>
      <c r="BK82" s="10">
        <v>5.75</v>
      </c>
      <c r="BL82" s="10">
        <v>490.4</v>
      </c>
    </row>
    <row r="83" spans="1:64" x14ac:dyDescent="0.2">
      <c r="A83" s="10">
        <v>6</v>
      </c>
      <c r="B83" s="10">
        <v>25.03</v>
      </c>
      <c r="C83" s="10">
        <v>35.047899999999998</v>
      </c>
      <c r="D83" s="10">
        <v>53.17</v>
      </c>
      <c r="E83" s="10">
        <v>23.39</v>
      </c>
      <c r="F83" s="10">
        <v>8.35</v>
      </c>
      <c r="G83" s="10">
        <v>-0.11</v>
      </c>
      <c r="H83" s="10">
        <v>0.01</v>
      </c>
      <c r="J83" s="10">
        <v>6.49</v>
      </c>
      <c r="K83" s="10">
        <v>25.05</v>
      </c>
      <c r="L83" s="10">
        <v>35.058399999999999</v>
      </c>
      <c r="M83" s="10">
        <v>53.2</v>
      </c>
      <c r="N83" s="10">
        <v>23.4</v>
      </c>
      <c r="O83" s="10">
        <v>8.34</v>
      </c>
      <c r="P83" s="10">
        <v>-0.12</v>
      </c>
      <c r="Q83" s="10">
        <v>0.02</v>
      </c>
      <c r="R83" s="10">
        <v>87.76</v>
      </c>
      <c r="S83" s="10">
        <v>5.92</v>
      </c>
      <c r="U83" s="99">
        <v>7.12</v>
      </c>
      <c r="V83" s="99">
        <v>25.16</v>
      </c>
      <c r="W83" s="99">
        <v>35.113999999999997</v>
      </c>
      <c r="X83" s="99">
        <v>53.4</v>
      </c>
      <c r="Y83" s="99">
        <v>23.41</v>
      </c>
      <c r="Z83" s="99">
        <v>8.33</v>
      </c>
      <c r="AA83" s="99">
        <v>-0.12</v>
      </c>
      <c r="AB83" s="99">
        <v>0.01</v>
      </c>
      <c r="AC83" s="99">
        <v>89.27</v>
      </c>
      <c r="AD83" s="99">
        <v>6.01</v>
      </c>
      <c r="AF83" s="10">
        <v>8.3800000000000008</v>
      </c>
      <c r="AG83" s="10">
        <v>25.22</v>
      </c>
      <c r="AH83" s="10">
        <v>35.145800000000001</v>
      </c>
      <c r="AI83" s="10">
        <v>53.5</v>
      </c>
      <c r="AJ83" s="10">
        <v>23.42</v>
      </c>
      <c r="AK83" s="10">
        <v>8.32</v>
      </c>
      <c r="AL83" s="10">
        <v>-0.11</v>
      </c>
      <c r="AM83" s="10">
        <v>0</v>
      </c>
      <c r="AN83" s="10">
        <v>87.79</v>
      </c>
      <c r="AO83" s="10">
        <v>5.9</v>
      </c>
      <c r="AQ83" s="10">
        <v>8.5299999999999994</v>
      </c>
      <c r="AR83" s="10">
        <v>25.27</v>
      </c>
      <c r="AS83" s="10">
        <v>35.176499999999997</v>
      </c>
      <c r="AT83" s="10">
        <v>53.6</v>
      </c>
      <c r="AU83" s="10">
        <v>23.43</v>
      </c>
      <c r="AV83" s="10">
        <v>8.34</v>
      </c>
      <c r="AW83" s="10">
        <v>-0.14000000000000001</v>
      </c>
      <c r="AX83" s="10">
        <v>-0.02</v>
      </c>
      <c r="AY83" s="10">
        <v>84.67</v>
      </c>
      <c r="AZ83" s="10">
        <v>5.68</v>
      </c>
      <c r="BB83" s="10">
        <v>5.62</v>
      </c>
      <c r="BC83" s="10">
        <v>25.18</v>
      </c>
      <c r="BD83" s="10">
        <v>35.148899999999998</v>
      </c>
      <c r="BE83" s="10">
        <v>53.46</v>
      </c>
      <c r="BF83" s="10">
        <v>23.42</v>
      </c>
      <c r="BG83" s="10">
        <v>8.33</v>
      </c>
      <c r="BH83" s="10">
        <v>-0.13</v>
      </c>
      <c r="BI83" s="10">
        <v>0.01</v>
      </c>
      <c r="BJ83" s="10">
        <v>85.62</v>
      </c>
      <c r="BK83" s="10">
        <v>5.76</v>
      </c>
      <c r="BL83" s="10">
        <v>636.52</v>
      </c>
    </row>
    <row r="84" spans="1:64" x14ac:dyDescent="0.2">
      <c r="A84" s="10">
        <v>6.03</v>
      </c>
      <c r="B84" s="10">
        <v>25.03</v>
      </c>
      <c r="C84" s="10">
        <v>35.047899999999998</v>
      </c>
      <c r="D84" s="10">
        <v>53.17</v>
      </c>
      <c r="E84" s="10">
        <v>23.39</v>
      </c>
      <c r="F84" s="10">
        <v>8.35</v>
      </c>
      <c r="G84" s="10">
        <v>-0.12</v>
      </c>
      <c r="H84" s="10">
        <v>0.01</v>
      </c>
      <c r="J84" s="10">
        <v>6.53</v>
      </c>
      <c r="K84" s="10">
        <v>25.05</v>
      </c>
      <c r="L84" s="10">
        <v>35.058399999999999</v>
      </c>
      <c r="M84" s="10">
        <v>53.2</v>
      </c>
      <c r="N84" s="10">
        <v>23.4</v>
      </c>
      <c r="O84" s="10">
        <v>8.34</v>
      </c>
      <c r="P84" s="10">
        <v>-0.12</v>
      </c>
      <c r="Q84" s="10">
        <v>0.02</v>
      </c>
      <c r="R84" s="10">
        <v>87.75</v>
      </c>
      <c r="S84" s="10">
        <v>5.92</v>
      </c>
      <c r="U84" s="99">
        <v>7.2</v>
      </c>
      <c r="V84" s="99">
        <v>25.16</v>
      </c>
      <c r="W84" s="99">
        <v>35.113999999999997</v>
      </c>
      <c r="X84" s="99">
        <v>53.39</v>
      </c>
      <c r="Y84" s="99">
        <v>23.41</v>
      </c>
      <c r="Z84" s="99">
        <v>8.33</v>
      </c>
      <c r="AA84" s="99">
        <v>-0.11</v>
      </c>
      <c r="AB84" s="99">
        <v>0.01</v>
      </c>
      <c r="AC84" s="99">
        <v>89.28</v>
      </c>
      <c r="AD84" s="99">
        <v>6.01</v>
      </c>
      <c r="AF84" s="10">
        <v>8.4</v>
      </c>
      <c r="AG84" s="10">
        <v>25.22</v>
      </c>
      <c r="AH84" s="10">
        <v>35.149299999999997</v>
      </c>
      <c r="AI84" s="10">
        <v>53.5</v>
      </c>
      <c r="AJ84" s="10">
        <v>23.42</v>
      </c>
      <c r="AK84" s="10">
        <v>8.32</v>
      </c>
      <c r="AL84" s="10">
        <v>-0.11</v>
      </c>
      <c r="AM84" s="10">
        <v>0.01</v>
      </c>
      <c r="AN84" s="10">
        <v>87.78</v>
      </c>
      <c r="AO84" s="10">
        <v>5.9</v>
      </c>
      <c r="AQ84" s="10">
        <v>8.59</v>
      </c>
      <c r="AR84" s="10">
        <v>25.27</v>
      </c>
      <c r="AS84" s="10">
        <v>35.1736</v>
      </c>
      <c r="AT84" s="10">
        <v>53.59</v>
      </c>
      <c r="AU84" s="10">
        <v>23.43</v>
      </c>
      <c r="AV84" s="10">
        <v>8.34</v>
      </c>
      <c r="AW84" s="10">
        <v>-0.14000000000000001</v>
      </c>
      <c r="AX84" s="10">
        <v>-0.02</v>
      </c>
      <c r="AY84" s="10">
        <v>84.67</v>
      </c>
      <c r="AZ84" s="10">
        <v>5.68</v>
      </c>
      <c r="BB84" s="10">
        <v>5.66</v>
      </c>
      <c r="BC84" s="10">
        <v>25.18</v>
      </c>
      <c r="BD84" s="10">
        <v>35.146900000000002</v>
      </c>
      <c r="BE84" s="10">
        <v>53.46</v>
      </c>
      <c r="BF84" s="10">
        <v>23.42</v>
      </c>
      <c r="BG84" s="10">
        <v>8.33</v>
      </c>
      <c r="BH84" s="10">
        <v>-0.13</v>
      </c>
      <c r="BI84" s="10">
        <v>0.01</v>
      </c>
      <c r="BJ84" s="10">
        <v>85.67</v>
      </c>
      <c r="BK84" s="10">
        <v>5.76</v>
      </c>
      <c r="BL84" s="10">
        <v>585.57000000000005</v>
      </c>
    </row>
    <row r="85" spans="1:64" x14ac:dyDescent="0.2">
      <c r="A85" s="10">
        <v>6.09</v>
      </c>
      <c r="B85" s="10">
        <v>25.03</v>
      </c>
      <c r="C85" s="10">
        <v>35.046799999999998</v>
      </c>
      <c r="D85" s="10">
        <v>53.17</v>
      </c>
      <c r="E85" s="10">
        <v>23.39</v>
      </c>
      <c r="F85" s="10">
        <v>8.35</v>
      </c>
      <c r="G85" s="10">
        <v>-0.11</v>
      </c>
      <c r="H85" s="10">
        <v>0.01</v>
      </c>
      <c r="J85" s="10">
        <v>6.6</v>
      </c>
      <c r="K85" s="10">
        <v>25.05</v>
      </c>
      <c r="L85" s="10">
        <v>35.062199999999997</v>
      </c>
      <c r="M85" s="10">
        <v>53.21</v>
      </c>
      <c r="N85" s="10">
        <v>23.4</v>
      </c>
      <c r="O85" s="10">
        <v>8.34</v>
      </c>
      <c r="P85" s="10">
        <v>-0.13</v>
      </c>
      <c r="Q85" s="10">
        <v>0.02</v>
      </c>
      <c r="R85" s="10">
        <v>87.75</v>
      </c>
      <c r="S85" s="10">
        <v>5.92</v>
      </c>
      <c r="U85" s="99">
        <v>7.32</v>
      </c>
      <c r="V85" s="99">
        <v>25.16</v>
      </c>
      <c r="W85" s="99">
        <v>35.116</v>
      </c>
      <c r="X85" s="99">
        <v>53.4</v>
      </c>
      <c r="Y85" s="99">
        <v>23.41</v>
      </c>
      <c r="Z85" s="99">
        <v>8.33</v>
      </c>
      <c r="AA85" s="99">
        <v>-0.11</v>
      </c>
      <c r="AB85" s="99">
        <v>0.01</v>
      </c>
      <c r="AC85" s="99">
        <v>89.29</v>
      </c>
      <c r="AD85" s="99">
        <v>6.01</v>
      </c>
      <c r="AF85" s="10">
        <v>8.4600000000000009</v>
      </c>
      <c r="AG85" s="10">
        <v>25.22</v>
      </c>
      <c r="AH85" s="10">
        <v>35.148899999999998</v>
      </c>
      <c r="AI85" s="10">
        <v>53.5</v>
      </c>
      <c r="AJ85" s="10">
        <v>23.42</v>
      </c>
      <c r="AK85" s="10">
        <v>8.32</v>
      </c>
      <c r="AL85" s="10">
        <v>-0.11</v>
      </c>
      <c r="AM85" s="10">
        <v>0.01</v>
      </c>
      <c r="AN85" s="10">
        <v>87.75</v>
      </c>
      <c r="AO85" s="10">
        <v>5.9</v>
      </c>
      <c r="AQ85" s="10">
        <v>8.6300000000000008</v>
      </c>
      <c r="AR85" s="10">
        <v>25.27</v>
      </c>
      <c r="AS85" s="10">
        <v>35.172499999999999</v>
      </c>
      <c r="AT85" s="10">
        <v>53.59</v>
      </c>
      <c r="AU85" s="10">
        <v>23.43</v>
      </c>
      <c r="AV85" s="10">
        <v>8.34</v>
      </c>
      <c r="AW85" s="10">
        <v>-0.14000000000000001</v>
      </c>
      <c r="AX85" s="10">
        <v>-0.02</v>
      </c>
      <c r="AY85" s="10">
        <v>84.67</v>
      </c>
      <c r="AZ85" s="10">
        <v>5.68</v>
      </c>
      <c r="BB85" s="10">
        <v>5.71</v>
      </c>
      <c r="BC85" s="10">
        <v>25.18</v>
      </c>
      <c r="BD85" s="10">
        <v>35.147300000000001</v>
      </c>
      <c r="BE85" s="10">
        <v>53.46</v>
      </c>
      <c r="BF85" s="10">
        <v>23.42</v>
      </c>
      <c r="BG85" s="10">
        <v>8.33</v>
      </c>
      <c r="BH85" s="10">
        <v>-0.14000000000000001</v>
      </c>
      <c r="BI85" s="10">
        <v>0.01</v>
      </c>
      <c r="BJ85" s="10">
        <v>85.7</v>
      </c>
      <c r="BK85" s="10">
        <v>5.76</v>
      </c>
      <c r="BL85" s="10">
        <v>449.36</v>
      </c>
    </row>
    <row r="86" spans="1:64" x14ac:dyDescent="0.2">
      <c r="A86" s="10">
        <v>6.19</v>
      </c>
      <c r="B86" s="10">
        <v>25.03</v>
      </c>
      <c r="C86" s="10">
        <v>35.046799999999998</v>
      </c>
      <c r="D86" s="10">
        <v>53.17</v>
      </c>
      <c r="E86" s="10">
        <v>23.39</v>
      </c>
      <c r="F86" s="10">
        <v>8.35</v>
      </c>
      <c r="G86" s="10">
        <v>-0.09</v>
      </c>
      <c r="H86" s="10">
        <v>0.01</v>
      </c>
      <c r="J86" s="10">
        <v>6.66</v>
      </c>
      <c r="K86" s="10">
        <v>25.05</v>
      </c>
      <c r="L86" s="10">
        <v>35.064799999999998</v>
      </c>
      <c r="M86" s="10">
        <v>53.21</v>
      </c>
      <c r="N86" s="10">
        <v>23.4</v>
      </c>
      <c r="O86" s="10">
        <v>8.34</v>
      </c>
      <c r="P86" s="10">
        <v>-0.13</v>
      </c>
      <c r="Q86" s="10">
        <v>0.02</v>
      </c>
      <c r="R86" s="10">
        <v>87.76</v>
      </c>
      <c r="S86" s="10">
        <v>5.92</v>
      </c>
      <c r="U86" s="99">
        <v>7.42</v>
      </c>
      <c r="V86" s="99">
        <v>25.16</v>
      </c>
      <c r="W86" s="99">
        <v>35.116</v>
      </c>
      <c r="X86" s="99">
        <v>53.4</v>
      </c>
      <c r="Y86" s="99">
        <v>23.41</v>
      </c>
      <c r="Z86" s="99">
        <v>8.33</v>
      </c>
      <c r="AA86" s="99">
        <v>-0.11</v>
      </c>
      <c r="AB86" s="99">
        <v>0.01</v>
      </c>
      <c r="AC86" s="99">
        <v>89.3</v>
      </c>
      <c r="AD86" s="99">
        <v>6.01</v>
      </c>
      <c r="AF86" s="10">
        <v>8.61</v>
      </c>
      <c r="AG86" s="10">
        <v>25.22</v>
      </c>
      <c r="AH86" s="10">
        <v>35.149099999999997</v>
      </c>
      <c r="AI86" s="10">
        <v>53.5</v>
      </c>
      <c r="AJ86" s="10">
        <v>23.43</v>
      </c>
      <c r="AK86" s="10">
        <v>8.32</v>
      </c>
      <c r="AL86" s="10">
        <v>-0.11</v>
      </c>
      <c r="AM86" s="10">
        <v>0.01</v>
      </c>
      <c r="AN86" s="10">
        <v>87.71</v>
      </c>
      <c r="AO86" s="10">
        <v>5.89</v>
      </c>
      <c r="AQ86" s="10">
        <v>8.7200000000000006</v>
      </c>
      <c r="AR86" s="10">
        <v>25.27</v>
      </c>
      <c r="AS86" s="10">
        <v>35.173400000000001</v>
      </c>
      <c r="AT86" s="10">
        <v>53.6</v>
      </c>
      <c r="AU86" s="10">
        <v>23.43</v>
      </c>
      <c r="AV86" s="10">
        <v>8.34</v>
      </c>
      <c r="AW86" s="10">
        <v>-0.13</v>
      </c>
      <c r="AX86" s="10">
        <v>-0.02</v>
      </c>
      <c r="AY86" s="10">
        <v>84.67</v>
      </c>
      <c r="AZ86" s="10">
        <v>5.68</v>
      </c>
      <c r="BB86" s="10">
        <v>5.79</v>
      </c>
      <c r="BC86" s="10">
        <v>25.18</v>
      </c>
      <c r="BD86" s="10">
        <v>35.144199999999998</v>
      </c>
      <c r="BE86" s="10">
        <v>53.45</v>
      </c>
      <c r="BF86" s="10">
        <v>23.42</v>
      </c>
      <c r="BG86" s="10">
        <v>8.33</v>
      </c>
      <c r="BH86" s="10">
        <v>-0.14000000000000001</v>
      </c>
      <c r="BI86" s="10">
        <v>0.01</v>
      </c>
      <c r="BJ86" s="10">
        <v>85.71</v>
      </c>
      <c r="BK86" s="10">
        <v>5.76</v>
      </c>
      <c r="BL86" s="10">
        <v>474.84</v>
      </c>
    </row>
    <row r="87" spans="1:64" x14ac:dyDescent="0.2">
      <c r="A87" s="10">
        <v>6.3</v>
      </c>
      <c r="B87" s="10">
        <v>25.03</v>
      </c>
      <c r="C87" s="10">
        <v>35.049399999999999</v>
      </c>
      <c r="D87" s="10">
        <v>53.17</v>
      </c>
      <c r="E87" s="10">
        <v>23.4</v>
      </c>
      <c r="F87" s="10">
        <v>8.35</v>
      </c>
      <c r="G87" s="10">
        <v>-0.08</v>
      </c>
      <c r="H87" s="10">
        <v>0.01</v>
      </c>
      <c r="J87" s="10">
        <v>6.74</v>
      </c>
      <c r="K87" s="10">
        <v>25.05</v>
      </c>
      <c r="L87" s="10">
        <v>35.061</v>
      </c>
      <c r="M87" s="10">
        <v>53.21</v>
      </c>
      <c r="N87" s="10">
        <v>23.4</v>
      </c>
      <c r="O87" s="10">
        <v>8.34</v>
      </c>
      <c r="P87" s="10">
        <v>-0.14000000000000001</v>
      </c>
      <c r="Q87" s="10">
        <v>0.01</v>
      </c>
      <c r="R87" s="10">
        <v>87.76</v>
      </c>
      <c r="S87" s="10">
        <v>5.92</v>
      </c>
      <c r="U87" s="99">
        <v>7.49</v>
      </c>
      <c r="V87" s="99">
        <v>25.16</v>
      </c>
      <c r="W87" s="99">
        <v>35.116</v>
      </c>
      <c r="X87" s="99">
        <v>53.4</v>
      </c>
      <c r="Y87" s="99">
        <v>23.41</v>
      </c>
      <c r="Z87" s="99">
        <v>8.33</v>
      </c>
      <c r="AA87" s="99">
        <v>-0.11</v>
      </c>
      <c r="AB87" s="99">
        <v>0.01</v>
      </c>
      <c r="AC87" s="99">
        <v>89.31</v>
      </c>
      <c r="AD87" s="99">
        <v>6.01</v>
      </c>
      <c r="AF87" s="10">
        <v>8.81</v>
      </c>
      <c r="AG87" s="10">
        <v>25.22</v>
      </c>
      <c r="AH87" s="10">
        <v>35.150700000000001</v>
      </c>
      <c r="AI87" s="10">
        <v>53.5</v>
      </c>
      <c r="AJ87" s="10">
        <v>23.43</v>
      </c>
      <c r="AK87" s="10">
        <v>8.32</v>
      </c>
      <c r="AL87" s="10">
        <v>-0.11</v>
      </c>
      <c r="AM87" s="10">
        <v>0.01</v>
      </c>
      <c r="AN87" s="10">
        <v>87.68</v>
      </c>
      <c r="AO87" s="10">
        <v>5.89</v>
      </c>
      <c r="AQ87" s="10">
        <v>8.85</v>
      </c>
      <c r="AR87" s="10">
        <v>25.27</v>
      </c>
      <c r="AS87" s="10">
        <v>35.173200000000001</v>
      </c>
      <c r="AT87" s="10">
        <v>53.59</v>
      </c>
      <c r="AU87" s="10">
        <v>23.43</v>
      </c>
      <c r="AV87" s="10">
        <v>8.34</v>
      </c>
      <c r="AW87" s="10">
        <v>-0.13</v>
      </c>
      <c r="AX87" s="10">
        <v>-0.02</v>
      </c>
      <c r="AY87" s="10">
        <v>84.66</v>
      </c>
      <c r="AZ87" s="10">
        <v>5.68</v>
      </c>
      <c r="BB87" s="10">
        <v>5.91</v>
      </c>
      <c r="BC87" s="10">
        <v>25.18</v>
      </c>
      <c r="BD87" s="10">
        <v>35.1462</v>
      </c>
      <c r="BE87" s="10">
        <v>53.45</v>
      </c>
      <c r="BF87" s="10">
        <v>23.42</v>
      </c>
      <c r="BG87" s="10">
        <v>8.33</v>
      </c>
      <c r="BH87" s="10">
        <v>-0.14000000000000001</v>
      </c>
      <c r="BI87" s="10">
        <v>0.02</v>
      </c>
      <c r="BJ87" s="10">
        <v>85.7</v>
      </c>
      <c r="BK87" s="10">
        <v>5.76</v>
      </c>
      <c r="BL87" s="10">
        <v>509.07</v>
      </c>
    </row>
    <row r="88" spans="1:64" x14ac:dyDescent="0.2">
      <c r="A88" s="10">
        <v>6.4</v>
      </c>
      <c r="B88" s="10">
        <v>25.03</v>
      </c>
      <c r="C88" s="10">
        <v>35.048200000000001</v>
      </c>
      <c r="D88" s="10">
        <v>53.17</v>
      </c>
      <c r="E88" s="10">
        <v>23.4</v>
      </c>
      <c r="F88" s="10">
        <v>8.35</v>
      </c>
      <c r="G88" s="10">
        <v>-0.08</v>
      </c>
      <c r="H88" s="10">
        <v>0.02</v>
      </c>
      <c r="J88" s="10">
        <v>6.84</v>
      </c>
      <c r="K88" s="10">
        <v>25.05</v>
      </c>
      <c r="L88" s="10">
        <v>35.058199999999999</v>
      </c>
      <c r="M88" s="10">
        <v>53.21</v>
      </c>
      <c r="N88" s="10">
        <v>23.4</v>
      </c>
      <c r="O88" s="10">
        <v>8.34</v>
      </c>
      <c r="P88" s="10">
        <v>-0.15</v>
      </c>
      <c r="Q88" s="10">
        <v>0.02</v>
      </c>
      <c r="R88" s="10">
        <v>87.77</v>
      </c>
      <c r="S88" s="10">
        <v>5.92</v>
      </c>
      <c r="U88" s="99">
        <v>7.55</v>
      </c>
      <c r="V88" s="99">
        <v>25.16</v>
      </c>
      <c r="W88" s="99">
        <v>35.113999999999997</v>
      </c>
      <c r="X88" s="99">
        <v>53.4</v>
      </c>
      <c r="Y88" s="99">
        <v>23.41</v>
      </c>
      <c r="Z88" s="99">
        <v>8.33</v>
      </c>
      <c r="AA88" s="99">
        <v>-0.13</v>
      </c>
      <c r="AB88" s="99">
        <v>0.01</v>
      </c>
      <c r="AC88" s="99">
        <v>89.34</v>
      </c>
      <c r="AD88" s="99">
        <v>6.01</v>
      </c>
      <c r="AF88" s="10">
        <v>8.99</v>
      </c>
      <c r="AG88" s="10">
        <v>25.22</v>
      </c>
      <c r="AH88" s="10">
        <v>35.146799999999999</v>
      </c>
      <c r="AI88" s="10">
        <v>53.5</v>
      </c>
      <c r="AJ88" s="10">
        <v>23.43</v>
      </c>
      <c r="AK88" s="10">
        <v>8.32</v>
      </c>
      <c r="AL88" s="10">
        <v>-0.11</v>
      </c>
      <c r="AM88" s="10">
        <v>0</v>
      </c>
      <c r="AN88" s="10">
        <v>87.66</v>
      </c>
      <c r="AO88" s="10">
        <v>5.89</v>
      </c>
      <c r="AQ88" s="10">
        <v>9</v>
      </c>
      <c r="AR88" s="10">
        <v>25.27</v>
      </c>
      <c r="AS88" s="10">
        <v>35.1738</v>
      </c>
      <c r="AT88" s="10">
        <v>53.6</v>
      </c>
      <c r="AU88" s="10">
        <v>23.43</v>
      </c>
      <c r="AV88" s="10">
        <v>8.34</v>
      </c>
      <c r="AW88" s="10">
        <v>-0.13</v>
      </c>
      <c r="AX88" s="10">
        <v>-0.02</v>
      </c>
      <c r="AY88" s="10">
        <v>84.65</v>
      </c>
      <c r="AZ88" s="10">
        <v>5.68</v>
      </c>
      <c r="BB88" s="10">
        <v>6.03</v>
      </c>
      <c r="BC88" s="10">
        <v>25.18</v>
      </c>
      <c r="BD88" s="10">
        <v>35.148400000000002</v>
      </c>
      <c r="BE88" s="10">
        <v>53.46</v>
      </c>
      <c r="BF88" s="10">
        <v>23.43</v>
      </c>
      <c r="BG88" s="10">
        <v>8.33</v>
      </c>
      <c r="BH88" s="10">
        <v>-0.14000000000000001</v>
      </c>
      <c r="BI88" s="10">
        <v>0.01</v>
      </c>
      <c r="BJ88" s="10">
        <v>85.69</v>
      </c>
      <c r="BK88" s="10">
        <v>5.76</v>
      </c>
      <c r="BL88" s="10">
        <v>482.65</v>
      </c>
    </row>
    <row r="89" spans="1:64" x14ac:dyDescent="0.2">
      <c r="A89" s="10">
        <v>6.5</v>
      </c>
      <c r="B89" s="10">
        <v>25.03</v>
      </c>
      <c r="C89" s="10">
        <v>35.0501</v>
      </c>
      <c r="D89" s="10">
        <v>53.17</v>
      </c>
      <c r="E89" s="10">
        <v>23.4</v>
      </c>
      <c r="F89" s="10">
        <v>8.35</v>
      </c>
      <c r="G89" s="10">
        <v>-7.0000000000000007E-2</v>
      </c>
      <c r="H89" s="10">
        <v>-0.01</v>
      </c>
      <c r="J89" s="10">
        <v>6.93</v>
      </c>
      <c r="K89" s="10">
        <v>25.05</v>
      </c>
      <c r="L89" s="10">
        <v>35.060099999999998</v>
      </c>
      <c r="M89" s="10">
        <v>53.2</v>
      </c>
      <c r="N89" s="10">
        <v>23.4</v>
      </c>
      <c r="O89" s="10">
        <v>8.34</v>
      </c>
      <c r="P89" s="10">
        <v>-0.15</v>
      </c>
      <c r="Q89" s="10">
        <v>0.02</v>
      </c>
      <c r="R89" s="10">
        <v>87.81</v>
      </c>
      <c r="S89" s="10">
        <v>5.92</v>
      </c>
      <c r="U89" s="99">
        <v>7.59</v>
      </c>
      <c r="V89" s="99">
        <v>25.16</v>
      </c>
      <c r="W89" s="99">
        <v>35.115000000000002</v>
      </c>
      <c r="X89" s="99">
        <v>53.4</v>
      </c>
      <c r="Y89" s="99">
        <v>23.41</v>
      </c>
      <c r="Z89" s="99">
        <v>8.33</v>
      </c>
      <c r="AA89" s="99">
        <v>-0.13</v>
      </c>
      <c r="AB89" s="99">
        <v>0.01</v>
      </c>
      <c r="AC89" s="99">
        <v>89.35</v>
      </c>
      <c r="AD89" s="99">
        <v>6.01</v>
      </c>
      <c r="AF89" s="10">
        <v>9.1300000000000008</v>
      </c>
      <c r="AG89" s="10">
        <v>25.22</v>
      </c>
      <c r="AH89" s="10">
        <v>35.150199999999998</v>
      </c>
      <c r="AI89" s="10">
        <v>53.5</v>
      </c>
      <c r="AJ89" s="10">
        <v>23.43</v>
      </c>
      <c r="AK89" s="10">
        <v>8.32</v>
      </c>
      <c r="AL89" s="10">
        <v>-0.12</v>
      </c>
      <c r="AM89" s="10">
        <v>0</v>
      </c>
      <c r="AN89" s="10">
        <v>87.66</v>
      </c>
      <c r="AO89" s="10">
        <v>5.89</v>
      </c>
      <c r="AQ89" s="10">
        <v>9.15</v>
      </c>
      <c r="AR89" s="10">
        <v>25.27</v>
      </c>
      <c r="AS89" s="10">
        <v>35.171900000000001</v>
      </c>
      <c r="AT89" s="10">
        <v>53.59</v>
      </c>
      <c r="AU89" s="10">
        <v>23.43</v>
      </c>
      <c r="AV89" s="10">
        <v>8.34</v>
      </c>
      <c r="AW89" s="10">
        <v>-0.13</v>
      </c>
      <c r="AX89" s="10">
        <v>-0.02</v>
      </c>
      <c r="AY89" s="10">
        <v>84.65</v>
      </c>
      <c r="AZ89" s="10">
        <v>5.68</v>
      </c>
      <c r="BB89" s="10">
        <v>6.12</v>
      </c>
      <c r="BC89" s="10">
        <v>25.17</v>
      </c>
      <c r="BD89" s="10">
        <v>35.149299999999997</v>
      </c>
      <c r="BE89" s="10">
        <v>53.46</v>
      </c>
      <c r="BF89" s="10">
        <v>23.43</v>
      </c>
      <c r="BG89" s="10">
        <v>8.33</v>
      </c>
      <c r="BH89" s="10">
        <v>-0.14000000000000001</v>
      </c>
      <c r="BI89" s="10">
        <v>0.01</v>
      </c>
      <c r="BJ89" s="10">
        <v>85.69</v>
      </c>
      <c r="BK89" s="10">
        <v>5.76</v>
      </c>
      <c r="BL89" s="10">
        <v>511.6</v>
      </c>
    </row>
    <row r="90" spans="1:64" x14ac:dyDescent="0.2">
      <c r="A90" s="10">
        <v>6.59</v>
      </c>
      <c r="B90" s="10">
        <v>25.03</v>
      </c>
      <c r="C90" s="10">
        <v>35.045400000000001</v>
      </c>
      <c r="D90" s="10">
        <v>53.17</v>
      </c>
      <c r="E90" s="10">
        <v>23.39</v>
      </c>
      <c r="F90" s="10">
        <v>8.35</v>
      </c>
      <c r="G90" s="10">
        <v>-7.0000000000000007E-2</v>
      </c>
      <c r="H90" s="10">
        <v>0.01</v>
      </c>
      <c r="J90" s="10">
        <v>7.02</v>
      </c>
      <c r="K90" s="10">
        <v>25.05</v>
      </c>
      <c r="L90" s="10">
        <v>35.060099999999998</v>
      </c>
      <c r="M90" s="10">
        <v>53.2</v>
      </c>
      <c r="N90" s="10">
        <v>23.4</v>
      </c>
      <c r="O90" s="10">
        <v>8.34</v>
      </c>
      <c r="P90" s="10">
        <v>-0.14000000000000001</v>
      </c>
      <c r="Q90" s="10">
        <v>0.02</v>
      </c>
      <c r="R90" s="10">
        <v>87.89</v>
      </c>
      <c r="S90" s="10">
        <v>5.93</v>
      </c>
      <c r="U90" s="99">
        <v>7.62</v>
      </c>
      <c r="V90" s="99">
        <v>25.16</v>
      </c>
      <c r="W90" s="99">
        <v>35.115000000000002</v>
      </c>
      <c r="X90" s="99">
        <v>53.4</v>
      </c>
      <c r="Y90" s="99">
        <v>23.41</v>
      </c>
      <c r="Z90" s="99">
        <v>8.33</v>
      </c>
      <c r="AA90" s="99">
        <v>-0.13</v>
      </c>
      <c r="AB90" s="99">
        <v>0</v>
      </c>
      <c r="AC90" s="99">
        <v>89.36</v>
      </c>
      <c r="AD90" s="99">
        <v>6.01</v>
      </c>
      <c r="AF90" s="10">
        <v>9.23</v>
      </c>
      <c r="AG90" s="10">
        <v>25.22</v>
      </c>
      <c r="AH90" s="10">
        <v>35.152099999999997</v>
      </c>
      <c r="AI90" s="10">
        <v>53.51</v>
      </c>
      <c r="AJ90" s="10">
        <v>23.43</v>
      </c>
      <c r="AK90" s="10">
        <v>8.32</v>
      </c>
      <c r="AL90" s="10">
        <v>-0.12</v>
      </c>
      <c r="AM90" s="10">
        <v>0.01</v>
      </c>
      <c r="AN90" s="10">
        <v>87.68</v>
      </c>
      <c r="AO90" s="10">
        <v>5.89</v>
      </c>
      <c r="AQ90" s="10">
        <v>9.27</v>
      </c>
      <c r="AR90" s="10">
        <v>25.27</v>
      </c>
      <c r="AS90" s="10">
        <v>35.174700000000001</v>
      </c>
      <c r="AT90" s="10">
        <v>53.59</v>
      </c>
      <c r="AU90" s="10">
        <v>23.43</v>
      </c>
      <c r="AV90" s="10">
        <v>8.34</v>
      </c>
      <c r="AW90" s="10">
        <v>-0.13</v>
      </c>
      <c r="AX90" s="10">
        <v>-0.02</v>
      </c>
      <c r="AY90" s="10">
        <v>84.66</v>
      </c>
      <c r="AZ90" s="10">
        <v>5.68</v>
      </c>
      <c r="BB90" s="10">
        <v>6.18</v>
      </c>
      <c r="BC90" s="10">
        <v>25.18</v>
      </c>
      <c r="BD90" s="10">
        <v>35.146500000000003</v>
      </c>
      <c r="BE90" s="10">
        <v>53.45</v>
      </c>
      <c r="BF90" s="10">
        <v>23.43</v>
      </c>
      <c r="BG90" s="10">
        <v>8.33</v>
      </c>
      <c r="BH90" s="10">
        <v>-0.14000000000000001</v>
      </c>
      <c r="BI90" s="10">
        <v>0.01</v>
      </c>
      <c r="BJ90" s="10">
        <v>85.69</v>
      </c>
      <c r="BK90" s="10">
        <v>5.76</v>
      </c>
      <c r="BL90" s="10">
        <v>454.35</v>
      </c>
    </row>
    <row r="91" spans="1:64" x14ac:dyDescent="0.2">
      <c r="A91" s="10">
        <v>6.67</v>
      </c>
      <c r="B91" s="10">
        <v>25.03</v>
      </c>
      <c r="C91" s="10">
        <v>35.043500000000002</v>
      </c>
      <c r="D91" s="10">
        <v>53.16</v>
      </c>
      <c r="E91" s="10">
        <v>23.39</v>
      </c>
      <c r="F91" s="10">
        <v>8.35</v>
      </c>
      <c r="G91" s="10">
        <v>-7.0000000000000007E-2</v>
      </c>
      <c r="H91" s="10">
        <v>0.01</v>
      </c>
      <c r="J91" s="10">
        <v>7.11</v>
      </c>
      <c r="K91" s="10">
        <v>25.05</v>
      </c>
      <c r="L91" s="10">
        <v>35.058300000000003</v>
      </c>
      <c r="M91" s="10">
        <v>53.2</v>
      </c>
      <c r="N91" s="10">
        <v>23.4</v>
      </c>
      <c r="O91" s="10">
        <v>8.34</v>
      </c>
      <c r="P91" s="10">
        <v>-0.13</v>
      </c>
      <c r="Q91" s="10">
        <v>0.01</v>
      </c>
      <c r="R91" s="10">
        <v>87.99</v>
      </c>
      <c r="S91" s="10">
        <v>5.93</v>
      </c>
      <c r="U91" s="99">
        <v>7.65</v>
      </c>
      <c r="V91" s="99">
        <v>25.16</v>
      </c>
      <c r="W91" s="99">
        <v>35.113999999999997</v>
      </c>
      <c r="X91" s="99">
        <v>53.4</v>
      </c>
      <c r="Y91" s="99">
        <v>23.41</v>
      </c>
      <c r="Z91" s="99">
        <v>8.33</v>
      </c>
      <c r="AA91" s="99">
        <v>-0.12</v>
      </c>
      <c r="AB91" s="99">
        <v>0.01</v>
      </c>
      <c r="AC91" s="99">
        <v>89.36</v>
      </c>
      <c r="AD91" s="99">
        <v>6.01</v>
      </c>
      <c r="AF91" s="10">
        <v>9.31</v>
      </c>
      <c r="AG91" s="10">
        <v>25.22</v>
      </c>
      <c r="AH91" s="10">
        <v>35.150100000000002</v>
      </c>
      <c r="AI91" s="10">
        <v>53.5</v>
      </c>
      <c r="AJ91" s="10">
        <v>23.43</v>
      </c>
      <c r="AK91" s="10">
        <v>8.32</v>
      </c>
      <c r="AL91" s="10">
        <v>-0.11</v>
      </c>
      <c r="AM91" s="10">
        <v>0.01</v>
      </c>
      <c r="AN91" s="10">
        <v>87.7</v>
      </c>
      <c r="AO91" s="10">
        <v>5.89</v>
      </c>
      <c r="AQ91" s="10">
        <v>9.3800000000000008</v>
      </c>
      <c r="AR91" s="10">
        <v>25.27</v>
      </c>
      <c r="AS91" s="10">
        <v>35.173200000000001</v>
      </c>
      <c r="AT91" s="10">
        <v>53.59</v>
      </c>
      <c r="AU91" s="10">
        <v>23.43</v>
      </c>
      <c r="AV91" s="10">
        <v>8.34</v>
      </c>
      <c r="AW91" s="10">
        <v>-0.13</v>
      </c>
      <c r="AX91" s="10">
        <v>-0.02</v>
      </c>
      <c r="AY91" s="10">
        <v>84.67</v>
      </c>
      <c r="AZ91" s="10">
        <v>5.68</v>
      </c>
      <c r="BB91" s="10">
        <v>6.22</v>
      </c>
      <c r="BC91" s="10">
        <v>25.18</v>
      </c>
      <c r="BD91" s="10">
        <v>35.147300000000001</v>
      </c>
      <c r="BE91" s="10">
        <v>53.46</v>
      </c>
      <c r="BF91" s="10">
        <v>23.43</v>
      </c>
      <c r="BG91" s="10">
        <v>8.33</v>
      </c>
      <c r="BH91" s="10">
        <v>-0.14000000000000001</v>
      </c>
      <c r="BI91" s="10">
        <v>0.02</v>
      </c>
      <c r="BJ91" s="10">
        <v>85.72</v>
      </c>
      <c r="BK91" s="10">
        <v>5.76</v>
      </c>
      <c r="BL91" s="10">
        <v>543.23</v>
      </c>
    </row>
    <row r="92" spans="1:64" x14ac:dyDescent="0.2">
      <c r="A92" s="10">
        <v>6.73</v>
      </c>
      <c r="B92" s="10">
        <v>25.03</v>
      </c>
      <c r="C92" s="10">
        <v>35.0488</v>
      </c>
      <c r="D92" s="10">
        <v>53.17</v>
      </c>
      <c r="E92" s="10">
        <v>23.4</v>
      </c>
      <c r="F92" s="10">
        <v>8.35</v>
      </c>
      <c r="G92" s="10">
        <v>-7.0000000000000007E-2</v>
      </c>
      <c r="H92" s="10">
        <v>0.01</v>
      </c>
      <c r="J92" s="10">
        <v>7.21</v>
      </c>
      <c r="K92" s="10">
        <v>25.05</v>
      </c>
      <c r="L92" s="10">
        <v>35.061399999999999</v>
      </c>
      <c r="M92" s="10">
        <v>53.2</v>
      </c>
      <c r="N92" s="10">
        <v>23.4</v>
      </c>
      <c r="O92" s="10">
        <v>8.34</v>
      </c>
      <c r="P92" s="10">
        <v>-0.13</v>
      </c>
      <c r="Q92" s="10">
        <v>0.02</v>
      </c>
      <c r="R92" s="10">
        <v>88.09</v>
      </c>
      <c r="S92" s="10">
        <v>5.94</v>
      </c>
      <c r="U92" s="99">
        <v>7.71</v>
      </c>
      <c r="V92" s="99">
        <v>25.16</v>
      </c>
      <c r="W92" s="99">
        <v>35.112000000000002</v>
      </c>
      <c r="X92" s="99">
        <v>53.39</v>
      </c>
      <c r="Y92" s="99">
        <v>23.41</v>
      </c>
      <c r="Z92" s="99">
        <v>8.33</v>
      </c>
      <c r="AA92" s="99">
        <v>-0.12</v>
      </c>
      <c r="AB92" s="99">
        <v>0</v>
      </c>
      <c r="AC92" s="99">
        <v>89.35</v>
      </c>
      <c r="AD92" s="99">
        <v>6.01</v>
      </c>
      <c r="AF92" s="10">
        <v>9.3800000000000008</v>
      </c>
      <c r="AG92" s="10">
        <v>25.22</v>
      </c>
      <c r="AH92" s="10">
        <v>35.148299999999999</v>
      </c>
      <c r="AI92" s="10">
        <v>53.5</v>
      </c>
      <c r="AJ92" s="10">
        <v>23.43</v>
      </c>
      <c r="AK92" s="10">
        <v>8.32</v>
      </c>
      <c r="AL92" s="10">
        <v>-0.11</v>
      </c>
      <c r="AM92" s="10">
        <v>0.01</v>
      </c>
      <c r="AN92" s="10">
        <v>87.73</v>
      </c>
      <c r="AO92" s="10">
        <v>5.9</v>
      </c>
      <c r="AQ92" s="10">
        <v>9.4700000000000006</v>
      </c>
      <c r="AR92" s="10">
        <v>25.27</v>
      </c>
      <c r="AS92" s="10">
        <v>35.170699999999997</v>
      </c>
      <c r="AT92" s="10">
        <v>53.59</v>
      </c>
      <c r="AU92" s="10">
        <v>23.43</v>
      </c>
      <c r="AV92" s="10">
        <v>8.34</v>
      </c>
      <c r="AW92" s="10">
        <v>-0.13</v>
      </c>
      <c r="AX92" s="10">
        <v>-0.02</v>
      </c>
      <c r="AY92" s="10">
        <v>84.7</v>
      </c>
      <c r="AZ92" s="10">
        <v>5.68</v>
      </c>
      <c r="BB92" s="10">
        <v>6.22</v>
      </c>
      <c r="BC92" s="10">
        <v>25.18</v>
      </c>
      <c r="BD92" s="10">
        <v>35.144100000000002</v>
      </c>
      <c r="BE92" s="10">
        <v>53.45</v>
      </c>
      <c r="BF92" s="10">
        <v>23.42</v>
      </c>
      <c r="BG92" s="10">
        <v>8.33</v>
      </c>
      <c r="BH92" s="10">
        <v>-0.14000000000000001</v>
      </c>
      <c r="BI92" s="10">
        <v>0.01</v>
      </c>
      <c r="BJ92" s="10">
        <v>85.73</v>
      </c>
      <c r="BK92" s="10">
        <v>5.76</v>
      </c>
      <c r="BL92" s="10">
        <v>549.74</v>
      </c>
    </row>
    <row r="93" spans="1:64" x14ac:dyDescent="0.2">
      <c r="A93" s="10">
        <v>6.83</v>
      </c>
      <c r="B93" s="10">
        <v>25.03</v>
      </c>
      <c r="C93" s="10">
        <v>35.0458</v>
      </c>
      <c r="D93" s="10">
        <v>53.17</v>
      </c>
      <c r="E93" s="10">
        <v>23.4</v>
      </c>
      <c r="F93" s="10">
        <v>8.35</v>
      </c>
      <c r="G93" s="10">
        <v>-7.0000000000000007E-2</v>
      </c>
      <c r="H93" s="10">
        <v>0.03</v>
      </c>
      <c r="J93" s="10">
        <v>7.34</v>
      </c>
      <c r="K93" s="10">
        <v>25.05</v>
      </c>
      <c r="L93" s="10">
        <v>35.057299999999998</v>
      </c>
      <c r="M93" s="10">
        <v>53.2</v>
      </c>
      <c r="N93" s="10">
        <v>23.4</v>
      </c>
      <c r="O93" s="10">
        <v>8.34</v>
      </c>
      <c r="P93" s="10">
        <v>-0.12</v>
      </c>
      <c r="Q93" s="10">
        <v>0.01</v>
      </c>
      <c r="R93" s="10">
        <v>88.16</v>
      </c>
      <c r="S93" s="10">
        <v>5.94</v>
      </c>
      <c r="U93" s="99">
        <v>7.78</v>
      </c>
      <c r="V93" s="99">
        <v>25.16</v>
      </c>
      <c r="W93" s="99">
        <v>35.116</v>
      </c>
      <c r="X93" s="99">
        <v>53.4</v>
      </c>
      <c r="Y93" s="99">
        <v>23.41</v>
      </c>
      <c r="Z93" s="99">
        <v>8.33</v>
      </c>
      <c r="AA93" s="99">
        <v>-0.12</v>
      </c>
      <c r="AB93" s="99">
        <v>0.01</v>
      </c>
      <c r="AC93" s="99">
        <v>89.32</v>
      </c>
      <c r="AD93" s="99">
        <v>6.01</v>
      </c>
      <c r="AF93" s="10">
        <v>9.44</v>
      </c>
      <c r="AG93" s="10">
        <v>25.22</v>
      </c>
      <c r="AH93" s="10">
        <v>35.147300000000001</v>
      </c>
      <c r="AI93" s="10">
        <v>53.5</v>
      </c>
      <c r="AJ93" s="10">
        <v>23.43</v>
      </c>
      <c r="AK93" s="10">
        <v>8.32</v>
      </c>
      <c r="AL93" s="10">
        <v>-0.1</v>
      </c>
      <c r="AM93" s="10">
        <v>0.01</v>
      </c>
      <c r="AN93" s="10">
        <v>87.76</v>
      </c>
      <c r="AO93" s="10">
        <v>5.9</v>
      </c>
      <c r="AQ93" s="10">
        <v>9.57</v>
      </c>
      <c r="AR93" s="10">
        <v>25.27</v>
      </c>
      <c r="AS93" s="10">
        <v>35.174900000000001</v>
      </c>
      <c r="AT93" s="10">
        <v>53.6</v>
      </c>
      <c r="AU93" s="10">
        <v>23.43</v>
      </c>
      <c r="AV93" s="10">
        <v>8.34</v>
      </c>
      <c r="AW93" s="10">
        <v>-0.12</v>
      </c>
      <c r="AX93" s="10">
        <v>-0.02</v>
      </c>
      <c r="AY93" s="10">
        <v>84.72</v>
      </c>
      <c r="AZ93" s="10">
        <v>5.69</v>
      </c>
      <c r="BB93" s="10">
        <v>6.2</v>
      </c>
      <c r="BC93" s="10">
        <v>25.18</v>
      </c>
      <c r="BD93" s="10">
        <v>35.145299999999999</v>
      </c>
      <c r="BE93" s="10">
        <v>53.45</v>
      </c>
      <c r="BF93" s="10">
        <v>23.42</v>
      </c>
      <c r="BG93" s="10">
        <v>8.33</v>
      </c>
      <c r="BH93" s="10">
        <v>-0.14000000000000001</v>
      </c>
      <c r="BI93" s="10">
        <v>0.01</v>
      </c>
      <c r="BJ93" s="10">
        <v>85.75</v>
      </c>
      <c r="BK93" s="10">
        <v>5.77</v>
      </c>
      <c r="BL93" s="10">
        <v>474.55</v>
      </c>
    </row>
    <row r="94" spans="1:64" x14ac:dyDescent="0.2">
      <c r="A94" s="10">
        <v>6.96</v>
      </c>
      <c r="B94" s="10">
        <v>25.03</v>
      </c>
      <c r="C94" s="10">
        <v>35.048099999999998</v>
      </c>
      <c r="D94" s="10">
        <v>53.17</v>
      </c>
      <c r="E94" s="10">
        <v>23.4</v>
      </c>
      <c r="F94" s="10">
        <v>8.35</v>
      </c>
      <c r="G94" s="10">
        <v>-0.08</v>
      </c>
      <c r="H94" s="10">
        <v>0.01</v>
      </c>
      <c r="J94" s="10">
        <v>7.47</v>
      </c>
      <c r="K94" s="10">
        <v>25.04</v>
      </c>
      <c r="L94" s="10">
        <v>35.058799999999998</v>
      </c>
      <c r="M94" s="10">
        <v>53.2</v>
      </c>
      <c r="N94" s="10">
        <v>23.4</v>
      </c>
      <c r="O94" s="10">
        <v>8.34</v>
      </c>
      <c r="P94" s="10">
        <v>-0.11</v>
      </c>
      <c r="Q94" s="10">
        <v>0.01</v>
      </c>
      <c r="R94" s="10">
        <v>88.29</v>
      </c>
      <c r="S94" s="10">
        <v>5.95</v>
      </c>
      <c r="U94" s="99">
        <v>7.87</v>
      </c>
      <c r="V94" s="99">
        <v>25.16</v>
      </c>
      <c r="W94" s="99">
        <v>35.116999999999997</v>
      </c>
      <c r="X94" s="99">
        <v>53.4</v>
      </c>
      <c r="Y94" s="99">
        <v>23.41</v>
      </c>
      <c r="Z94" s="99">
        <v>8.33</v>
      </c>
      <c r="AA94" s="99">
        <v>-0.12</v>
      </c>
      <c r="AB94" s="99">
        <v>0</v>
      </c>
      <c r="AC94" s="99">
        <v>89.3</v>
      </c>
      <c r="AD94" s="99">
        <v>6.01</v>
      </c>
      <c r="AF94" s="10">
        <v>9.51</v>
      </c>
      <c r="AG94" s="10">
        <v>25.22</v>
      </c>
      <c r="AH94" s="10">
        <v>35.150799999999997</v>
      </c>
      <c r="AI94" s="10">
        <v>53.5</v>
      </c>
      <c r="AJ94" s="10">
        <v>23.43</v>
      </c>
      <c r="AK94" s="10">
        <v>8.32</v>
      </c>
      <c r="AL94" s="10">
        <v>-0.12</v>
      </c>
      <c r="AM94" s="10">
        <v>0.01</v>
      </c>
      <c r="AN94" s="10">
        <v>87.79</v>
      </c>
      <c r="AO94" s="10">
        <v>5.9</v>
      </c>
      <c r="AQ94" s="10">
        <v>9.68</v>
      </c>
      <c r="AR94" s="10">
        <v>25.27</v>
      </c>
      <c r="AS94" s="10">
        <v>35.171799999999998</v>
      </c>
      <c r="AT94" s="10">
        <v>53.59</v>
      </c>
      <c r="AU94" s="10">
        <v>23.43</v>
      </c>
      <c r="AV94" s="10">
        <v>8.34</v>
      </c>
      <c r="AW94" s="10">
        <v>-0.13</v>
      </c>
      <c r="AX94" s="10">
        <v>-0.02</v>
      </c>
      <c r="AY94" s="10">
        <v>84.74</v>
      </c>
      <c r="AZ94" s="10">
        <v>5.69</v>
      </c>
      <c r="BB94" s="10">
        <v>6.17</v>
      </c>
      <c r="BC94" s="10">
        <v>25.17</v>
      </c>
      <c r="BD94" s="10">
        <v>35.143099999999997</v>
      </c>
      <c r="BE94" s="10">
        <v>53.45</v>
      </c>
      <c r="BF94" s="10">
        <v>23.42</v>
      </c>
      <c r="BG94" s="10">
        <v>8.33</v>
      </c>
      <c r="BH94" s="10">
        <v>-0.14000000000000001</v>
      </c>
      <c r="BI94" s="10">
        <v>0.01</v>
      </c>
      <c r="BJ94" s="10">
        <v>85.74</v>
      </c>
      <c r="BK94" s="10">
        <v>5.76</v>
      </c>
      <c r="BL94" s="10">
        <v>465.14</v>
      </c>
    </row>
    <row r="95" spans="1:64" x14ac:dyDescent="0.2">
      <c r="A95" s="10">
        <v>7.09</v>
      </c>
      <c r="B95" s="10">
        <v>25.03</v>
      </c>
      <c r="C95" s="10">
        <v>35.048200000000001</v>
      </c>
      <c r="D95" s="10">
        <v>53.17</v>
      </c>
      <c r="E95" s="10">
        <v>23.4</v>
      </c>
      <c r="F95" s="10">
        <v>8.35</v>
      </c>
      <c r="G95" s="10">
        <v>-0.09</v>
      </c>
      <c r="H95" s="10">
        <v>0</v>
      </c>
      <c r="J95" s="10">
        <v>7.6</v>
      </c>
      <c r="K95" s="10">
        <v>25.04</v>
      </c>
      <c r="L95" s="10">
        <v>35.060600000000001</v>
      </c>
      <c r="M95" s="10">
        <v>53.2</v>
      </c>
      <c r="N95" s="10">
        <v>23.41</v>
      </c>
      <c r="O95" s="10">
        <v>8.34</v>
      </c>
      <c r="P95" s="10">
        <v>-0.11</v>
      </c>
      <c r="Q95" s="10">
        <v>0.01</v>
      </c>
      <c r="R95" s="10">
        <v>88.48</v>
      </c>
      <c r="S95" s="10">
        <v>5.97</v>
      </c>
      <c r="U95" s="99">
        <v>8</v>
      </c>
      <c r="V95" s="99">
        <v>25.16</v>
      </c>
      <c r="W95" s="99">
        <v>35.115000000000002</v>
      </c>
      <c r="X95" s="99">
        <v>53.4</v>
      </c>
      <c r="Y95" s="99">
        <v>23.41</v>
      </c>
      <c r="Z95" s="99">
        <v>8.33</v>
      </c>
      <c r="AA95" s="99">
        <v>-0.11</v>
      </c>
      <c r="AB95" s="99">
        <v>0.01</v>
      </c>
      <c r="AC95" s="99">
        <v>89.28</v>
      </c>
      <c r="AD95" s="99">
        <v>6.01</v>
      </c>
      <c r="AF95" s="10">
        <v>9.56</v>
      </c>
      <c r="AG95" s="10">
        <v>25.22</v>
      </c>
      <c r="AH95" s="10">
        <v>35.146500000000003</v>
      </c>
      <c r="AI95" s="10">
        <v>53.5</v>
      </c>
      <c r="AJ95" s="10">
        <v>23.43</v>
      </c>
      <c r="AK95" s="10">
        <v>8.32</v>
      </c>
      <c r="AL95" s="10">
        <v>-0.12</v>
      </c>
      <c r="AM95" s="10">
        <v>0.01</v>
      </c>
      <c r="AN95" s="10">
        <v>87.8</v>
      </c>
      <c r="AO95" s="10">
        <v>5.9</v>
      </c>
      <c r="AQ95" s="10">
        <v>9.77</v>
      </c>
      <c r="AR95" s="10">
        <v>25.27</v>
      </c>
      <c r="AS95" s="10">
        <v>35.170299999999997</v>
      </c>
      <c r="AT95" s="10">
        <v>53.59</v>
      </c>
      <c r="AU95" s="10">
        <v>23.43</v>
      </c>
      <c r="AV95" s="10">
        <v>8.34</v>
      </c>
      <c r="AW95" s="10">
        <v>-0.13</v>
      </c>
      <c r="AX95" s="10">
        <v>-0.02</v>
      </c>
      <c r="AY95" s="10">
        <v>84.76</v>
      </c>
      <c r="AZ95" s="10">
        <v>5.69</v>
      </c>
      <c r="BB95" s="10">
        <v>6.16</v>
      </c>
      <c r="BC95" s="10">
        <v>25.18</v>
      </c>
      <c r="BD95" s="10">
        <v>35.145299999999999</v>
      </c>
      <c r="BE95" s="10">
        <v>53.45</v>
      </c>
      <c r="BF95" s="10">
        <v>23.42</v>
      </c>
      <c r="BG95" s="10">
        <v>8.33</v>
      </c>
      <c r="BH95" s="10">
        <v>-0.13</v>
      </c>
      <c r="BI95" s="10">
        <v>0.01</v>
      </c>
      <c r="BJ95" s="10">
        <v>85.72</v>
      </c>
      <c r="BK95" s="10">
        <v>5.76</v>
      </c>
      <c r="BL95" s="10">
        <v>487.93</v>
      </c>
    </row>
    <row r="96" spans="1:64" x14ac:dyDescent="0.2">
      <c r="A96" s="10">
        <v>7.18</v>
      </c>
      <c r="B96" s="10">
        <v>25.03</v>
      </c>
      <c r="C96" s="10">
        <v>35.046599999999998</v>
      </c>
      <c r="D96" s="10">
        <v>53.17</v>
      </c>
      <c r="E96" s="10">
        <v>23.4</v>
      </c>
      <c r="F96" s="10">
        <v>8.35</v>
      </c>
      <c r="G96" s="10">
        <v>-0.09</v>
      </c>
      <c r="H96" s="10">
        <v>0.01</v>
      </c>
      <c r="J96" s="10">
        <v>7.73</v>
      </c>
      <c r="K96" s="10">
        <v>25.05</v>
      </c>
      <c r="L96" s="10">
        <v>35.06</v>
      </c>
      <c r="M96" s="10">
        <v>53.2</v>
      </c>
      <c r="N96" s="10">
        <v>23.41</v>
      </c>
      <c r="O96" s="10">
        <v>8.34</v>
      </c>
      <c r="P96" s="10">
        <v>-0.1</v>
      </c>
      <c r="Q96" s="10">
        <v>0.01</v>
      </c>
      <c r="R96" s="10">
        <v>88.69</v>
      </c>
      <c r="S96" s="10">
        <v>5.98</v>
      </c>
      <c r="U96" s="99">
        <v>8.15</v>
      </c>
      <c r="V96" s="99">
        <v>25.16</v>
      </c>
      <c r="W96" s="99">
        <v>35.116999999999997</v>
      </c>
      <c r="X96" s="99">
        <v>53.4</v>
      </c>
      <c r="Y96" s="99">
        <v>23.42</v>
      </c>
      <c r="Z96" s="99">
        <v>8.33</v>
      </c>
      <c r="AA96" s="99">
        <v>-0.1</v>
      </c>
      <c r="AB96" s="99">
        <v>0.01</v>
      </c>
      <c r="AC96" s="99">
        <v>89.26</v>
      </c>
      <c r="AD96" s="99">
        <v>6</v>
      </c>
      <c r="AF96" s="10">
        <v>9.61</v>
      </c>
      <c r="AG96" s="10">
        <v>25.22</v>
      </c>
      <c r="AH96" s="10">
        <v>35.150300000000001</v>
      </c>
      <c r="AI96" s="10">
        <v>53.5</v>
      </c>
      <c r="AJ96" s="10">
        <v>23.43</v>
      </c>
      <c r="AK96" s="10">
        <v>8.32</v>
      </c>
      <c r="AL96" s="10">
        <v>-0.12</v>
      </c>
      <c r="AM96" s="10">
        <v>0.01</v>
      </c>
      <c r="AN96" s="10">
        <v>87.81</v>
      </c>
      <c r="AO96" s="10">
        <v>5.9</v>
      </c>
      <c r="AQ96" s="10">
        <v>9.84</v>
      </c>
      <c r="AR96" s="10">
        <v>25.27</v>
      </c>
      <c r="AS96" s="10">
        <v>35.174999999999997</v>
      </c>
      <c r="AT96" s="10">
        <v>53.59</v>
      </c>
      <c r="AU96" s="10">
        <v>23.43</v>
      </c>
      <c r="AV96" s="10">
        <v>8.34</v>
      </c>
      <c r="AW96" s="10">
        <v>-0.13</v>
      </c>
      <c r="AX96" s="10">
        <v>-0.02</v>
      </c>
      <c r="AY96" s="10">
        <v>84.77</v>
      </c>
      <c r="AZ96" s="10">
        <v>5.69</v>
      </c>
      <c r="BB96" s="10">
        <v>6.17</v>
      </c>
      <c r="BC96" s="10">
        <v>25.18</v>
      </c>
      <c r="BD96" s="10">
        <v>35.146099999999997</v>
      </c>
      <c r="BE96" s="10">
        <v>53.45</v>
      </c>
      <c r="BF96" s="10">
        <v>23.42</v>
      </c>
      <c r="BG96" s="10">
        <v>8.33</v>
      </c>
      <c r="BH96" s="10">
        <v>-0.12</v>
      </c>
      <c r="BI96" s="10">
        <v>0.02</v>
      </c>
      <c r="BJ96" s="10">
        <v>85.69</v>
      </c>
      <c r="BK96" s="10">
        <v>5.76</v>
      </c>
      <c r="BL96" s="10">
        <v>634.13</v>
      </c>
    </row>
    <row r="97" spans="1:64" x14ac:dyDescent="0.2">
      <c r="A97" s="10">
        <v>7.25</v>
      </c>
      <c r="B97" s="10">
        <v>25.03</v>
      </c>
      <c r="C97" s="10">
        <v>35.047800000000002</v>
      </c>
      <c r="D97" s="10">
        <v>53.17</v>
      </c>
      <c r="E97" s="10">
        <v>23.4</v>
      </c>
      <c r="F97" s="10">
        <v>8.35</v>
      </c>
      <c r="G97" s="10">
        <v>-0.09</v>
      </c>
      <c r="H97" s="10">
        <v>0</v>
      </c>
      <c r="J97" s="10">
        <v>7.82</v>
      </c>
      <c r="K97" s="10">
        <v>25.05</v>
      </c>
      <c r="L97" s="10">
        <v>35.058</v>
      </c>
      <c r="M97" s="10">
        <v>53.2</v>
      </c>
      <c r="N97" s="10">
        <v>23.4</v>
      </c>
      <c r="O97" s="10">
        <v>8.34</v>
      </c>
      <c r="P97" s="10">
        <v>-0.11</v>
      </c>
      <c r="Q97" s="10">
        <v>0.01</v>
      </c>
      <c r="R97" s="10">
        <v>88.89</v>
      </c>
      <c r="S97" s="10">
        <v>5.99</v>
      </c>
      <c r="U97" s="99">
        <v>8.31</v>
      </c>
      <c r="V97" s="99">
        <v>25.16</v>
      </c>
      <c r="W97" s="99">
        <v>35.116</v>
      </c>
      <c r="X97" s="99">
        <v>53.4</v>
      </c>
      <c r="Y97" s="99">
        <v>23.42</v>
      </c>
      <c r="Z97" s="99">
        <v>8.33</v>
      </c>
      <c r="AA97" s="99">
        <v>-0.1</v>
      </c>
      <c r="AB97" s="99">
        <v>0.01</v>
      </c>
      <c r="AC97" s="99">
        <v>89.26</v>
      </c>
      <c r="AD97" s="99">
        <v>6</v>
      </c>
      <c r="AF97" s="10">
        <v>9.64</v>
      </c>
      <c r="AG97" s="10">
        <v>25.22</v>
      </c>
      <c r="AH97" s="10">
        <v>35.150799999999997</v>
      </c>
      <c r="AI97" s="10">
        <v>53.5</v>
      </c>
      <c r="AJ97" s="10">
        <v>23.43</v>
      </c>
      <c r="AK97" s="10">
        <v>8.32</v>
      </c>
      <c r="AL97" s="10">
        <v>-0.11</v>
      </c>
      <c r="AM97" s="10">
        <v>0.01</v>
      </c>
      <c r="AN97" s="10">
        <v>87.82</v>
      </c>
      <c r="AO97" s="10">
        <v>5.9</v>
      </c>
      <c r="AQ97" s="10">
        <v>9.9</v>
      </c>
      <c r="AR97" s="10">
        <v>25.27</v>
      </c>
      <c r="AS97" s="10">
        <v>35.171799999999998</v>
      </c>
      <c r="AT97" s="10">
        <v>53.59</v>
      </c>
      <c r="AU97" s="10">
        <v>23.43</v>
      </c>
      <c r="AV97" s="10">
        <v>8.34</v>
      </c>
      <c r="AW97" s="10">
        <v>-0.12</v>
      </c>
      <c r="AX97" s="10">
        <v>-0.02</v>
      </c>
      <c r="AY97" s="10">
        <v>84.79</v>
      </c>
      <c r="AZ97" s="10">
        <v>5.69</v>
      </c>
      <c r="BB97" s="10">
        <v>6.24</v>
      </c>
      <c r="BC97" s="10">
        <v>25.17</v>
      </c>
      <c r="BD97" s="10">
        <v>35.142400000000002</v>
      </c>
      <c r="BE97" s="10">
        <v>53.45</v>
      </c>
      <c r="BF97" s="10">
        <v>23.42</v>
      </c>
      <c r="BG97" s="10">
        <v>8.33</v>
      </c>
      <c r="BH97" s="10">
        <v>-0.12</v>
      </c>
      <c r="BI97" s="10">
        <v>0.01</v>
      </c>
      <c r="BJ97" s="10">
        <v>85.66</v>
      </c>
      <c r="BK97" s="10">
        <v>5.76</v>
      </c>
      <c r="BL97" s="10">
        <v>587.38</v>
      </c>
    </row>
    <row r="98" spans="1:64" x14ac:dyDescent="0.2">
      <c r="A98" s="10">
        <v>7.31</v>
      </c>
      <c r="B98" s="10">
        <v>25.03</v>
      </c>
      <c r="C98" s="10">
        <v>35.048900000000003</v>
      </c>
      <c r="D98" s="10">
        <v>53.17</v>
      </c>
      <c r="E98" s="10">
        <v>23.4</v>
      </c>
      <c r="F98" s="10">
        <v>8.35</v>
      </c>
      <c r="G98" s="10">
        <v>-0.09</v>
      </c>
      <c r="H98" s="10">
        <v>0.01</v>
      </c>
      <c r="J98" s="10">
        <v>7.86</v>
      </c>
      <c r="K98" s="10">
        <v>25.05</v>
      </c>
      <c r="L98" s="10">
        <v>35.059600000000003</v>
      </c>
      <c r="M98" s="10">
        <v>53.2</v>
      </c>
      <c r="N98" s="10">
        <v>23.41</v>
      </c>
      <c r="O98" s="10">
        <v>8.34</v>
      </c>
      <c r="P98" s="10">
        <v>-0.12</v>
      </c>
      <c r="Q98" s="10">
        <v>0.01</v>
      </c>
      <c r="R98" s="10">
        <v>89.02</v>
      </c>
      <c r="S98" s="10">
        <v>6</v>
      </c>
      <c r="U98" s="99">
        <v>8.4499999999999993</v>
      </c>
      <c r="V98" s="99">
        <v>25.16</v>
      </c>
      <c r="W98" s="99">
        <v>35.116</v>
      </c>
      <c r="X98" s="99">
        <v>53.4</v>
      </c>
      <c r="Y98" s="99">
        <v>23.42</v>
      </c>
      <c r="Z98" s="99">
        <v>8.33</v>
      </c>
      <c r="AA98" s="99">
        <v>-0.11</v>
      </c>
      <c r="AB98" s="99">
        <v>0.01</v>
      </c>
      <c r="AC98" s="99">
        <v>89.26</v>
      </c>
      <c r="AD98" s="99">
        <v>6</v>
      </c>
      <c r="AF98" s="10">
        <v>9.7100000000000009</v>
      </c>
      <c r="AG98" s="10">
        <v>25.22</v>
      </c>
      <c r="AH98" s="10">
        <v>35.148899999999998</v>
      </c>
      <c r="AI98" s="10">
        <v>53.5</v>
      </c>
      <c r="AJ98" s="10">
        <v>23.43</v>
      </c>
      <c r="AK98" s="10">
        <v>8.32</v>
      </c>
      <c r="AL98" s="10">
        <v>-0.11</v>
      </c>
      <c r="AM98" s="10">
        <v>0.02</v>
      </c>
      <c r="AN98" s="10">
        <v>87.82</v>
      </c>
      <c r="AO98" s="10">
        <v>5.9</v>
      </c>
      <c r="AQ98" s="10">
        <v>9.9499999999999993</v>
      </c>
      <c r="AR98" s="10">
        <v>25.27</v>
      </c>
      <c r="AS98" s="10">
        <v>35.176400000000001</v>
      </c>
      <c r="AT98" s="10">
        <v>53.6</v>
      </c>
      <c r="AU98" s="10">
        <v>23.43</v>
      </c>
      <c r="AV98" s="10">
        <v>8.34</v>
      </c>
      <c r="AW98" s="10">
        <v>-0.12</v>
      </c>
      <c r="AX98" s="10">
        <v>-0.02</v>
      </c>
      <c r="AY98" s="10">
        <v>84.8</v>
      </c>
      <c r="AZ98" s="10">
        <v>5.69</v>
      </c>
      <c r="BB98" s="10">
        <v>6.36</v>
      </c>
      <c r="BC98" s="10">
        <v>25.17</v>
      </c>
      <c r="BD98" s="10">
        <v>35.142499999999998</v>
      </c>
      <c r="BE98" s="10">
        <v>53.45</v>
      </c>
      <c r="BF98" s="10">
        <v>23.42</v>
      </c>
      <c r="BG98" s="10">
        <v>8.33</v>
      </c>
      <c r="BH98" s="10">
        <v>-0.12</v>
      </c>
      <c r="BI98" s="10">
        <v>0.01</v>
      </c>
      <c r="BJ98" s="10">
        <v>85.62</v>
      </c>
      <c r="BK98" s="10">
        <v>5.76</v>
      </c>
      <c r="BL98" s="10">
        <v>599.25</v>
      </c>
    </row>
    <row r="99" spans="1:64" x14ac:dyDescent="0.2">
      <c r="A99" s="10">
        <v>7.34</v>
      </c>
      <c r="B99" s="10">
        <v>25.03</v>
      </c>
      <c r="C99" s="10">
        <v>35.046999999999997</v>
      </c>
      <c r="D99" s="10">
        <v>53.17</v>
      </c>
      <c r="E99" s="10">
        <v>23.4</v>
      </c>
      <c r="F99" s="10">
        <v>8.35</v>
      </c>
      <c r="G99" s="10">
        <v>-7.0000000000000007E-2</v>
      </c>
      <c r="H99" s="10">
        <v>0.01</v>
      </c>
      <c r="J99" s="10">
        <v>7.88</v>
      </c>
      <c r="K99" s="10">
        <v>25.05</v>
      </c>
      <c r="L99" s="10">
        <v>35.059199999999997</v>
      </c>
      <c r="M99" s="10">
        <v>53.2</v>
      </c>
      <c r="N99" s="10">
        <v>23.41</v>
      </c>
      <c r="O99" s="10">
        <v>8.34</v>
      </c>
      <c r="P99" s="10">
        <v>-0.12</v>
      </c>
      <c r="Q99" s="10">
        <v>0.02</v>
      </c>
      <c r="R99" s="10">
        <v>89.06</v>
      </c>
      <c r="S99" s="10">
        <v>6</v>
      </c>
      <c r="U99" s="99">
        <v>8.56</v>
      </c>
      <c r="V99" s="99">
        <v>25.16</v>
      </c>
      <c r="W99" s="99">
        <v>35.113999999999997</v>
      </c>
      <c r="X99" s="99">
        <v>53.39</v>
      </c>
      <c r="Y99" s="99">
        <v>23.42</v>
      </c>
      <c r="Z99" s="99">
        <v>8.33</v>
      </c>
      <c r="AA99" s="99">
        <v>-0.13</v>
      </c>
      <c r="AB99" s="99">
        <v>0.01</v>
      </c>
      <c r="AC99" s="99">
        <v>89.29</v>
      </c>
      <c r="AD99" s="99">
        <v>6.01</v>
      </c>
      <c r="AF99" s="10">
        <v>9.82</v>
      </c>
      <c r="AG99" s="10">
        <v>25.22</v>
      </c>
      <c r="AH99" s="10">
        <v>35.152900000000002</v>
      </c>
      <c r="AI99" s="10">
        <v>53.51</v>
      </c>
      <c r="AJ99" s="10">
        <v>23.43</v>
      </c>
      <c r="AK99" s="10">
        <v>8.32</v>
      </c>
      <c r="AL99" s="10">
        <v>-0.12</v>
      </c>
      <c r="AM99" s="10">
        <v>0.01</v>
      </c>
      <c r="AN99" s="10">
        <v>87.8</v>
      </c>
      <c r="AO99" s="10">
        <v>5.9</v>
      </c>
      <c r="AQ99" s="10">
        <v>10.01</v>
      </c>
      <c r="AR99" s="10">
        <v>25.27</v>
      </c>
      <c r="AS99" s="10">
        <v>35.178600000000003</v>
      </c>
      <c r="AT99" s="10">
        <v>53.6</v>
      </c>
      <c r="AU99" s="10">
        <v>23.44</v>
      </c>
      <c r="AV99" s="10">
        <v>8.34</v>
      </c>
      <c r="AW99" s="10">
        <v>-0.11</v>
      </c>
      <c r="AX99" s="10">
        <v>-0.02</v>
      </c>
      <c r="AY99" s="10">
        <v>84.81</v>
      </c>
      <c r="AZ99" s="10">
        <v>5.69</v>
      </c>
      <c r="BB99" s="10">
        <v>6.48</v>
      </c>
      <c r="BC99" s="10">
        <v>25.17</v>
      </c>
      <c r="BD99" s="10">
        <v>35.142699999999998</v>
      </c>
      <c r="BE99" s="10">
        <v>53.45</v>
      </c>
      <c r="BF99" s="10">
        <v>23.42</v>
      </c>
      <c r="BG99" s="10">
        <v>8.33</v>
      </c>
      <c r="BH99" s="10">
        <v>-0.12</v>
      </c>
      <c r="BI99" s="10">
        <v>0.01</v>
      </c>
      <c r="BJ99" s="10">
        <v>85.59</v>
      </c>
      <c r="BK99" s="10">
        <v>5.76</v>
      </c>
      <c r="BL99" s="10">
        <v>582.96</v>
      </c>
    </row>
    <row r="100" spans="1:64" x14ac:dyDescent="0.2">
      <c r="A100" s="10">
        <v>7.36</v>
      </c>
      <c r="B100" s="10">
        <v>25.03</v>
      </c>
      <c r="C100" s="10">
        <v>35.047499999999999</v>
      </c>
      <c r="D100" s="10">
        <v>53.17</v>
      </c>
      <c r="E100" s="10">
        <v>23.4</v>
      </c>
      <c r="F100" s="10">
        <v>8.35</v>
      </c>
      <c r="G100" s="10">
        <v>-7.0000000000000007E-2</v>
      </c>
      <c r="H100" s="10">
        <v>0</v>
      </c>
      <c r="J100" s="10">
        <v>7.91</v>
      </c>
      <c r="K100" s="10">
        <v>25.05</v>
      </c>
      <c r="L100" s="10">
        <v>35.058999999999997</v>
      </c>
      <c r="M100" s="10">
        <v>53.2</v>
      </c>
      <c r="N100" s="10">
        <v>23.41</v>
      </c>
      <c r="O100" s="10">
        <v>8.34</v>
      </c>
      <c r="P100" s="10">
        <v>-0.13</v>
      </c>
      <c r="Q100" s="10">
        <v>0.01</v>
      </c>
      <c r="R100" s="10">
        <v>88.99</v>
      </c>
      <c r="S100" s="10">
        <v>6</v>
      </c>
      <c r="U100" s="99">
        <v>8.6300000000000008</v>
      </c>
      <c r="V100" s="99">
        <v>25.16</v>
      </c>
      <c r="W100" s="99">
        <v>35.115000000000002</v>
      </c>
      <c r="X100" s="99">
        <v>53.4</v>
      </c>
      <c r="Y100" s="99">
        <v>23.42</v>
      </c>
      <c r="Z100" s="99">
        <v>8.33</v>
      </c>
      <c r="AA100" s="99">
        <v>-0.14000000000000001</v>
      </c>
      <c r="AB100" s="99">
        <v>0.01</v>
      </c>
      <c r="AC100" s="99">
        <v>89.32</v>
      </c>
      <c r="AD100" s="99">
        <v>6.01</v>
      </c>
      <c r="AF100" s="10">
        <v>9.93</v>
      </c>
      <c r="AG100" s="10">
        <v>25.22</v>
      </c>
      <c r="AH100" s="10">
        <v>35.150700000000001</v>
      </c>
      <c r="AI100" s="10">
        <v>53.5</v>
      </c>
      <c r="AJ100" s="10">
        <v>23.43</v>
      </c>
      <c r="AK100" s="10">
        <v>8.32</v>
      </c>
      <c r="AL100" s="10">
        <v>-0.13</v>
      </c>
      <c r="AM100" s="10">
        <v>0.01</v>
      </c>
      <c r="AN100" s="10">
        <v>87.78</v>
      </c>
      <c r="AO100" s="10">
        <v>5.9</v>
      </c>
      <c r="AQ100" s="10">
        <v>10.07</v>
      </c>
      <c r="AR100" s="10">
        <v>25.27</v>
      </c>
      <c r="AS100" s="10">
        <v>35.173099999999998</v>
      </c>
      <c r="AT100" s="10">
        <v>53.59</v>
      </c>
      <c r="AU100" s="10">
        <v>23.43</v>
      </c>
      <c r="AV100" s="10">
        <v>8.34</v>
      </c>
      <c r="AW100" s="10">
        <v>-0.11</v>
      </c>
      <c r="AX100" s="10">
        <v>-0.02</v>
      </c>
      <c r="AY100" s="10">
        <v>84.8</v>
      </c>
      <c r="AZ100" s="10">
        <v>5.69</v>
      </c>
      <c r="BB100" s="10">
        <v>6.59</v>
      </c>
      <c r="BC100" s="10">
        <v>25.17</v>
      </c>
      <c r="BD100" s="10">
        <v>35.146999999999998</v>
      </c>
      <c r="BE100" s="10">
        <v>53.45</v>
      </c>
      <c r="BF100" s="10">
        <v>23.43</v>
      </c>
      <c r="BG100" s="10">
        <v>8.33</v>
      </c>
      <c r="BH100" s="10">
        <v>-0.12</v>
      </c>
      <c r="BI100" s="10">
        <v>0.02</v>
      </c>
      <c r="BJ100" s="10">
        <v>85.57</v>
      </c>
      <c r="BK100" s="10">
        <v>5.75</v>
      </c>
      <c r="BL100" s="10">
        <v>492.13</v>
      </c>
    </row>
    <row r="101" spans="1:64" x14ac:dyDescent="0.2">
      <c r="A101" s="10">
        <v>7.42</v>
      </c>
      <c r="B101" s="10">
        <v>25.03</v>
      </c>
      <c r="C101" s="10">
        <v>35.044699999999999</v>
      </c>
      <c r="D101" s="10">
        <v>53.17</v>
      </c>
      <c r="E101" s="10">
        <v>23.4</v>
      </c>
      <c r="F101" s="10">
        <v>8.35</v>
      </c>
      <c r="G101" s="10">
        <v>-7.0000000000000007E-2</v>
      </c>
      <c r="H101" s="10">
        <v>0.02</v>
      </c>
      <c r="J101" s="10">
        <v>7.93</v>
      </c>
      <c r="K101" s="10">
        <v>25.05</v>
      </c>
      <c r="L101" s="10">
        <v>35.061100000000003</v>
      </c>
      <c r="M101" s="10">
        <v>53.2</v>
      </c>
      <c r="N101" s="10">
        <v>23.41</v>
      </c>
      <c r="O101" s="10">
        <v>8.34</v>
      </c>
      <c r="P101" s="10">
        <v>-0.14000000000000001</v>
      </c>
      <c r="Q101" s="10">
        <v>0.01</v>
      </c>
      <c r="R101" s="10">
        <v>88.91</v>
      </c>
      <c r="S101" s="10">
        <v>5.99</v>
      </c>
      <c r="U101" s="99">
        <v>8.68</v>
      </c>
      <c r="V101" s="99">
        <v>25.16</v>
      </c>
      <c r="W101" s="99">
        <v>35.113999999999997</v>
      </c>
      <c r="X101" s="99">
        <v>53.4</v>
      </c>
      <c r="Y101" s="99">
        <v>23.42</v>
      </c>
      <c r="Z101" s="99">
        <v>8.33</v>
      </c>
      <c r="AA101" s="99">
        <v>-0.14000000000000001</v>
      </c>
      <c r="AB101" s="99">
        <v>0.01</v>
      </c>
      <c r="AC101" s="99">
        <v>89.35</v>
      </c>
      <c r="AD101" s="99">
        <v>6.01</v>
      </c>
      <c r="AF101" s="10">
        <v>10.029999999999999</v>
      </c>
      <c r="AG101" s="10">
        <v>25.22</v>
      </c>
      <c r="AH101" s="10">
        <v>35.150199999999998</v>
      </c>
      <c r="AI101" s="10">
        <v>53.5</v>
      </c>
      <c r="AJ101" s="10">
        <v>23.43</v>
      </c>
      <c r="AK101" s="10">
        <v>8.32</v>
      </c>
      <c r="AL101" s="10">
        <v>-0.13</v>
      </c>
      <c r="AM101" s="10">
        <v>0.01</v>
      </c>
      <c r="AN101" s="10">
        <v>87.76</v>
      </c>
      <c r="AO101" s="10">
        <v>5.9</v>
      </c>
      <c r="AQ101" s="10">
        <v>10.14</v>
      </c>
      <c r="AR101" s="10">
        <v>25.27</v>
      </c>
      <c r="AS101" s="10">
        <v>35.172800000000002</v>
      </c>
      <c r="AT101" s="10">
        <v>53.59</v>
      </c>
      <c r="AU101" s="10">
        <v>23.43</v>
      </c>
      <c r="AV101" s="10">
        <v>8.34</v>
      </c>
      <c r="AW101" s="10">
        <v>-0.12</v>
      </c>
      <c r="AX101" s="10">
        <v>-0.02</v>
      </c>
      <c r="AY101" s="10">
        <v>84.78</v>
      </c>
      <c r="AZ101" s="10">
        <v>5.69</v>
      </c>
      <c r="BB101" s="10">
        <v>6.69</v>
      </c>
      <c r="BC101" s="10">
        <v>25.17</v>
      </c>
      <c r="BD101" s="10">
        <v>35.145099999999999</v>
      </c>
      <c r="BE101" s="10">
        <v>53.44</v>
      </c>
      <c r="BF101" s="10">
        <v>23.43</v>
      </c>
      <c r="BG101" s="10">
        <v>8.33</v>
      </c>
      <c r="BH101" s="10">
        <v>-0.11</v>
      </c>
      <c r="BI101" s="10">
        <v>0.01</v>
      </c>
      <c r="BJ101" s="10">
        <v>85.58</v>
      </c>
      <c r="BK101" s="10">
        <v>5.75</v>
      </c>
      <c r="BL101" s="10">
        <v>530.49</v>
      </c>
    </row>
    <row r="102" spans="1:64" x14ac:dyDescent="0.2">
      <c r="A102" s="10">
        <v>7.51</v>
      </c>
      <c r="B102" s="10">
        <v>25.03</v>
      </c>
      <c r="C102" s="10">
        <v>35.048699999999997</v>
      </c>
      <c r="D102" s="10">
        <v>53.17</v>
      </c>
      <c r="E102" s="10">
        <v>23.4</v>
      </c>
      <c r="F102" s="10">
        <v>8.35</v>
      </c>
      <c r="G102" s="10">
        <v>-0.08</v>
      </c>
      <c r="H102" s="10">
        <v>0.02</v>
      </c>
      <c r="J102" s="10">
        <v>7.98</v>
      </c>
      <c r="K102" s="10">
        <v>25.04</v>
      </c>
      <c r="L102" s="10">
        <v>35.060499999999998</v>
      </c>
      <c r="M102" s="10">
        <v>53.2</v>
      </c>
      <c r="N102" s="10">
        <v>23.41</v>
      </c>
      <c r="O102" s="10">
        <v>8.34</v>
      </c>
      <c r="P102" s="10">
        <v>-0.14000000000000001</v>
      </c>
      <c r="Q102" s="10">
        <v>0.01</v>
      </c>
      <c r="R102" s="10">
        <v>88.83</v>
      </c>
      <c r="S102" s="10">
        <v>5.99</v>
      </c>
      <c r="U102" s="99">
        <v>8.73</v>
      </c>
      <c r="V102" s="99">
        <v>25.16</v>
      </c>
      <c r="W102" s="99">
        <v>35.115000000000002</v>
      </c>
      <c r="X102" s="99">
        <v>53.4</v>
      </c>
      <c r="Y102" s="99">
        <v>23.42</v>
      </c>
      <c r="Z102" s="99">
        <v>8.33</v>
      </c>
      <c r="AA102" s="99">
        <v>-0.13</v>
      </c>
      <c r="AB102" s="99">
        <v>0.01</v>
      </c>
      <c r="AC102" s="99">
        <v>89.37</v>
      </c>
      <c r="AD102" s="99">
        <v>6.01</v>
      </c>
      <c r="AF102" s="10">
        <v>10.1</v>
      </c>
      <c r="AG102" s="10">
        <v>25.22</v>
      </c>
      <c r="AH102" s="10">
        <v>35.148499999999999</v>
      </c>
      <c r="AI102" s="10">
        <v>53.5</v>
      </c>
      <c r="AJ102" s="10">
        <v>23.43</v>
      </c>
      <c r="AK102" s="10">
        <v>8.32</v>
      </c>
      <c r="AL102" s="10">
        <v>-0.14000000000000001</v>
      </c>
      <c r="AM102" s="10">
        <v>0.01</v>
      </c>
      <c r="AN102" s="10">
        <v>87.75</v>
      </c>
      <c r="AO102" s="10">
        <v>5.9</v>
      </c>
      <c r="AQ102" s="10">
        <v>10.23</v>
      </c>
      <c r="AR102" s="10">
        <v>25.27</v>
      </c>
      <c r="AS102" s="10">
        <v>35.176400000000001</v>
      </c>
      <c r="AT102" s="10">
        <v>53.6</v>
      </c>
      <c r="AU102" s="10">
        <v>23.44</v>
      </c>
      <c r="AV102" s="10">
        <v>8.34</v>
      </c>
      <c r="AW102" s="10">
        <v>-0.14000000000000001</v>
      </c>
      <c r="AX102" s="10">
        <v>-0.02</v>
      </c>
      <c r="AY102" s="10">
        <v>84.77</v>
      </c>
      <c r="AZ102" s="10">
        <v>5.69</v>
      </c>
      <c r="BB102" s="10">
        <v>6.77</v>
      </c>
      <c r="BC102" s="10">
        <v>25.17</v>
      </c>
      <c r="BD102" s="10">
        <v>35.1432</v>
      </c>
      <c r="BE102" s="10">
        <v>53.44</v>
      </c>
      <c r="BF102" s="10">
        <v>23.43</v>
      </c>
      <c r="BG102" s="10">
        <v>8.33</v>
      </c>
      <c r="BH102" s="10">
        <v>-0.11</v>
      </c>
      <c r="BI102" s="10">
        <v>0.02</v>
      </c>
      <c r="BJ102" s="10">
        <v>85.6</v>
      </c>
      <c r="BK102" s="10">
        <v>5.76</v>
      </c>
      <c r="BL102" s="10">
        <v>533.82000000000005</v>
      </c>
    </row>
    <row r="103" spans="1:64" x14ac:dyDescent="0.2">
      <c r="A103" s="10">
        <v>7.6</v>
      </c>
      <c r="B103" s="10">
        <v>25.03</v>
      </c>
      <c r="C103" s="10">
        <v>35.046999999999997</v>
      </c>
      <c r="D103" s="10">
        <v>53.17</v>
      </c>
      <c r="E103" s="10">
        <v>23.4</v>
      </c>
      <c r="F103" s="10">
        <v>8.35</v>
      </c>
      <c r="G103" s="10">
        <v>-7.0000000000000007E-2</v>
      </c>
      <c r="H103" s="10">
        <v>0</v>
      </c>
      <c r="J103" s="10">
        <v>8.02</v>
      </c>
      <c r="K103" s="10">
        <v>25.05</v>
      </c>
      <c r="L103" s="10">
        <v>35.059100000000001</v>
      </c>
      <c r="M103" s="10">
        <v>53.2</v>
      </c>
      <c r="N103" s="10">
        <v>23.41</v>
      </c>
      <c r="O103" s="10">
        <v>8.34</v>
      </c>
      <c r="P103" s="10">
        <v>-0.13</v>
      </c>
      <c r="Q103" s="10">
        <v>0.02</v>
      </c>
      <c r="R103" s="10">
        <v>88.74</v>
      </c>
      <c r="S103" s="10">
        <v>5.98</v>
      </c>
      <c r="U103" s="99">
        <v>8.82</v>
      </c>
      <c r="V103" s="99">
        <v>25.16</v>
      </c>
      <c r="W103" s="99">
        <v>35.115000000000002</v>
      </c>
      <c r="X103" s="99">
        <v>53.4</v>
      </c>
      <c r="Y103" s="99">
        <v>23.42</v>
      </c>
      <c r="Z103" s="99">
        <v>8.33</v>
      </c>
      <c r="AA103" s="99">
        <v>-0.13</v>
      </c>
      <c r="AB103" s="99">
        <v>0.01</v>
      </c>
      <c r="AC103" s="99">
        <v>89.38</v>
      </c>
      <c r="AD103" s="99">
        <v>6.01</v>
      </c>
      <c r="AF103" s="10">
        <v>10.15</v>
      </c>
      <c r="AG103" s="10">
        <v>25.22</v>
      </c>
      <c r="AH103" s="10">
        <v>35.152500000000003</v>
      </c>
      <c r="AI103" s="10">
        <v>53.51</v>
      </c>
      <c r="AJ103" s="10">
        <v>23.43</v>
      </c>
      <c r="AK103" s="10">
        <v>8.32</v>
      </c>
      <c r="AL103" s="10">
        <v>-0.14000000000000001</v>
      </c>
      <c r="AM103" s="10">
        <v>0.01</v>
      </c>
      <c r="AN103" s="10">
        <v>87.76</v>
      </c>
      <c r="AO103" s="10">
        <v>5.9</v>
      </c>
      <c r="AQ103" s="10">
        <v>10.32</v>
      </c>
      <c r="AR103" s="10">
        <v>25.27</v>
      </c>
      <c r="AS103" s="10">
        <v>35.177599999999998</v>
      </c>
      <c r="AT103" s="10">
        <v>53.6</v>
      </c>
      <c r="AU103" s="10">
        <v>23.44</v>
      </c>
      <c r="AV103" s="10">
        <v>8.34</v>
      </c>
      <c r="AW103" s="10">
        <v>-0.15</v>
      </c>
      <c r="AX103" s="10">
        <v>-0.02</v>
      </c>
      <c r="AY103" s="10">
        <v>84.76</v>
      </c>
      <c r="AZ103" s="10">
        <v>5.69</v>
      </c>
      <c r="BB103" s="10">
        <v>6.85</v>
      </c>
      <c r="BC103" s="10">
        <v>25.16</v>
      </c>
      <c r="BD103" s="10">
        <v>35.141500000000001</v>
      </c>
      <c r="BE103" s="10">
        <v>53.44</v>
      </c>
      <c r="BF103" s="10">
        <v>23.43</v>
      </c>
      <c r="BG103" s="10">
        <v>8.33</v>
      </c>
      <c r="BH103" s="10">
        <v>-0.12</v>
      </c>
      <c r="BI103" s="10">
        <v>0.01</v>
      </c>
      <c r="BJ103" s="10">
        <v>85.63</v>
      </c>
      <c r="BK103" s="10">
        <v>5.76</v>
      </c>
      <c r="BL103" s="10">
        <v>555.53</v>
      </c>
    </row>
    <row r="104" spans="1:64" x14ac:dyDescent="0.2">
      <c r="A104" s="10">
        <v>7.68</v>
      </c>
      <c r="B104" s="10">
        <v>25.03</v>
      </c>
      <c r="C104" s="10">
        <v>35.046500000000002</v>
      </c>
      <c r="D104" s="10">
        <v>53.17</v>
      </c>
      <c r="E104" s="10">
        <v>23.4</v>
      </c>
      <c r="F104" s="10">
        <v>8.35</v>
      </c>
      <c r="G104" s="10">
        <v>-7.0000000000000007E-2</v>
      </c>
      <c r="H104" s="10">
        <v>0.01</v>
      </c>
      <c r="J104" s="10">
        <v>8.06</v>
      </c>
      <c r="K104" s="10">
        <v>25.05</v>
      </c>
      <c r="L104" s="10">
        <v>35.058999999999997</v>
      </c>
      <c r="M104" s="10">
        <v>53.2</v>
      </c>
      <c r="N104" s="10">
        <v>23.41</v>
      </c>
      <c r="O104" s="10">
        <v>8.34</v>
      </c>
      <c r="P104" s="10">
        <v>-0.13</v>
      </c>
      <c r="Q104" s="10">
        <v>0.01</v>
      </c>
      <c r="R104" s="10">
        <v>88.66</v>
      </c>
      <c r="S104" s="10">
        <v>5.98</v>
      </c>
      <c r="U104" s="99">
        <v>8.94</v>
      </c>
      <c r="V104" s="99">
        <v>25.16</v>
      </c>
      <c r="W104" s="99">
        <v>35.113999999999997</v>
      </c>
      <c r="X104" s="99">
        <v>53.4</v>
      </c>
      <c r="Y104" s="99">
        <v>23.42</v>
      </c>
      <c r="Z104" s="99">
        <v>8.33</v>
      </c>
      <c r="AA104" s="99">
        <v>-0.13</v>
      </c>
      <c r="AB104" s="99">
        <v>0.01</v>
      </c>
      <c r="AC104" s="99">
        <v>89.39</v>
      </c>
      <c r="AD104" s="99">
        <v>6.01</v>
      </c>
      <c r="AF104" s="10">
        <v>10.18</v>
      </c>
      <c r="AG104" s="10">
        <v>25.22</v>
      </c>
      <c r="AH104" s="10">
        <v>35.153199999999998</v>
      </c>
      <c r="AI104" s="10">
        <v>53.51</v>
      </c>
      <c r="AJ104" s="10">
        <v>23.43</v>
      </c>
      <c r="AK104" s="10">
        <v>8.32</v>
      </c>
      <c r="AL104" s="10">
        <v>-0.13</v>
      </c>
      <c r="AM104" s="10">
        <v>0.01</v>
      </c>
      <c r="AN104" s="10">
        <v>87.76</v>
      </c>
      <c r="AO104" s="10">
        <v>5.9</v>
      </c>
      <c r="AQ104" s="10">
        <v>10.41</v>
      </c>
      <c r="AR104" s="10">
        <v>25.27</v>
      </c>
      <c r="AS104" s="10">
        <v>35.1783</v>
      </c>
      <c r="AT104" s="10">
        <v>53.6</v>
      </c>
      <c r="AU104" s="10">
        <v>23.44</v>
      </c>
      <c r="AV104" s="10">
        <v>8.34</v>
      </c>
      <c r="AW104" s="10">
        <v>-0.16</v>
      </c>
      <c r="AX104" s="10">
        <v>-0.02</v>
      </c>
      <c r="AY104" s="10">
        <v>84.75</v>
      </c>
      <c r="AZ104" s="10">
        <v>5.69</v>
      </c>
      <c r="BB104" s="10">
        <v>6.95</v>
      </c>
      <c r="BC104" s="10">
        <v>25.16</v>
      </c>
      <c r="BD104" s="10">
        <v>35.138500000000001</v>
      </c>
      <c r="BE104" s="10">
        <v>53.43</v>
      </c>
      <c r="BF104" s="10">
        <v>23.43</v>
      </c>
      <c r="BG104" s="10">
        <v>8.33</v>
      </c>
      <c r="BH104" s="10">
        <v>-0.13</v>
      </c>
      <c r="BI104" s="10">
        <v>0.01</v>
      </c>
      <c r="BJ104" s="10">
        <v>85.66</v>
      </c>
      <c r="BK104" s="10">
        <v>5.76</v>
      </c>
      <c r="BL104" s="10">
        <v>602.36</v>
      </c>
    </row>
    <row r="105" spans="1:64" x14ac:dyDescent="0.2">
      <c r="A105" s="10">
        <v>7.73</v>
      </c>
      <c r="B105" s="10">
        <v>25.03</v>
      </c>
      <c r="C105" s="10">
        <v>35.048499999999997</v>
      </c>
      <c r="D105" s="10">
        <v>53.17</v>
      </c>
      <c r="E105" s="10">
        <v>23.4</v>
      </c>
      <c r="F105" s="10">
        <v>8.35</v>
      </c>
      <c r="G105" s="10">
        <v>-7.0000000000000007E-2</v>
      </c>
      <c r="H105" s="10">
        <v>0.03</v>
      </c>
      <c r="J105" s="10">
        <v>8.14</v>
      </c>
      <c r="K105" s="10">
        <v>25.05</v>
      </c>
      <c r="L105" s="10">
        <v>35.057200000000002</v>
      </c>
      <c r="M105" s="10">
        <v>53.2</v>
      </c>
      <c r="N105" s="10">
        <v>23.41</v>
      </c>
      <c r="O105" s="10">
        <v>8.34</v>
      </c>
      <c r="P105" s="10">
        <v>-0.13</v>
      </c>
      <c r="Q105" s="10">
        <v>0.01</v>
      </c>
      <c r="R105" s="10">
        <v>88.58</v>
      </c>
      <c r="S105" s="10">
        <v>5.97</v>
      </c>
      <c r="U105" s="99">
        <v>9.0500000000000007</v>
      </c>
      <c r="V105" s="99">
        <v>25.16</v>
      </c>
      <c r="W105" s="99">
        <v>35.121000000000002</v>
      </c>
      <c r="X105" s="99">
        <v>53.4</v>
      </c>
      <c r="Y105" s="99">
        <v>23.42</v>
      </c>
      <c r="Z105" s="99">
        <v>8.33</v>
      </c>
      <c r="AA105" s="99">
        <v>-0.13</v>
      </c>
      <c r="AB105" s="99">
        <v>0.02</v>
      </c>
      <c r="AC105" s="99">
        <v>89.39</v>
      </c>
      <c r="AD105" s="99">
        <v>6.01</v>
      </c>
      <c r="AF105" s="10">
        <v>10.210000000000001</v>
      </c>
      <c r="AG105" s="10">
        <v>25.22</v>
      </c>
      <c r="AH105" s="10">
        <v>35.1511</v>
      </c>
      <c r="AI105" s="10">
        <v>53.5</v>
      </c>
      <c r="AJ105" s="10">
        <v>23.43</v>
      </c>
      <c r="AK105" s="10">
        <v>8.32</v>
      </c>
      <c r="AL105" s="10">
        <v>-0.12</v>
      </c>
      <c r="AM105" s="10">
        <v>0.03</v>
      </c>
      <c r="AN105" s="10">
        <v>87.76</v>
      </c>
      <c r="AO105" s="10">
        <v>5.9</v>
      </c>
      <c r="AQ105" s="10">
        <v>10.49</v>
      </c>
      <c r="AR105" s="10">
        <v>25.27</v>
      </c>
      <c r="AS105" s="10">
        <v>35.174500000000002</v>
      </c>
      <c r="AT105" s="10">
        <v>53.59</v>
      </c>
      <c r="AU105" s="10">
        <v>23.44</v>
      </c>
      <c r="AV105" s="10">
        <v>8.34</v>
      </c>
      <c r="AW105" s="10">
        <v>-0.16</v>
      </c>
      <c r="AX105" s="10">
        <v>-0.02</v>
      </c>
      <c r="AY105" s="10">
        <v>84.75</v>
      </c>
      <c r="AZ105" s="10">
        <v>5.69</v>
      </c>
      <c r="BB105" s="10">
        <v>7.05</v>
      </c>
      <c r="BC105" s="10">
        <v>25.16</v>
      </c>
      <c r="BD105" s="10">
        <v>35.142400000000002</v>
      </c>
      <c r="BE105" s="10">
        <v>53.43</v>
      </c>
      <c r="BF105" s="10">
        <v>23.43</v>
      </c>
      <c r="BG105" s="10">
        <v>8.33</v>
      </c>
      <c r="BH105" s="10">
        <v>-0.14000000000000001</v>
      </c>
      <c r="BI105" s="10">
        <v>0.02</v>
      </c>
      <c r="BJ105" s="10">
        <v>85.69</v>
      </c>
      <c r="BK105" s="10">
        <v>5.76</v>
      </c>
      <c r="BL105" s="10">
        <v>655.04999999999995</v>
      </c>
    </row>
    <row r="106" spans="1:64" x14ac:dyDescent="0.2">
      <c r="A106" s="10">
        <v>7.76</v>
      </c>
      <c r="B106" s="10">
        <v>25.03</v>
      </c>
      <c r="C106" s="10">
        <v>35.049700000000001</v>
      </c>
      <c r="D106" s="10">
        <v>53.17</v>
      </c>
      <c r="E106" s="10">
        <v>23.4</v>
      </c>
      <c r="F106" s="10">
        <v>8.35</v>
      </c>
      <c r="G106" s="10">
        <v>-7.0000000000000007E-2</v>
      </c>
      <c r="H106" s="10">
        <v>0.02</v>
      </c>
      <c r="J106" s="10">
        <v>8.27</v>
      </c>
      <c r="K106" s="10">
        <v>25.05</v>
      </c>
      <c r="L106" s="10">
        <v>35.064</v>
      </c>
      <c r="M106" s="10">
        <v>53.21</v>
      </c>
      <c r="N106" s="10">
        <v>23.41</v>
      </c>
      <c r="O106" s="10">
        <v>8.34</v>
      </c>
      <c r="P106" s="10">
        <v>-0.13</v>
      </c>
      <c r="Q106" s="10">
        <v>0.01</v>
      </c>
      <c r="R106" s="10">
        <v>88.52</v>
      </c>
      <c r="S106" s="10">
        <v>5.97</v>
      </c>
      <c r="U106" s="99">
        <v>9.1300000000000008</v>
      </c>
      <c r="V106" s="99">
        <v>25.16</v>
      </c>
      <c r="W106" s="99">
        <v>35.116</v>
      </c>
      <c r="X106" s="99">
        <v>53.4</v>
      </c>
      <c r="Y106" s="99">
        <v>23.42</v>
      </c>
      <c r="Z106" s="99">
        <v>8.33</v>
      </c>
      <c r="AA106" s="99">
        <v>-0.12</v>
      </c>
      <c r="AB106" s="99">
        <v>0.01</v>
      </c>
      <c r="AC106" s="99">
        <v>89.4</v>
      </c>
      <c r="AD106" s="99">
        <v>6.01</v>
      </c>
      <c r="AF106" s="10">
        <v>10.26</v>
      </c>
      <c r="AG106" s="10">
        <v>25.22</v>
      </c>
      <c r="AH106" s="10">
        <v>35.1494</v>
      </c>
      <c r="AI106" s="10">
        <v>53.5</v>
      </c>
      <c r="AJ106" s="10">
        <v>23.43</v>
      </c>
      <c r="AK106" s="10">
        <v>8.32</v>
      </c>
      <c r="AL106" s="10">
        <v>-0.12</v>
      </c>
      <c r="AM106" s="10">
        <v>0.01</v>
      </c>
      <c r="AN106" s="10">
        <v>87.73</v>
      </c>
      <c r="AO106" s="10">
        <v>5.89</v>
      </c>
      <c r="AQ106" s="10">
        <v>10.57</v>
      </c>
      <c r="AR106" s="10">
        <v>25.27</v>
      </c>
      <c r="AS106" s="10">
        <v>35.171999999999997</v>
      </c>
      <c r="AT106" s="10">
        <v>53.59</v>
      </c>
      <c r="AU106" s="10">
        <v>23.43</v>
      </c>
      <c r="AV106" s="10">
        <v>8.34</v>
      </c>
      <c r="AW106" s="10">
        <v>-0.16</v>
      </c>
      <c r="AX106" s="10">
        <v>-0.02</v>
      </c>
      <c r="AY106" s="10">
        <v>84.75</v>
      </c>
      <c r="AZ106" s="10">
        <v>5.69</v>
      </c>
      <c r="BB106" s="10">
        <v>7.13</v>
      </c>
      <c r="BC106" s="10">
        <v>25.16</v>
      </c>
      <c r="BD106" s="10">
        <v>35.1419</v>
      </c>
      <c r="BE106" s="10">
        <v>53.43</v>
      </c>
      <c r="BF106" s="10">
        <v>23.43</v>
      </c>
      <c r="BG106" s="10">
        <v>8.33</v>
      </c>
      <c r="BH106" s="10">
        <v>-0.15</v>
      </c>
      <c r="BI106" s="10">
        <v>0.02</v>
      </c>
      <c r="BJ106" s="10">
        <v>85.73</v>
      </c>
      <c r="BK106" s="10">
        <v>5.77</v>
      </c>
      <c r="BL106" s="10">
        <v>615.30999999999995</v>
      </c>
    </row>
    <row r="107" spans="1:64" x14ac:dyDescent="0.2">
      <c r="A107" s="10">
        <v>7.79</v>
      </c>
      <c r="B107" s="10">
        <v>25.03</v>
      </c>
      <c r="C107" s="10">
        <v>35.048000000000002</v>
      </c>
      <c r="D107" s="10">
        <v>53.17</v>
      </c>
      <c r="E107" s="10">
        <v>23.4</v>
      </c>
      <c r="F107" s="10">
        <v>8.35</v>
      </c>
      <c r="G107" s="10">
        <v>-7.0000000000000007E-2</v>
      </c>
      <c r="H107" s="10">
        <v>0.03</v>
      </c>
      <c r="J107" s="10">
        <v>8.4499999999999993</v>
      </c>
      <c r="K107" s="10">
        <v>25.05</v>
      </c>
      <c r="L107" s="10">
        <v>35.058199999999999</v>
      </c>
      <c r="M107" s="10">
        <v>53.2</v>
      </c>
      <c r="N107" s="10">
        <v>23.41</v>
      </c>
      <c r="O107" s="10">
        <v>8.34</v>
      </c>
      <c r="P107" s="10">
        <v>-0.13</v>
      </c>
      <c r="Q107" s="10">
        <v>0.02</v>
      </c>
      <c r="R107" s="10">
        <v>88.45</v>
      </c>
      <c r="S107" s="10">
        <v>5.96</v>
      </c>
      <c r="U107" s="99">
        <v>9.17</v>
      </c>
      <c r="V107" s="99">
        <v>25.16</v>
      </c>
      <c r="W107" s="99">
        <v>35.113999999999997</v>
      </c>
      <c r="X107" s="99">
        <v>53.39</v>
      </c>
      <c r="Y107" s="99">
        <v>23.42</v>
      </c>
      <c r="Z107" s="99">
        <v>8.33</v>
      </c>
      <c r="AA107" s="99">
        <v>-0.13</v>
      </c>
      <c r="AB107" s="99">
        <v>0</v>
      </c>
      <c r="AC107" s="99">
        <v>89.41</v>
      </c>
      <c r="AD107" s="99">
        <v>6.01</v>
      </c>
      <c r="AF107" s="10">
        <v>10.36</v>
      </c>
      <c r="AG107" s="10">
        <v>25.22</v>
      </c>
      <c r="AH107" s="10">
        <v>35.148299999999999</v>
      </c>
      <c r="AI107" s="10">
        <v>53.5</v>
      </c>
      <c r="AJ107" s="10">
        <v>23.43</v>
      </c>
      <c r="AK107" s="10">
        <v>8.32</v>
      </c>
      <c r="AL107" s="10">
        <v>-0.11</v>
      </c>
      <c r="AM107" s="10">
        <v>0.01</v>
      </c>
      <c r="AN107" s="10">
        <v>87.7</v>
      </c>
      <c r="AO107" s="10">
        <v>5.89</v>
      </c>
      <c r="AQ107" s="10">
        <v>10.65</v>
      </c>
      <c r="AR107" s="10">
        <v>25.27</v>
      </c>
      <c r="AS107" s="10">
        <v>35.172600000000003</v>
      </c>
      <c r="AT107" s="10">
        <v>53.59</v>
      </c>
      <c r="AU107" s="10">
        <v>23.44</v>
      </c>
      <c r="AV107" s="10">
        <v>8.34</v>
      </c>
      <c r="AW107" s="10">
        <v>-0.15</v>
      </c>
      <c r="AX107" s="10">
        <v>-0.02</v>
      </c>
      <c r="AY107" s="10">
        <v>84.76</v>
      </c>
      <c r="AZ107" s="10">
        <v>5.69</v>
      </c>
      <c r="BB107" s="10">
        <v>7.17</v>
      </c>
      <c r="BC107" s="10">
        <v>25.16</v>
      </c>
      <c r="BD107" s="10">
        <v>35.148699999999998</v>
      </c>
      <c r="BE107" s="10">
        <v>53.44</v>
      </c>
      <c r="BF107" s="10">
        <v>23.44</v>
      </c>
      <c r="BG107" s="10">
        <v>8.33</v>
      </c>
      <c r="BH107" s="10">
        <v>-0.16</v>
      </c>
      <c r="BI107" s="10">
        <v>0.02</v>
      </c>
      <c r="BJ107" s="10">
        <v>85.76</v>
      </c>
      <c r="BK107" s="10">
        <v>5.77</v>
      </c>
      <c r="BL107" s="10">
        <v>526</v>
      </c>
    </row>
    <row r="108" spans="1:64" x14ac:dyDescent="0.2">
      <c r="A108" s="10">
        <v>7.84</v>
      </c>
      <c r="B108" s="10">
        <v>25.03</v>
      </c>
      <c r="C108" s="10">
        <v>35.046100000000003</v>
      </c>
      <c r="D108" s="10">
        <v>53.17</v>
      </c>
      <c r="E108" s="10">
        <v>23.4</v>
      </c>
      <c r="F108" s="10">
        <v>8.35</v>
      </c>
      <c r="G108" s="10">
        <v>-0.08</v>
      </c>
      <c r="H108" s="10">
        <v>0.01</v>
      </c>
      <c r="J108" s="10">
        <v>8.66</v>
      </c>
      <c r="K108" s="10">
        <v>25.05</v>
      </c>
      <c r="L108" s="10">
        <v>35.058199999999999</v>
      </c>
      <c r="M108" s="10">
        <v>53.2</v>
      </c>
      <c r="N108" s="10">
        <v>23.41</v>
      </c>
      <c r="O108" s="10">
        <v>8.34</v>
      </c>
      <c r="P108" s="10">
        <v>-0.13</v>
      </c>
      <c r="Q108" s="10">
        <v>0.01</v>
      </c>
      <c r="R108" s="10">
        <v>88.36</v>
      </c>
      <c r="S108" s="10">
        <v>5.96</v>
      </c>
      <c r="U108" s="99">
        <v>9.17</v>
      </c>
      <c r="V108" s="99">
        <v>25.16</v>
      </c>
      <c r="W108" s="99">
        <v>35.113</v>
      </c>
      <c r="X108" s="99">
        <v>53.39</v>
      </c>
      <c r="Y108" s="99">
        <v>23.42</v>
      </c>
      <c r="Z108" s="99">
        <v>8.33</v>
      </c>
      <c r="AA108" s="99">
        <v>-0.13</v>
      </c>
      <c r="AB108" s="99">
        <v>0.01</v>
      </c>
      <c r="AC108" s="99">
        <v>89.41</v>
      </c>
      <c r="AD108" s="99">
        <v>6.01</v>
      </c>
      <c r="AF108" s="10">
        <v>10.48</v>
      </c>
      <c r="AG108" s="10">
        <v>25.22</v>
      </c>
      <c r="AH108" s="10">
        <v>35.149000000000001</v>
      </c>
      <c r="AI108" s="10">
        <v>53.5</v>
      </c>
      <c r="AJ108" s="10">
        <v>23.43</v>
      </c>
      <c r="AK108" s="10">
        <v>8.32</v>
      </c>
      <c r="AL108" s="10">
        <v>-0.11</v>
      </c>
      <c r="AM108" s="10">
        <v>0.01</v>
      </c>
      <c r="AN108" s="10">
        <v>87.65</v>
      </c>
      <c r="AO108" s="10">
        <v>5.89</v>
      </c>
      <c r="AQ108" s="10">
        <v>10.74</v>
      </c>
      <c r="AR108" s="10">
        <v>25.27</v>
      </c>
      <c r="AS108" s="10">
        <v>35.173900000000003</v>
      </c>
      <c r="AT108" s="10">
        <v>53.59</v>
      </c>
      <c r="AU108" s="10">
        <v>23.44</v>
      </c>
      <c r="AV108" s="10">
        <v>8.34</v>
      </c>
      <c r="AW108" s="10">
        <v>-0.15</v>
      </c>
      <c r="AX108" s="10">
        <v>-0.02</v>
      </c>
      <c r="AY108" s="10">
        <v>84.76</v>
      </c>
      <c r="AZ108" s="10">
        <v>5.69</v>
      </c>
      <c r="BB108" s="10">
        <v>7.19</v>
      </c>
      <c r="BC108" s="10">
        <v>25.16</v>
      </c>
      <c r="BD108" s="10">
        <v>35.145400000000002</v>
      </c>
      <c r="BE108" s="10">
        <v>53.43</v>
      </c>
      <c r="BF108" s="10">
        <v>23.43</v>
      </c>
      <c r="BG108" s="10">
        <v>8.33</v>
      </c>
      <c r="BH108" s="10">
        <v>-0.16</v>
      </c>
      <c r="BI108" s="10">
        <v>0.02</v>
      </c>
      <c r="BJ108" s="10">
        <v>85.78</v>
      </c>
      <c r="BK108" s="10">
        <v>5.77</v>
      </c>
      <c r="BL108" s="10">
        <v>525.57000000000005</v>
      </c>
    </row>
    <row r="109" spans="1:64" x14ac:dyDescent="0.2">
      <c r="A109" s="10">
        <v>7.94</v>
      </c>
      <c r="B109" s="10">
        <v>25.03</v>
      </c>
      <c r="C109" s="10">
        <v>35.044199999999996</v>
      </c>
      <c r="D109" s="10">
        <v>53.17</v>
      </c>
      <c r="E109" s="10">
        <v>23.4</v>
      </c>
      <c r="F109" s="10">
        <v>8.35</v>
      </c>
      <c r="G109" s="10">
        <v>-0.09</v>
      </c>
      <c r="H109" s="10">
        <v>0.02</v>
      </c>
      <c r="J109" s="10">
        <v>8.81</v>
      </c>
      <c r="K109" s="10">
        <v>25.05</v>
      </c>
      <c r="L109" s="10">
        <v>35.060099999999998</v>
      </c>
      <c r="M109" s="10">
        <v>53.2</v>
      </c>
      <c r="N109" s="10">
        <v>23.41</v>
      </c>
      <c r="O109" s="10">
        <v>8.34</v>
      </c>
      <c r="P109" s="10">
        <v>-0.13</v>
      </c>
      <c r="Q109" s="10">
        <v>0.01</v>
      </c>
      <c r="R109" s="10">
        <v>88.28</v>
      </c>
      <c r="S109" s="10">
        <v>5.95</v>
      </c>
      <c r="U109" s="99">
        <v>9.19</v>
      </c>
      <c r="V109" s="99">
        <v>25.16</v>
      </c>
      <c r="W109" s="99">
        <v>35.115000000000002</v>
      </c>
      <c r="X109" s="99">
        <v>53.39</v>
      </c>
      <c r="Y109" s="99">
        <v>23.42</v>
      </c>
      <c r="Z109" s="99">
        <v>8.33</v>
      </c>
      <c r="AA109" s="99">
        <v>-0.14000000000000001</v>
      </c>
      <c r="AB109" s="99">
        <v>0.01</v>
      </c>
      <c r="AC109" s="99">
        <v>89.4</v>
      </c>
      <c r="AD109" s="99">
        <v>6.01</v>
      </c>
      <c r="AF109" s="10">
        <v>10.6</v>
      </c>
      <c r="AG109" s="10">
        <v>25.21</v>
      </c>
      <c r="AH109" s="10">
        <v>35.149900000000002</v>
      </c>
      <c r="AI109" s="10">
        <v>53.5</v>
      </c>
      <c r="AJ109" s="10">
        <v>23.43</v>
      </c>
      <c r="AK109" s="10">
        <v>8.32</v>
      </c>
      <c r="AL109" s="10">
        <v>-0.12</v>
      </c>
      <c r="AM109" s="10">
        <v>0.01</v>
      </c>
      <c r="AN109" s="10">
        <v>87.62</v>
      </c>
      <c r="AO109" s="10">
        <v>5.89</v>
      </c>
      <c r="AQ109" s="10">
        <v>10.82</v>
      </c>
      <c r="AR109" s="10">
        <v>25.27</v>
      </c>
      <c r="AS109" s="10">
        <v>35.175600000000003</v>
      </c>
      <c r="AT109" s="10">
        <v>53.59</v>
      </c>
      <c r="AU109" s="10">
        <v>23.44</v>
      </c>
      <c r="AV109" s="10">
        <v>8.34</v>
      </c>
      <c r="AW109" s="10">
        <v>-0.15</v>
      </c>
      <c r="AX109" s="10">
        <v>-0.02</v>
      </c>
      <c r="AY109" s="10">
        <v>84.77</v>
      </c>
      <c r="AZ109" s="10">
        <v>5.69</v>
      </c>
      <c r="BB109" s="10">
        <v>7.21</v>
      </c>
      <c r="BC109" s="10">
        <v>25.16</v>
      </c>
      <c r="BD109" s="10">
        <v>35.147399999999998</v>
      </c>
      <c r="BE109" s="10">
        <v>53.44</v>
      </c>
      <c r="BF109" s="10">
        <v>23.44</v>
      </c>
      <c r="BG109" s="10">
        <v>8.33</v>
      </c>
      <c r="BH109" s="10">
        <v>-0.16</v>
      </c>
      <c r="BI109" s="10">
        <v>0.01</v>
      </c>
      <c r="BJ109" s="10">
        <v>85.8</v>
      </c>
      <c r="BK109" s="10">
        <v>5.77</v>
      </c>
      <c r="BL109" s="10">
        <v>608.15</v>
      </c>
    </row>
    <row r="110" spans="1:64" x14ac:dyDescent="0.2">
      <c r="A110" s="10">
        <v>8.09</v>
      </c>
      <c r="B110" s="10">
        <v>25.03</v>
      </c>
      <c r="C110" s="10">
        <v>35.047600000000003</v>
      </c>
      <c r="D110" s="10">
        <v>53.17</v>
      </c>
      <c r="E110" s="10">
        <v>23.4</v>
      </c>
      <c r="F110" s="10">
        <v>8.35</v>
      </c>
      <c r="G110" s="10">
        <v>-0.09</v>
      </c>
      <c r="H110" s="10">
        <v>0</v>
      </c>
      <c r="J110" s="10">
        <v>8.9</v>
      </c>
      <c r="K110" s="10">
        <v>25.05</v>
      </c>
      <c r="L110" s="10">
        <v>35.061599999999999</v>
      </c>
      <c r="M110" s="10">
        <v>53.21</v>
      </c>
      <c r="N110" s="10">
        <v>23.41</v>
      </c>
      <c r="O110" s="10">
        <v>8.34</v>
      </c>
      <c r="P110" s="10">
        <v>-0.14000000000000001</v>
      </c>
      <c r="Q110" s="10">
        <v>0.01</v>
      </c>
      <c r="R110" s="10">
        <v>88.23</v>
      </c>
      <c r="S110" s="10">
        <v>5.95</v>
      </c>
      <c r="U110" s="99">
        <v>9.24</v>
      </c>
      <c r="V110" s="99">
        <v>25.16</v>
      </c>
      <c r="W110" s="99">
        <v>35.110999999999997</v>
      </c>
      <c r="X110" s="99">
        <v>53.39</v>
      </c>
      <c r="Y110" s="99">
        <v>23.42</v>
      </c>
      <c r="Z110" s="99">
        <v>8.33</v>
      </c>
      <c r="AA110" s="99">
        <v>-0.13</v>
      </c>
      <c r="AB110" s="99">
        <v>0.01</v>
      </c>
      <c r="AC110" s="99">
        <v>89.38</v>
      </c>
      <c r="AD110" s="99">
        <v>6.01</v>
      </c>
      <c r="AF110" s="10">
        <v>10.7</v>
      </c>
      <c r="AG110" s="10">
        <v>25.22</v>
      </c>
      <c r="AH110" s="10">
        <v>35.154699999999998</v>
      </c>
      <c r="AI110" s="10">
        <v>53.51</v>
      </c>
      <c r="AJ110" s="10">
        <v>23.44</v>
      </c>
      <c r="AK110" s="10">
        <v>8.32</v>
      </c>
      <c r="AL110" s="10">
        <v>-0.12</v>
      </c>
      <c r="AM110" s="10">
        <v>0.01</v>
      </c>
      <c r="AN110" s="10">
        <v>87.6</v>
      </c>
      <c r="AO110" s="10">
        <v>5.89</v>
      </c>
      <c r="AQ110" s="10">
        <v>10.91</v>
      </c>
      <c r="AR110" s="10">
        <v>25.27</v>
      </c>
      <c r="AS110" s="10">
        <v>35.174999999999997</v>
      </c>
      <c r="AT110" s="10">
        <v>53.59</v>
      </c>
      <c r="AU110" s="10">
        <v>23.44</v>
      </c>
      <c r="AV110" s="10">
        <v>8.34</v>
      </c>
      <c r="AW110" s="10">
        <v>-0.16</v>
      </c>
      <c r="AX110" s="10">
        <v>-0.02</v>
      </c>
      <c r="AY110" s="10">
        <v>84.78</v>
      </c>
      <c r="AZ110" s="10">
        <v>5.69</v>
      </c>
      <c r="BB110" s="10">
        <v>7.22</v>
      </c>
      <c r="BC110" s="10">
        <v>25.16</v>
      </c>
      <c r="BD110" s="10">
        <v>35.145899999999997</v>
      </c>
      <c r="BE110" s="10">
        <v>53.43</v>
      </c>
      <c r="BF110" s="10">
        <v>23.44</v>
      </c>
      <c r="BG110" s="10">
        <v>8.33</v>
      </c>
      <c r="BH110" s="10">
        <v>-0.15</v>
      </c>
      <c r="BI110" s="10">
        <v>0.01</v>
      </c>
      <c r="BJ110" s="10">
        <v>85.79</v>
      </c>
      <c r="BK110" s="10">
        <v>5.77</v>
      </c>
      <c r="BL110" s="10">
        <v>667.86</v>
      </c>
    </row>
    <row r="111" spans="1:64" x14ac:dyDescent="0.2">
      <c r="A111" s="10">
        <v>8.24</v>
      </c>
      <c r="B111" s="10">
        <v>25.03</v>
      </c>
      <c r="C111" s="10">
        <v>35.0501</v>
      </c>
      <c r="D111" s="10">
        <v>53.17</v>
      </c>
      <c r="E111" s="10">
        <v>23.41</v>
      </c>
      <c r="F111" s="10">
        <v>8.35</v>
      </c>
      <c r="G111" s="10">
        <v>-0.09</v>
      </c>
      <c r="H111" s="10">
        <v>0.01</v>
      </c>
      <c r="J111" s="10">
        <v>8.99</v>
      </c>
      <c r="K111" s="10">
        <v>25.05</v>
      </c>
      <c r="L111" s="10">
        <v>35.061300000000003</v>
      </c>
      <c r="M111" s="10">
        <v>53.2</v>
      </c>
      <c r="N111" s="10">
        <v>23.41</v>
      </c>
      <c r="O111" s="10">
        <v>8.34</v>
      </c>
      <c r="P111" s="10">
        <v>-0.13</v>
      </c>
      <c r="Q111" s="10">
        <v>0.02</v>
      </c>
      <c r="R111" s="10">
        <v>88.2</v>
      </c>
      <c r="S111" s="10">
        <v>5.95</v>
      </c>
      <c r="U111" s="99">
        <v>9.31</v>
      </c>
      <c r="V111" s="99">
        <v>25.16</v>
      </c>
      <c r="W111" s="99">
        <v>35.113</v>
      </c>
      <c r="X111" s="99">
        <v>53.39</v>
      </c>
      <c r="Y111" s="99">
        <v>23.42</v>
      </c>
      <c r="Z111" s="99">
        <v>8.33</v>
      </c>
      <c r="AA111" s="99">
        <v>-0.12</v>
      </c>
      <c r="AB111" s="99">
        <v>0.01</v>
      </c>
      <c r="AC111" s="99">
        <v>89.33</v>
      </c>
      <c r="AD111" s="99">
        <v>6.01</v>
      </c>
      <c r="AF111" s="10">
        <v>10.8</v>
      </c>
      <c r="AG111" s="10">
        <v>25.22</v>
      </c>
      <c r="AH111" s="10">
        <v>35.1539</v>
      </c>
      <c r="AI111" s="10">
        <v>53.51</v>
      </c>
      <c r="AJ111" s="10">
        <v>23.44</v>
      </c>
      <c r="AK111" s="10">
        <v>8.32</v>
      </c>
      <c r="AL111" s="10">
        <v>-0.12</v>
      </c>
      <c r="AM111" s="10">
        <v>0.01</v>
      </c>
      <c r="AN111" s="10">
        <v>87.6</v>
      </c>
      <c r="AO111" s="10">
        <v>5.89</v>
      </c>
      <c r="AQ111" s="10">
        <v>10.99</v>
      </c>
      <c r="AR111" s="10">
        <v>25.27</v>
      </c>
      <c r="AS111" s="10">
        <v>35.172600000000003</v>
      </c>
      <c r="AT111" s="10">
        <v>53.59</v>
      </c>
      <c r="AU111" s="10">
        <v>23.44</v>
      </c>
      <c r="AV111" s="10">
        <v>8.34</v>
      </c>
      <c r="AW111" s="10">
        <v>-0.17</v>
      </c>
      <c r="AX111" s="10">
        <v>-0.02</v>
      </c>
      <c r="AY111" s="10">
        <v>84.78</v>
      </c>
      <c r="AZ111" s="10">
        <v>5.69</v>
      </c>
      <c r="BB111" s="10">
        <v>7.26</v>
      </c>
      <c r="BC111" s="10">
        <v>25.16</v>
      </c>
      <c r="BD111" s="10">
        <v>35.141399999999997</v>
      </c>
      <c r="BE111" s="10">
        <v>53.43</v>
      </c>
      <c r="BF111" s="10">
        <v>23.43</v>
      </c>
      <c r="BG111" s="10">
        <v>8.33</v>
      </c>
      <c r="BH111" s="10">
        <v>-0.14000000000000001</v>
      </c>
      <c r="BI111" s="10">
        <v>0.01</v>
      </c>
      <c r="BJ111" s="10">
        <v>85.75</v>
      </c>
      <c r="BK111" s="10">
        <v>5.77</v>
      </c>
      <c r="BL111" s="10">
        <v>577.97</v>
      </c>
    </row>
    <row r="112" spans="1:64" x14ac:dyDescent="0.2">
      <c r="A112" s="10">
        <v>8.39</v>
      </c>
      <c r="B112" s="10">
        <v>25.03</v>
      </c>
      <c r="C112" s="10">
        <v>35.049799999999998</v>
      </c>
      <c r="D112" s="10">
        <v>53.17</v>
      </c>
      <c r="E112" s="10">
        <v>23.41</v>
      </c>
      <c r="F112" s="10">
        <v>8.35</v>
      </c>
      <c r="G112" s="10">
        <v>-0.1</v>
      </c>
      <c r="H112" s="10">
        <v>0.01</v>
      </c>
      <c r="J112" s="10">
        <v>9.07</v>
      </c>
      <c r="K112" s="10">
        <v>25.04</v>
      </c>
      <c r="L112" s="10">
        <v>35.060899999999997</v>
      </c>
      <c r="M112" s="10">
        <v>53.2</v>
      </c>
      <c r="N112" s="10">
        <v>23.41</v>
      </c>
      <c r="O112" s="10">
        <v>8.34</v>
      </c>
      <c r="P112" s="10">
        <v>-0.13</v>
      </c>
      <c r="Q112" s="10">
        <v>0.01</v>
      </c>
      <c r="R112" s="10">
        <v>88.18</v>
      </c>
      <c r="S112" s="10">
        <v>5.95</v>
      </c>
      <c r="U112" s="99">
        <v>9.41</v>
      </c>
      <c r="V112" s="99">
        <v>25.16</v>
      </c>
      <c r="W112" s="99">
        <v>35.113999999999997</v>
      </c>
      <c r="X112" s="99">
        <v>53.39</v>
      </c>
      <c r="Y112" s="99">
        <v>23.42</v>
      </c>
      <c r="Z112" s="99">
        <v>8.33</v>
      </c>
      <c r="AA112" s="99">
        <v>-0.12</v>
      </c>
      <c r="AB112" s="99">
        <v>0.01</v>
      </c>
      <c r="AC112" s="99">
        <v>89.29</v>
      </c>
      <c r="AD112" s="99">
        <v>6.01</v>
      </c>
      <c r="AF112" s="10">
        <v>10.9</v>
      </c>
      <c r="AG112" s="10">
        <v>25.22</v>
      </c>
      <c r="AH112" s="10">
        <v>35.148600000000002</v>
      </c>
      <c r="AI112" s="10">
        <v>53.5</v>
      </c>
      <c r="AJ112" s="10">
        <v>23.43</v>
      </c>
      <c r="AK112" s="10">
        <v>8.32</v>
      </c>
      <c r="AL112" s="10">
        <v>-0.12</v>
      </c>
      <c r="AM112" s="10">
        <v>0.01</v>
      </c>
      <c r="AN112" s="10">
        <v>87.61</v>
      </c>
      <c r="AO112" s="10">
        <v>5.89</v>
      </c>
      <c r="AQ112" s="10">
        <v>11.08</v>
      </c>
      <c r="AR112" s="10">
        <v>25.27</v>
      </c>
      <c r="AS112" s="10">
        <v>35.176099999999998</v>
      </c>
      <c r="AT112" s="10">
        <v>53.59</v>
      </c>
      <c r="AU112" s="10">
        <v>23.44</v>
      </c>
      <c r="AV112" s="10">
        <v>8.34</v>
      </c>
      <c r="AW112" s="10">
        <v>-0.17</v>
      </c>
      <c r="AX112" s="10">
        <v>-0.02</v>
      </c>
      <c r="AY112" s="10">
        <v>84.78</v>
      </c>
      <c r="AZ112" s="10">
        <v>5.69</v>
      </c>
      <c r="BB112" s="10">
        <v>7.31</v>
      </c>
      <c r="BC112" s="10">
        <v>25.16</v>
      </c>
      <c r="BD112" s="10">
        <v>35.139699999999998</v>
      </c>
      <c r="BE112" s="10">
        <v>53.43</v>
      </c>
      <c r="BF112" s="10">
        <v>23.43</v>
      </c>
      <c r="BG112" s="10">
        <v>8.33</v>
      </c>
      <c r="BH112" s="10">
        <v>-0.14000000000000001</v>
      </c>
      <c r="BI112" s="10">
        <v>0.01</v>
      </c>
      <c r="BJ112" s="10">
        <v>85.7</v>
      </c>
      <c r="BK112" s="10">
        <v>5.76</v>
      </c>
      <c r="BL112" s="10">
        <v>547.79</v>
      </c>
    </row>
    <row r="113" spans="1:64" x14ac:dyDescent="0.2">
      <c r="A113" s="10">
        <v>8.5</v>
      </c>
      <c r="B113" s="10">
        <v>25.03</v>
      </c>
      <c r="C113" s="10">
        <v>35.049100000000003</v>
      </c>
      <c r="D113" s="10">
        <v>53.17</v>
      </c>
      <c r="E113" s="10">
        <v>23.41</v>
      </c>
      <c r="F113" s="10">
        <v>8.35</v>
      </c>
      <c r="G113" s="10">
        <v>-0.1</v>
      </c>
      <c r="H113" s="10">
        <v>0.02</v>
      </c>
      <c r="J113" s="10">
        <v>9.15</v>
      </c>
      <c r="K113" s="10">
        <v>25.04</v>
      </c>
      <c r="L113" s="10">
        <v>35.062399999999997</v>
      </c>
      <c r="M113" s="10">
        <v>53.21</v>
      </c>
      <c r="N113" s="10">
        <v>23.41</v>
      </c>
      <c r="O113" s="10">
        <v>8.34</v>
      </c>
      <c r="P113" s="10">
        <v>-0.12</v>
      </c>
      <c r="Q113" s="10">
        <v>0.01</v>
      </c>
      <c r="R113" s="10">
        <v>88.2</v>
      </c>
      <c r="S113" s="10">
        <v>5.95</v>
      </c>
      <c r="U113" s="99">
        <v>9.5500000000000007</v>
      </c>
      <c r="V113" s="99">
        <v>25.16</v>
      </c>
      <c r="W113" s="99">
        <v>35.113999999999997</v>
      </c>
      <c r="X113" s="99">
        <v>53.39</v>
      </c>
      <c r="Y113" s="99">
        <v>23.42</v>
      </c>
      <c r="Z113" s="99">
        <v>8.33</v>
      </c>
      <c r="AA113" s="99">
        <v>-0.12</v>
      </c>
      <c r="AB113" s="99">
        <v>0.01</v>
      </c>
      <c r="AC113" s="99">
        <v>89.25</v>
      </c>
      <c r="AD113" s="99">
        <v>6</v>
      </c>
      <c r="AF113" s="10">
        <v>11.04</v>
      </c>
      <c r="AG113" s="10">
        <v>25.22</v>
      </c>
      <c r="AH113" s="10">
        <v>35.1494</v>
      </c>
      <c r="AI113" s="10">
        <v>53.5</v>
      </c>
      <c r="AJ113" s="10">
        <v>23.44</v>
      </c>
      <c r="AK113" s="10">
        <v>8.32</v>
      </c>
      <c r="AL113" s="10">
        <v>-0.12</v>
      </c>
      <c r="AM113" s="10">
        <v>0.02</v>
      </c>
      <c r="AN113" s="10">
        <v>87.63</v>
      </c>
      <c r="AO113" s="10">
        <v>5.89</v>
      </c>
      <c r="AQ113" s="10">
        <v>11.21</v>
      </c>
      <c r="AR113" s="10">
        <v>25.27</v>
      </c>
      <c r="AS113" s="10">
        <v>35.174199999999999</v>
      </c>
      <c r="AT113" s="10">
        <v>53.59</v>
      </c>
      <c r="AU113" s="10">
        <v>23.44</v>
      </c>
      <c r="AV113" s="10">
        <v>8.34</v>
      </c>
      <c r="AW113" s="10">
        <v>-0.15</v>
      </c>
      <c r="AX113" s="10">
        <v>-0.02</v>
      </c>
      <c r="AY113" s="10">
        <v>84.79</v>
      </c>
      <c r="AZ113" s="10">
        <v>5.69</v>
      </c>
      <c r="BB113" s="10">
        <v>7.39</v>
      </c>
      <c r="BC113" s="10">
        <v>25.16</v>
      </c>
      <c r="BD113" s="10">
        <v>35.140500000000003</v>
      </c>
      <c r="BE113" s="10">
        <v>53.43</v>
      </c>
      <c r="BF113" s="10">
        <v>23.43</v>
      </c>
      <c r="BG113" s="10">
        <v>8.33</v>
      </c>
      <c r="BH113" s="10">
        <v>-0.13</v>
      </c>
      <c r="BI113" s="10">
        <v>0.01</v>
      </c>
      <c r="BJ113" s="10">
        <v>85.63</v>
      </c>
      <c r="BK113" s="10">
        <v>5.76</v>
      </c>
      <c r="BL113" s="10">
        <v>497.63</v>
      </c>
    </row>
    <row r="114" spans="1:64" x14ac:dyDescent="0.2">
      <c r="A114" s="10">
        <v>8.59</v>
      </c>
      <c r="B114" s="10">
        <v>25.03</v>
      </c>
      <c r="C114" s="10">
        <v>35.050199999999997</v>
      </c>
      <c r="D114" s="10">
        <v>53.17</v>
      </c>
      <c r="E114" s="10">
        <v>23.41</v>
      </c>
      <c r="F114" s="10">
        <v>8.35</v>
      </c>
      <c r="G114" s="10">
        <v>-0.09</v>
      </c>
      <c r="H114" s="10">
        <v>0.01</v>
      </c>
      <c r="J114" s="10">
        <v>9.26</v>
      </c>
      <c r="K114" s="10">
        <v>25.05</v>
      </c>
      <c r="L114" s="10">
        <v>35.06</v>
      </c>
      <c r="M114" s="10">
        <v>53.2</v>
      </c>
      <c r="N114" s="10">
        <v>23.41</v>
      </c>
      <c r="O114" s="10">
        <v>8.34</v>
      </c>
      <c r="P114" s="10">
        <v>-0.13</v>
      </c>
      <c r="Q114" s="10">
        <v>0.01</v>
      </c>
      <c r="R114" s="10">
        <v>88.28</v>
      </c>
      <c r="S114" s="10">
        <v>5.95</v>
      </c>
      <c r="U114" s="99">
        <v>9.68</v>
      </c>
      <c r="V114" s="99">
        <v>25.16</v>
      </c>
      <c r="W114" s="99">
        <v>35.113999999999997</v>
      </c>
      <c r="X114" s="99">
        <v>53.39</v>
      </c>
      <c r="Y114" s="99">
        <v>23.42</v>
      </c>
      <c r="Z114" s="99">
        <v>8.33</v>
      </c>
      <c r="AA114" s="99">
        <v>-0.12</v>
      </c>
      <c r="AB114" s="99">
        <v>0.01</v>
      </c>
      <c r="AC114" s="99">
        <v>89.23</v>
      </c>
      <c r="AD114" s="99">
        <v>6</v>
      </c>
      <c r="AF114" s="10">
        <v>11.2</v>
      </c>
      <c r="AG114" s="10">
        <v>25.22</v>
      </c>
      <c r="AH114" s="10">
        <v>35.145499999999998</v>
      </c>
      <c r="AI114" s="10">
        <v>53.5</v>
      </c>
      <c r="AJ114" s="10">
        <v>23.43</v>
      </c>
      <c r="AK114" s="10">
        <v>8.32</v>
      </c>
      <c r="AL114" s="10">
        <v>-0.11</v>
      </c>
      <c r="AM114" s="10">
        <v>0.01</v>
      </c>
      <c r="AN114" s="10">
        <v>87.65</v>
      </c>
      <c r="AO114" s="10">
        <v>5.89</v>
      </c>
      <c r="AQ114" s="10">
        <v>11.36</v>
      </c>
      <c r="AR114" s="10">
        <v>25.27</v>
      </c>
      <c r="AS114" s="10">
        <v>35.174300000000002</v>
      </c>
      <c r="AT114" s="10">
        <v>53.59</v>
      </c>
      <c r="AU114" s="10">
        <v>23.44</v>
      </c>
      <c r="AV114" s="10">
        <v>8.34</v>
      </c>
      <c r="AW114" s="10">
        <v>-0.13</v>
      </c>
      <c r="AX114" s="10">
        <v>-0.01</v>
      </c>
      <c r="AY114" s="10">
        <v>84.79</v>
      </c>
      <c r="AZ114" s="10">
        <v>5.69</v>
      </c>
      <c r="BB114" s="10">
        <v>7.47</v>
      </c>
      <c r="BC114" s="10">
        <v>25.15</v>
      </c>
      <c r="BD114" s="10">
        <v>35.139499999999998</v>
      </c>
      <c r="BE114" s="10">
        <v>53.42</v>
      </c>
      <c r="BF114" s="10">
        <v>23.43</v>
      </c>
      <c r="BG114" s="10">
        <v>8.33</v>
      </c>
      <c r="BH114" s="10">
        <v>-0.13</v>
      </c>
      <c r="BI114" s="10">
        <v>0.01</v>
      </c>
      <c r="BJ114" s="10">
        <v>85.57</v>
      </c>
      <c r="BK114" s="10">
        <v>5.76</v>
      </c>
      <c r="BL114" s="10">
        <v>556.33000000000004</v>
      </c>
    </row>
    <row r="115" spans="1:64" x14ac:dyDescent="0.2">
      <c r="A115" s="10">
        <v>8.68</v>
      </c>
      <c r="B115" s="10">
        <v>25.03</v>
      </c>
      <c r="C115" s="10">
        <v>35.0486</v>
      </c>
      <c r="D115" s="10">
        <v>53.17</v>
      </c>
      <c r="E115" s="10">
        <v>23.41</v>
      </c>
      <c r="F115" s="10">
        <v>8.35</v>
      </c>
      <c r="G115" s="10">
        <v>-0.09</v>
      </c>
      <c r="H115" s="10">
        <v>0.01</v>
      </c>
      <c r="J115" s="10">
        <v>9.36</v>
      </c>
      <c r="K115" s="10">
        <v>25.04</v>
      </c>
      <c r="L115" s="10">
        <v>35.0608</v>
      </c>
      <c r="M115" s="10">
        <v>53.2</v>
      </c>
      <c r="N115" s="10">
        <v>23.41</v>
      </c>
      <c r="O115" s="10">
        <v>8.34</v>
      </c>
      <c r="P115" s="10">
        <v>-0.13</v>
      </c>
      <c r="Q115" s="10">
        <v>0.01</v>
      </c>
      <c r="R115" s="10">
        <v>88.39</v>
      </c>
      <c r="S115" s="10">
        <v>5.96</v>
      </c>
      <c r="U115" s="99">
        <v>9.8000000000000007</v>
      </c>
      <c r="V115" s="99">
        <v>25.16</v>
      </c>
      <c r="W115" s="99">
        <v>35.116</v>
      </c>
      <c r="X115" s="99">
        <v>53.4</v>
      </c>
      <c r="Y115" s="99">
        <v>23.42</v>
      </c>
      <c r="Z115" s="99">
        <v>8.33</v>
      </c>
      <c r="AA115" s="99">
        <v>-0.12</v>
      </c>
      <c r="AB115" s="99">
        <v>0</v>
      </c>
      <c r="AC115" s="99">
        <v>89.22</v>
      </c>
      <c r="AD115" s="99">
        <v>6</v>
      </c>
      <c r="AF115" s="10">
        <v>11.37</v>
      </c>
      <c r="AG115" s="10">
        <v>25.21</v>
      </c>
      <c r="AH115" s="10">
        <v>35.146500000000003</v>
      </c>
      <c r="AI115" s="10">
        <v>53.5</v>
      </c>
      <c r="AJ115" s="10">
        <v>23.44</v>
      </c>
      <c r="AK115" s="10">
        <v>8.32</v>
      </c>
      <c r="AL115" s="10">
        <v>-0.11</v>
      </c>
      <c r="AM115" s="10">
        <v>0.01</v>
      </c>
      <c r="AN115" s="10">
        <v>87.68</v>
      </c>
      <c r="AO115" s="10">
        <v>5.89</v>
      </c>
      <c r="AQ115" s="10">
        <v>11.5</v>
      </c>
      <c r="AR115" s="10">
        <v>25.27</v>
      </c>
      <c r="AS115" s="10">
        <v>35.174100000000003</v>
      </c>
      <c r="AT115" s="10">
        <v>53.59</v>
      </c>
      <c r="AU115" s="10">
        <v>23.44</v>
      </c>
      <c r="AV115" s="10">
        <v>8.34</v>
      </c>
      <c r="AW115" s="10">
        <v>-0.12</v>
      </c>
      <c r="AX115" s="10">
        <v>-0.02</v>
      </c>
      <c r="AY115" s="10">
        <v>84.78</v>
      </c>
      <c r="AZ115" s="10">
        <v>5.69</v>
      </c>
      <c r="BB115" s="10">
        <v>7.59</v>
      </c>
      <c r="BC115" s="10">
        <v>25.15</v>
      </c>
      <c r="BD115" s="10">
        <v>35.139800000000001</v>
      </c>
      <c r="BE115" s="10">
        <v>53.42</v>
      </c>
      <c r="BF115" s="10">
        <v>23.43</v>
      </c>
      <c r="BG115" s="10">
        <v>8.33</v>
      </c>
      <c r="BH115" s="10">
        <v>-0.13</v>
      </c>
      <c r="BI115" s="10">
        <v>0.02</v>
      </c>
      <c r="BJ115" s="10">
        <v>85.53</v>
      </c>
      <c r="BK115" s="10">
        <v>5.75</v>
      </c>
      <c r="BL115" s="10">
        <v>575.51</v>
      </c>
    </row>
    <row r="116" spans="1:64" x14ac:dyDescent="0.2">
      <c r="A116" s="10">
        <v>8.74</v>
      </c>
      <c r="B116" s="10">
        <v>25.03</v>
      </c>
      <c r="C116" s="10">
        <v>35.046900000000001</v>
      </c>
      <c r="D116" s="10">
        <v>53.17</v>
      </c>
      <c r="E116" s="10">
        <v>23.4</v>
      </c>
      <c r="F116" s="10">
        <v>8.35</v>
      </c>
      <c r="G116" s="10">
        <v>-0.09</v>
      </c>
      <c r="H116" s="10">
        <v>0.01</v>
      </c>
      <c r="J116" s="10">
        <v>9.43</v>
      </c>
      <c r="K116" s="10">
        <v>25.05</v>
      </c>
      <c r="L116" s="10">
        <v>35.060699999999997</v>
      </c>
      <c r="M116" s="10">
        <v>53.2</v>
      </c>
      <c r="N116" s="10">
        <v>23.41</v>
      </c>
      <c r="O116" s="10">
        <v>8.34</v>
      </c>
      <c r="P116" s="10">
        <v>-0.13</v>
      </c>
      <c r="Q116" s="10">
        <v>0.02</v>
      </c>
      <c r="R116" s="10">
        <v>88.45</v>
      </c>
      <c r="S116" s="10">
        <v>5.96</v>
      </c>
      <c r="U116" s="99">
        <v>9.8800000000000008</v>
      </c>
      <c r="V116" s="99">
        <v>25.16</v>
      </c>
      <c r="W116" s="99">
        <v>35.113999999999997</v>
      </c>
      <c r="X116" s="99">
        <v>53.4</v>
      </c>
      <c r="Y116" s="99">
        <v>23.42</v>
      </c>
      <c r="Z116" s="99">
        <v>8.33</v>
      </c>
      <c r="AA116" s="99">
        <v>-0.12</v>
      </c>
      <c r="AB116" s="99">
        <v>0.01</v>
      </c>
      <c r="AC116" s="99">
        <v>89.22</v>
      </c>
      <c r="AD116" s="99">
        <v>6</v>
      </c>
      <c r="AF116" s="10">
        <v>11.48</v>
      </c>
      <c r="AG116" s="10">
        <v>25.21</v>
      </c>
      <c r="AH116" s="10">
        <v>35.148800000000001</v>
      </c>
      <c r="AI116" s="10">
        <v>53.5</v>
      </c>
      <c r="AJ116" s="10">
        <v>23.44</v>
      </c>
      <c r="AK116" s="10">
        <v>8.32</v>
      </c>
      <c r="AL116" s="10">
        <v>-0.12</v>
      </c>
      <c r="AM116" s="10">
        <v>0.01</v>
      </c>
      <c r="AN116" s="10">
        <v>87.71</v>
      </c>
      <c r="AO116" s="10">
        <v>5.89</v>
      </c>
      <c r="AQ116" s="10">
        <v>11.62</v>
      </c>
      <c r="AR116" s="10">
        <v>25.27</v>
      </c>
      <c r="AS116" s="10">
        <v>35.171999999999997</v>
      </c>
      <c r="AT116" s="10">
        <v>53.59</v>
      </c>
      <c r="AU116" s="10">
        <v>23.44</v>
      </c>
      <c r="AV116" s="10">
        <v>8.34</v>
      </c>
      <c r="AW116" s="10">
        <v>-0.12</v>
      </c>
      <c r="AX116" s="10">
        <v>-0.02</v>
      </c>
      <c r="AY116" s="10">
        <v>84.8</v>
      </c>
      <c r="AZ116" s="10">
        <v>5.69</v>
      </c>
      <c r="BB116" s="10">
        <v>7.71</v>
      </c>
      <c r="BC116" s="10">
        <v>25.15</v>
      </c>
      <c r="BD116" s="10">
        <v>35.1417</v>
      </c>
      <c r="BE116" s="10">
        <v>53.42</v>
      </c>
      <c r="BF116" s="10">
        <v>23.44</v>
      </c>
      <c r="BG116" s="10">
        <v>8.33</v>
      </c>
      <c r="BH116" s="10">
        <v>-0.14000000000000001</v>
      </c>
      <c r="BI116" s="10">
        <v>0.01</v>
      </c>
      <c r="BJ116" s="10">
        <v>85.51</v>
      </c>
      <c r="BK116" s="10">
        <v>5.75</v>
      </c>
      <c r="BL116" s="10">
        <v>526.44000000000005</v>
      </c>
    </row>
    <row r="117" spans="1:64" x14ac:dyDescent="0.2">
      <c r="A117" s="10">
        <v>8.7899999999999991</v>
      </c>
      <c r="B117" s="10">
        <v>25.03</v>
      </c>
      <c r="C117" s="10">
        <v>35.0473</v>
      </c>
      <c r="D117" s="10">
        <v>53.17</v>
      </c>
      <c r="E117" s="10">
        <v>23.41</v>
      </c>
      <c r="F117" s="10">
        <v>8.35</v>
      </c>
      <c r="G117" s="10">
        <v>-0.09</v>
      </c>
      <c r="H117" s="10">
        <v>0.01</v>
      </c>
      <c r="J117" s="10">
        <v>9.49</v>
      </c>
      <c r="K117" s="10">
        <v>25.05</v>
      </c>
      <c r="L117" s="10">
        <v>35.063400000000001</v>
      </c>
      <c r="M117" s="10">
        <v>53.21</v>
      </c>
      <c r="N117" s="10">
        <v>23.42</v>
      </c>
      <c r="O117" s="10">
        <v>8.34</v>
      </c>
      <c r="P117" s="10">
        <v>-0.15</v>
      </c>
      <c r="Q117" s="10">
        <v>0.01</v>
      </c>
      <c r="R117" s="10">
        <v>88.48</v>
      </c>
      <c r="S117" s="10">
        <v>5.97</v>
      </c>
      <c r="U117" s="99">
        <v>9.92</v>
      </c>
      <c r="V117" s="99">
        <v>25.16</v>
      </c>
      <c r="W117" s="99">
        <v>35.113999999999997</v>
      </c>
      <c r="X117" s="99">
        <v>53.4</v>
      </c>
      <c r="Y117" s="99">
        <v>23.42</v>
      </c>
      <c r="Z117" s="99">
        <v>8.33</v>
      </c>
      <c r="AA117" s="99">
        <v>-0.12</v>
      </c>
      <c r="AB117" s="99">
        <v>0.01</v>
      </c>
      <c r="AC117" s="99">
        <v>89.24</v>
      </c>
      <c r="AD117" s="99">
        <v>6</v>
      </c>
      <c r="AF117" s="10">
        <v>11.51</v>
      </c>
      <c r="AG117" s="10">
        <v>25.22</v>
      </c>
      <c r="AH117" s="10">
        <v>35.151400000000002</v>
      </c>
      <c r="AI117" s="10">
        <v>53.51</v>
      </c>
      <c r="AJ117" s="10">
        <v>23.44</v>
      </c>
      <c r="AK117" s="10">
        <v>8.32</v>
      </c>
      <c r="AL117" s="10">
        <v>-0.13</v>
      </c>
      <c r="AM117" s="10">
        <v>0.01</v>
      </c>
      <c r="AN117" s="10">
        <v>87.75</v>
      </c>
      <c r="AO117" s="10">
        <v>5.9</v>
      </c>
      <c r="AQ117" s="10">
        <v>11.72</v>
      </c>
      <c r="AR117" s="10">
        <v>25.27</v>
      </c>
      <c r="AS117" s="10">
        <v>35.174199999999999</v>
      </c>
      <c r="AT117" s="10">
        <v>53.59</v>
      </c>
      <c r="AU117" s="10">
        <v>23.44</v>
      </c>
      <c r="AV117" s="10">
        <v>8.34</v>
      </c>
      <c r="AW117" s="10">
        <v>-0.12</v>
      </c>
      <c r="AX117" s="10">
        <v>-0.02</v>
      </c>
      <c r="AY117" s="10">
        <v>84.81</v>
      </c>
      <c r="AZ117" s="10">
        <v>5.69</v>
      </c>
      <c r="BB117" s="10">
        <v>7.83</v>
      </c>
      <c r="BC117" s="10">
        <v>25.15</v>
      </c>
      <c r="BD117" s="10">
        <v>35.1447</v>
      </c>
      <c r="BE117" s="10">
        <v>53.42</v>
      </c>
      <c r="BF117" s="10">
        <v>23.44</v>
      </c>
      <c r="BG117" s="10">
        <v>8.33</v>
      </c>
      <c r="BH117" s="10">
        <v>-0.14000000000000001</v>
      </c>
      <c r="BI117" s="10">
        <v>0.01</v>
      </c>
      <c r="BJ117" s="10">
        <v>85.51</v>
      </c>
      <c r="BK117" s="10">
        <v>5.75</v>
      </c>
      <c r="BL117" s="10">
        <v>480.41</v>
      </c>
    </row>
    <row r="118" spans="1:64" x14ac:dyDescent="0.2">
      <c r="A118" s="10">
        <v>8.83</v>
      </c>
      <c r="B118" s="10">
        <v>25.03</v>
      </c>
      <c r="C118" s="10">
        <v>35.046999999999997</v>
      </c>
      <c r="D118" s="10">
        <v>53.17</v>
      </c>
      <c r="E118" s="10">
        <v>23.41</v>
      </c>
      <c r="F118" s="10">
        <v>8.35</v>
      </c>
      <c r="G118" s="10">
        <v>-0.09</v>
      </c>
      <c r="H118" s="10">
        <v>0.01</v>
      </c>
      <c r="J118" s="10">
        <v>9.5299999999999994</v>
      </c>
      <c r="K118" s="10">
        <v>25.05</v>
      </c>
      <c r="L118" s="10">
        <v>35.060499999999998</v>
      </c>
      <c r="M118" s="10">
        <v>53.21</v>
      </c>
      <c r="N118" s="10">
        <v>23.41</v>
      </c>
      <c r="O118" s="10">
        <v>8.34</v>
      </c>
      <c r="P118" s="10">
        <v>-0.16</v>
      </c>
      <c r="Q118" s="10">
        <v>0.02</v>
      </c>
      <c r="R118" s="10">
        <v>88.46</v>
      </c>
      <c r="S118" s="10">
        <v>5.96</v>
      </c>
      <c r="U118" s="99">
        <v>9.94</v>
      </c>
      <c r="V118" s="99">
        <v>25.16</v>
      </c>
      <c r="W118" s="99">
        <v>35.113</v>
      </c>
      <c r="X118" s="99">
        <v>53.39</v>
      </c>
      <c r="Y118" s="99">
        <v>23.42</v>
      </c>
      <c r="Z118" s="99">
        <v>8.33</v>
      </c>
      <c r="AA118" s="99">
        <v>-0.13</v>
      </c>
      <c r="AB118" s="99">
        <v>0.01</v>
      </c>
      <c r="AC118" s="99">
        <v>89.26</v>
      </c>
      <c r="AD118" s="99">
        <v>6</v>
      </c>
      <c r="AF118" s="10">
        <v>11.47</v>
      </c>
      <c r="AG118" s="10">
        <v>25.21</v>
      </c>
      <c r="AH118" s="10">
        <v>35.148000000000003</v>
      </c>
      <c r="AI118" s="10">
        <v>53.5</v>
      </c>
      <c r="AJ118" s="10">
        <v>23.44</v>
      </c>
      <c r="AK118" s="10">
        <v>8.32</v>
      </c>
      <c r="AL118" s="10">
        <v>-0.13</v>
      </c>
      <c r="AM118" s="10">
        <v>0.01</v>
      </c>
      <c r="AN118" s="10">
        <v>87.77</v>
      </c>
      <c r="AO118" s="10">
        <v>5.9</v>
      </c>
      <c r="AQ118" s="10">
        <v>11.82</v>
      </c>
      <c r="AR118" s="10">
        <v>25.27</v>
      </c>
      <c r="AS118" s="10">
        <v>35.173900000000003</v>
      </c>
      <c r="AT118" s="10">
        <v>53.59</v>
      </c>
      <c r="AU118" s="10">
        <v>23.44</v>
      </c>
      <c r="AV118" s="10">
        <v>8.34</v>
      </c>
      <c r="AW118" s="10">
        <v>-0.13</v>
      </c>
      <c r="AX118" s="10">
        <v>-0.02</v>
      </c>
      <c r="AY118" s="10">
        <v>84.82</v>
      </c>
      <c r="AZ118" s="10">
        <v>5.69</v>
      </c>
      <c r="BB118" s="10">
        <v>7.95</v>
      </c>
      <c r="BC118" s="10">
        <v>25.15</v>
      </c>
      <c r="BD118" s="10">
        <v>35.140999999999998</v>
      </c>
      <c r="BE118" s="10">
        <v>53.42</v>
      </c>
      <c r="BF118" s="10">
        <v>23.44</v>
      </c>
      <c r="BG118" s="10">
        <v>8.33</v>
      </c>
      <c r="BH118" s="10">
        <v>-0.13</v>
      </c>
      <c r="BI118" s="10">
        <v>0.01</v>
      </c>
      <c r="BJ118" s="10">
        <v>85.53</v>
      </c>
      <c r="BK118" s="10">
        <v>5.75</v>
      </c>
      <c r="BL118" s="10">
        <v>486.2</v>
      </c>
    </row>
    <row r="119" spans="1:64" x14ac:dyDescent="0.2">
      <c r="A119" s="10">
        <v>8.8800000000000008</v>
      </c>
      <c r="B119" s="10">
        <v>25.03</v>
      </c>
      <c r="C119" s="10">
        <v>35.044600000000003</v>
      </c>
      <c r="D119" s="10">
        <v>53.17</v>
      </c>
      <c r="E119" s="10">
        <v>23.4</v>
      </c>
      <c r="F119" s="10">
        <v>8.35</v>
      </c>
      <c r="G119" s="10">
        <v>-0.09</v>
      </c>
      <c r="H119" s="10">
        <v>0.02</v>
      </c>
      <c r="J119" s="10">
        <v>9.59</v>
      </c>
      <c r="K119" s="10">
        <v>25.05</v>
      </c>
      <c r="L119" s="10">
        <v>35.058900000000001</v>
      </c>
      <c r="M119" s="10">
        <v>53.2</v>
      </c>
      <c r="N119" s="10">
        <v>23.41</v>
      </c>
      <c r="O119" s="10">
        <v>8.34</v>
      </c>
      <c r="P119" s="10">
        <v>-0.17</v>
      </c>
      <c r="Q119" s="10">
        <v>0.01</v>
      </c>
      <c r="R119" s="10">
        <v>88.39</v>
      </c>
      <c r="S119" s="10">
        <v>5.96</v>
      </c>
      <c r="U119" s="99">
        <v>9.9600000000000009</v>
      </c>
      <c r="V119" s="99">
        <v>25.16</v>
      </c>
      <c r="W119" s="99">
        <v>35.112000000000002</v>
      </c>
      <c r="X119" s="99">
        <v>53.39</v>
      </c>
      <c r="Y119" s="99">
        <v>23.42</v>
      </c>
      <c r="Z119" s="99">
        <v>8.33</v>
      </c>
      <c r="AA119" s="99">
        <v>-0.13</v>
      </c>
      <c r="AB119" s="99">
        <v>0.01</v>
      </c>
      <c r="AC119" s="99">
        <v>89.28</v>
      </c>
      <c r="AD119" s="99">
        <v>6.01</v>
      </c>
      <c r="AF119" s="10">
        <v>11.44</v>
      </c>
      <c r="AG119" s="10">
        <v>25.22</v>
      </c>
      <c r="AH119" s="10">
        <v>35.148699999999998</v>
      </c>
      <c r="AI119" s="10">
        <v>53.5</v>
      </c>
      <c r="AJ119" s="10">
        <v>23.44</v>
      </c>
      <c r="AK119" s="10">
        <v>8.32</v>
      </c>
      <c r="AL119" s="10">
        <v>-0.13</v>
      </c>
      <c r="AM119" s="10">
        <v>0.01</v>
      </c>
      <c r="AN119" s="10">
        <v>87.79</v>
      </c>
      <c r="AO119" s="10">
        <v>5.9</v>
      </c>
      <c r="AQ119" s="10">
        <v>11.91</v>
      </c>
      <c r="AR119" s="10">
        <v>25.27</v>
      </c>
      <c r="AS119" s="10">
        <v>35.171500000000002</v>
      </c>
      <c r="AT119" s="10">
        <v>53.59</v>
      </c>
      <c r="AU119" s="10">
        <v>23.44</v>
      </c>
      <c r="AV119" s="10">
        <v>8.34</v>
      </c>
      <c r="AW119" s="10">
        <v>-0.13</v>
      </c>
      <c r="AX119" s="10">
        <v>-0.02</v>
      </c>
      <c r="AY119" s="10">
        <v>84.83</v>
      </c>
      <c r="AZ119" s="10">
        <v>5.69</v>
      </c>
      <c r="BB119" s="10">
        <v>8.0299999999999994</v>
      </c>
      <c r="BC119" s="10">
        <v>25.15</v>
      </c>
      <c r="BD119" s="10">
        <v>35.141300000000001</v>
      </c>
      <c r="BE119" s="10">
        <v>53.42</v>
      </c>
      <c r="BF119" s="10">
        <v>23.44</v>
      </c>
      <c r="BG119" s="10">
        <v>8.33</v>
      </c>
      <c r="BH119" s="10">
        <v>-0.13</v>
      </c>
      <c r="BI119" s="10">
        <v>0.02</v>
      </c>
      <c r="BJ119" s="10">
        <v>85.56</v>
      </c>
      <c r="BK119" s="10">
        <v>5.76</v>
      </c>
      <c r="BL119" s="10">
        <v>517.54</v>
      </c>
    </row>
    <row r="120" spans="1:64" x14ac:dyDescent="0.2">
      <c r="A120" s="10">
        <v>8.94</v>
      </c>
      <c r="B120" s="10">
        <v>25.03</v>
      </c>
      <c r="C120" s="10">
        <v>35.048999999999999</v>
      </c>
      <c r="D120" s="10">
        <v>53.17</v>
      </c>
      <c r="E120" s="10">
        <v>23.41</v>
      </c>
      <c r="F120" s="10">
        <v>8.35</v>
      </c>
      <c r="G120" s="10">
        <v>-0.09</v>
      </c>
      <c r="H120" s="10">
        <v>0.02</v>
      </c>
      <c r="J120" s="10">
        <v>9.68</v>
      </c>
      <c r="K120" s="10">
        <v>25.05</v>
      </c>
      <c r="L120" s="10">
        <v>35.058300000000003</v>
      </c>
      <c r="M120" s="10">
        <v>53.2</v>
      </c>
      <c r="N120" s="10">
        <v>23.41</v>
      </c>
      <c r="O120" s="10">
        <v>8.34</v>
      </c>
      <c r="P120" s="10">
        <v>-0.17</v>
      </c>
      <c r="Q120" s="10">
        <v>0.01</v>
      </c>
      <c r="R120" s="10">
        <v>88.29</v>
      </c>
      <c r="S120" s="10">
        <v>5.95</v>
      </c>
      <c r="U120" s="99">
        <v>10</v>
      </c>
      <c r="V120" s="99">
        <v>25.16</v>
      </c>
      <c r="W120" s="99">
        <v>35.110999999999997</v>
      </c>
      <c r="X120" s="99">
        <v>53.39</v>
      </c>
      <c r="Y120" s="99">
        <v>23.42</v>
      </c>
      <c r="Z120" s="99">
        <v>8.33</v>
      </c>
      <c r="AA120" s="99">
        <v>-0.12</v>
      </c>
      <c r="AB120" s="99">
        <v>0.01</v>
      </c>
      <c r="AC120" s="99">
        <v>89.28</v>
      </c>
      <c r="AD120" s="99">
        <v>6.01</v>
      </c>
      <c r="AF120" s="10">
        <v>11.43</v>
      </c>
      <c r="AG120" s="10">
        <v>25.22</v>
      </c>
      <c r="AH120" s="10">
        <v>35.147500000000001</v>
      </c>
      <c r="AI120" s="10">
        <v>53.5</v>
      </c>
      <c r="AJ120" s="10">
        <v>23.44</v>
      </c>
      <c r="AK120" s="10">
        <v>8.32</v>
      </c>
      <c r="AL120" s="10">
        <v>-0.13</v>
      </c>
      <c r="AM120" s="10">
        <v>0.01</v>
      </c>
      <c r="AN120" s="10">
        <v>87.79</v>
      </c>
      <c r="AO120" s="10">
        <v>5.9</v>
      </c>
      <c r="AQ120" s="10">
        <v>12.03</v>
      </c>
      <c r="AR120" s="10">
        <v>25.26</v>
      </c>
      <c r="AS120" s="10">
        <v>35.171300000000002</v>
      </c>
      <c r="AT120" s="10">
        <v>53.58</v>
      </c>
      <c r="AU120" s="10">
        <v>23.44</v>
      </c>
      <c r="AV120" s="10">
        <v>8.34</v>
      </c>
      <c r="AW120" s="10">
        <v>-0.13</v>
      </c>
      <c r="AX120" s="10">
        <v>-0.02</v>
      </c>
      <c r="AY120" s="10">
        <v>84.83</v>
      </c>
      <c r="AZ120" s="10">
        <v>5.69</v>
      </c>
      <c r="BB120" s="10">
        <v>8.11</v>
      </c>
      <c r="BC120" s="10">
        <v>25.15</v>
      </c>
      <c r="BD120" s="10">
        <v>35.145099999999999</v>
      </c>
      <c r="BE120" s="10">
        <v>53.42</v>
      </c>
      <c r="BF120" s="10">
        <v>23.44</v>
      </c>
      <c r="BG120" s="10">
        <v>8.33</v>
      </c>
      <c r="BH120" s="10">
        <v>-0.13</v>
      </c>
      <c r="BI120" s="10">
        <v>0.02</v>
      </c>
      <c r="BJ120" s="10">
        <v>85.6</v>
      </c>
      <c r="BK120" s="10">
        <v>5.76</v>
      </c>
      <c r="BL120" s="10">
        <v>543.74</v>
      </c>
    </row>
    <row r="121" spans="1:64" x14ac:dyDescent="0.2">
      <c r="A121" s="10">
        <v>9.01</v>
      </c>
      <c r="B121" s="10">
        <v>25.03</v>
      </c>
      <c r="C121" s="10">
        <v>35.0471</v>
      </c>
      <c r="D121" s="10">
        <v>53.17</v>
      </c>
      <c r="E121" s="10">
        <v>23.41</v>
      </c>
      <c r="F121" s="10">
        <v>8.35</v>
      </c>
      <c r="G121" s="10">
        <v>-0.09</v>
      </c>
      <c r="H121" s="10">
        <v>0.02</v>
      </c>
      <c r="J121" s="10">
        <v>9.77</v>
      </c>
      <c r="K121" s="10">
        <v>25.05</v>
      </c>
      <c r="L121" s="10">
        <v>35.061</v>
      </c>
      <c r="M121" s="10">
        <v>53.2</v>
      </c>
      <c r="N121" s="10">
        <v>23.42</v>
      </c>
      <c r="O121" s="10">
        <v>8.34</v>
      </c>
      <c r="P121" s="10">
        <v>-0.15</v>
      </c>
      <c r="Q121" s="10">
        <v>0.01</v>
      </c>
      <c r="R121" s="10">
        <v>88.22</v>
      </c>
      <c r="S121" s="10">
        <v>5.95</v>
      </c>
      <c r="U121" s="99">
        <v>10.050000000000001</v>
      </c>
      <c r="V121" s="99">
        <v>25.16</v>
      </c>
      <c r="W121" s="99">
        <v>35.112000000000002</v>
      </c>
      <c r="X121" s="99">
        <v>53.39</v>
      </c>
      <c r="Y121" s="99">
        <v>23.42</v>
      </c>
      <c r="Z121" s="99">
        <v>8.33</v>
      </c>
      <c r="AA121" s="99">
        <v>-0.13</v>
      </c>
      <c r="AB121" s="99">
        <v>0.01</v>
      </c>
      <c r="AC121" s="99">
        <v>89.26</v>
      </c>
      <c r="AD121" s="99">
        <v>6</v>
      </c>
      <c r="AF121" s="10">
        <v>11.47</v>
      </c>
      <c r="AG121" s="10">
        <v>25.22</v>
      </c>
      <c r="AH121" s="10">
        <v>35.147399999999998</v>
      </c>
      <c r="AI121" s="10">
        <v>53.5</v>
      </c>
      <c r="AJ121" s="10">
        <v>23.44</v>
      </c>
      <c r="AK121" s="10">
        <v>8.32</v>
      </c>
      <c r="AL121" s="10">
        <v>-0.13</v>
      </c>
      <c r="AM121" s="10">
        <v>0.01</v>
      </c>
      <c r="AN121" s="10">
        <v>87.76</v>
      </c>
      <c r="AO121" s="10">
        <v>5.9</v>
      </c>
      <c r="AQ121" s="10">
        <v>12.13</v>
      </c>
      <c r="AR121" s="10">
        <v>25.26</v>
      </c>
      <c r="AS121" s="10">
        <v>35.1721</v>
      </c>
      <c r="AT121" s="10">
        <v>53.58</v>
      </c>
      <c r="AU121" s="10">
        <v>23.44</v>
      </c>
      <c r="AV121" s="10">
        <v>8.34</v>
      </c>
      <c r="AW121" s="10">
        <v>-0.13</v>
      </c>
      <c r="AX121" s="10">
        <v>-0.02</v>
      </c>
      <c r="AY121" s="10">
        <v>84.84</v>
      </c>
      <c r="AZ121" s="10">
        <v>5.7</v>
      </c>
      <c r="BB121" s="10">
        <v>8.1999999999999993</v>
      </c>
      <c r="BC121" s="10">
        <v>25.15</v>
      </c>
      <c r="BD121" s="10">
        <v>35.145099999999999</v>
      </c>
      <c r="BE121" s="10">
        <v>53.42</v>
      </c>
      <c r="BF121" s="10">
        <v>23.44</v>
      </c>
      <c r="BG121" s="10">
        <v>8.33</v>
      </c>
      <c r="BH121" s="10">
        <v>-0.12</v>
      </c>
      <c r="BI121" s="10">
        <v>0.01</v>
      </c>
      <c r="BJ121" s="10">
        <v>85.64</v>
      </c>
      <c r="BK121" s="10">
        <v>5.76</v>
      </c>
      <c r="BL121" s="10">
        <v>522.30999999999995</v>
      </c>
    </row>
    <row r="122" spans="1:64" x14ac:dyDescent="0.2">
      <c r="A122" s="10">
        <v>9.08</v>
      </c>
      <c r="B122" s="10">
        <v>25.03</v>
      </c>
      <c r="C122" s="10">
        <v>35.047600000000003</v>
      </c>
      <c r="D122" s="10">
        <v>53.17</v>
      </c>
      <c r="E122" s="10">
        <v>23.41</v>
      </c>
      <c r="F122" s="10">
        <v>8.35</v>
      </c>
      <c r="G122" s="10">
        <v>-0.1</v>
      </c>
      <c r="H122" s="10">
        <v>0.01</v>
      </c>
      <c r="J122" s="10">
        <v>9.85</v>
      </c>
      <c r="K122" s="10">
        <v>25.04</v>
      </c>
      <c r="L122" s="10">
        <v>35.060699999999997</v>
      </c>
      <c r="M122" s="10">
        <v>53.2</v>
      </c>
      <c r="N122" s="10">
        <v>23.42</v>
      </c>
      <c r="O122" s="10">
        <v>8.34</v>
      </c>
      <c r="P122" s="10">
        <v>-0.15</v>
      </c>
      <c r="Q122" s="10">
        <v>0.01</v>
      </c>
      <c r="R122" s="10">
        <v>88.19</v>
      </c>
      <c r="S122" s="10">
        <v>5.95</v>
      </c>
      <c r="U122" s="99">
        <v>10.119999999999999</v>
      </c>
      <c r="V122" s="99">
        <v>25.16</v>
      </c>
      <c r="W122" s="99">
        <v>35.110999999999997</v>
      </c>
      <c r="X122" s="99">
        <v>53.39</v>
      </c>
      <c r="Y122" s="99">
        <v>23.42</v>
      </c>
      <c r="Z122" s="99">
        <v>8.33</v>
      </c>
      <c r="AA122" s="99">
        <v>-0.13</v>
      </c>
      <c r="AB122" s="99">
        <v>0.01</v>
      </c>
      <c r="AC122" s="99">
        <v>89.23</v>
      </c>
      <c r="AD122" s="99">
        <v>6</v>
      </c>
      <c r="AF122" s="10">
        <v>11.56</v>
      </c>
      <c r="AG122" s="10">
        <v>25.22</v>
      </c>
      <c r="AH122" s="10">
        <v>35.144799999999996</v>
      </c>
      <c r="AI122" s="10">
        <v>53.5</v>
      </c>
      <c r="AJ122" s="10">
        <v>23.43</v>
      </c>
      <c r="AK122" s="10">
        <v>8.32</v>
      </c>
      <c r="AL122" s="10">
        <v>-0.11</v>
      </c>
      <c r="AM122" s="10">
        <v>0.01</v>
      </c>
      <c r="AN122" s="10">
        <v>87.73</v>
      </c>
      <c r="AO122" s="10">
        <v>5.89</v>
      </c>
      <c r="AQ122" s="10">
        <v>12.21</v>
      </c>
      <c r="AR122" s="10">
        <v>25.26</v>
      </c>
      <c r="AS122" s="10">
        <v>35.175699999999999</v>
      </c>
      <c r="AT122" s="10">
        <v>53.59</v>
      </c>
      <c r="AU122" s="10">
        <v>23.45</v>
      </c>
      <c r="AV122" s="10">
        <v>8.34</v>
      </c>
      <c r="AW122" s="10">
        <v>-0.13</v>
      </c>
      <c r="AX122" s="10">
        <v>-0.02</v>
      </c>
      <c r="AY122" s="10">
        <v>84.84</v>
      </c>
      <c r="AZ122" s="10">
        <v>5.7</v>
      </c>
      <c r="BB122" s="10">
        <v>8.25</v>
      </c>
      <c r="BC122" s="10">
        <v>25.15</v>
      </c>
      <c r="BD122" s="10">
        <v>35.145000000000003</v>
      </c>
      <c r="BE122" s="10">
        <v>53.42</v>
      </c>
      <c r="BF122" s="10">
        <v>23.44</v>
      </c>
      <c r="BG122" s="10">
        <v>8.33</v>
      </c>
      <c r="BH122" s="10">
        <v>-0.12</v>
      </c>
      <c r="BI122" s="10">
        <v>0.02</v>
      </c>
      <c r="BJ122" s="10">
        <v>85.67</v>
      </c>
      <c r="BK122" s="10">
        <v>5.76</v>
      </c>
      <c r="BL122" s="10">
        <v>448.85</v>
      </c>
    </row>
    <row r="123" spans="1:64" x14ac:dyDescent="0.2">
      <c r="A123" s="10">
        <v>9.15</v>
      </c>
      <c r="B123" s="10">
        <v>25.03</v>
      </c>
      <c r="C123" s="10">
        <v>35.049500000000002</v>
      </c>
      <c r="D123" s="10">
        <v>53.17</v>
      </c>
      <c r="E123" s="10">
        <v>23.41</v>
      </c>
      <c r="F123" s="10">
        <v>8.35</v>
      </c>
      <c r="G123" s="10">
        <v>-0.1</v>
      </c>
      <c r="H123" s="10">
        <v>0.02</v>
      </c>
      <c r="J123" s="10">
        <v>9.92</v>
      </c>
      <c r="K123" s="10">
        <v>25.04</v>
      </c>
      <c r="L123" s="10">
        <v>35.060699999999997</v>
      </c>
      <c r="M123" s="10">
        <v>53.2</v>
      </c>
      <c r="N123" s="10">
        <v>23.42</v>
      </c>
      <c r="O123" s="10">
        <v>8.34</v>
      </c>
      <c r="P123" s="10">
        <v>-0.16</v>
      </c>
      <c r="Q123" s="10">
        <v>0.01</v>
      </c>
      <c r="R123" s="10">
        <v>88.2</v>
      </c>
      <c r="S123" s="10">
        <v>5.95</v>
      </c>
      <c r="U123" s="99">
        <v>10.210000000000001</v>
      </c>
      <c r="V123" s="99">
        <v>25.16</v>
      </c>
      <c r="W123" s="99">
        <v>35.113999999999997</v>
      </c>
      <c r="X123" s="99">
        <v>53.4</v>
      </c>
      <c r="Y123" s="99">
        <v>23.42</v>
      </c>
      <c r="Z123" s="99">
        <v>8.33</v>
      </c>
      <c r="AA123" s="99">
        <v>-0.12</v>
      </c>
      <c r="AB123" s="99">
        <v>0.02</v>
      </c>
      <c r="AC123" s="99">
        <v>89.2</v>
      </c>
      <c r="AD123" s="99">
        <v>6</v>
      </c>
      <c r="AF123" s="10">
        <v>11.67</v>
      </c>
      <c r="AG123" s="10">
        <v>25.21</v>
      </c>
      <c r="AH123" s="10">
        <v>35.148000000000003</v>
      </c>
      <c r="AI123" s="10">
        <v>53.5</v>
      </c>
      <c r="AJ123" s="10">
        <v>23.44</v>
      </c>
      <c r="AK123" s="10">
        <v>8.32</v>
      </c>
      <c r="AL123" s="10">
        <v>-0.11</v>
      </c>
      <c r="AM123" s="10">
        <v>0.01</v>
      </c>
      <c r="AN123" s="10">
        <v>87.68</v>
      </c>
      <c r="AO123" s="10">
        <v>5.89</v>
      </c>
      <c r="AQ123" s="10">
        <v>12.25</v>
      </c>
      <c r="AR123" s="10">
        <v>25.26</v>
      </c>
      <c r="AS123" s="10">
        <v>35.175400000000003</v>
      </c>
      <c r="AT123" s="10">
        <v>53.59</v>
      </c>
      <c r="AU123" s="10">
        <v>23.45</v>
      </c>
      <c r="AV123" s="10">
        <v>8.34</v>
      </c>
      <c r="AW123" s="10">
        <v>-0.13</v>
      </c>
      <c r="AX123" s="10">
        <v>-0.02</v>
      </c>
      <c r="AY123" s="10">
        <v>84.85</v>
      </c>
      <c r="AZ123" s="10">
        <v>5.7</v>
      </c>
      <c r="BB123" s="10">
        <v>8.23</v>
      </c>
      <c r="BC123" s="10">
        <v>25.15</v>
      </c>
      <c r="BD123" s="10">
        <v>35.141500000000001</v>
      </c>
      <c r="BE123" s="10">
        <v>53.42</v>
      </c>
      <c r="BF123" s="10">
        <v>23.44</v>
      </c>
      <c r="BG123" s="10">
        <v>8.33</v>
      </c>
      <c r="BH123" s="10">
        <v>-0.13</v>
      </c>
      <c r="BI123" s="10">
        <v>0.01</v>
      </c>
      <c r="BJ123" s="10">
        <v>85.7</v>
      </c>
      <c r="BK123" s="10">
        <v>5.77</v>
      </c>
      <c r="BL123" s="10">
        <v>500.67</v>
      </c>
    </row>
    <row r="124" spans="1:64" x14ac:dyDescent="0.2">
      <c r="A124" s="10">
        <v>9.25</v>
      </c>
      <c r="B124" s="10">
        <v>25.03</v>
      </c>
      <c r="C124" s="10">
        <v>35.049500000000002</v>
      </c>
      <c r="D124" s="10">
        <v>53.17</v>
      </c>
      <c r="E124" s="10">
        <v>23.41</v>
      </c>
      <c r="F124" s="10">
        <v>8.35</v>
      </c>
      <c r="G124" s="10">
        <v>-0.1</v>
      </c>
      <c r="H124" s="10">
        <v>0.01</v>
      </c>
      <c r="J124" s="10">
        <v>9.99</v>
      </c>
      <c r="K124" s="10">
        <v>25.05</v>
      </c>
      <c r="L124" s="10">
        <v>35.059699999999999</v>
      </c>
      <c r="M124" s="10">
        <v>53.2</v>
      </c>
      <c r="N124" s="10">
        <v>23.42</v>
      </c>
      <c r="O124" s="10">
        <v>8.34</v>
      </c>
      <c r="P124" s="10">
        <v>-0.16</v>
      </c>
      <c r="Q124" s="10">
        <v>0.01</v>
      </c>
      <c r="R124" s="10">
        <v>88.22</v>
      </c>
      <c r="S124" s="10">
        <v>5.95</v>
      </c>
      <c r="U124" s="99">
        <v>10.3</v>
      </c>
      <c r="V124" s="99">
        <v>25.16</v>
      </c>
      <c r="W124" s="99">
        <v>35.113999999999997</v>
      </c>
      <c r="X124" s="99">
        <v>53.4</v>
      </c>
      <c r="Y124" s="99">
        <v>23.42</v>
      </c>
      <c r="Z124" s="99">
        <v>8.33</v>
      </c>
      <c r="AA124" s="99">
        <v>-0.13</v>
      </c>
      <c r="AB124" s="99">
        <v>0.02</v>
      </c>
      <c r="AC124" s="99">
        <v>89.19</v>
      </c>
      <c r="AD124" s="99">
        <v>6</v>
      </c>
      <c r="AF124" s="10">
        <v>11.74</v>
      </c>
      <c r="AG124" s="10">
        <v>25.22</v>
      </c>
      <c r="AH124" s="10">
        <v>35.148400000000002</v>
      </c>
      <c r="AI124" s="10">
        <v>53.5</v>
      </c>
      <c r="AJ124" s="10">
        <v>23.44</v>
      </c>
      <c r="AK124" s="10">
        <v>8.32</v>
      </c>
      <c r="AL124" s="10">
        <v>-0.11</v>
      </c>
      <c r="AM124" s="10">
        <v>0.01</v>
      </c>
      <c r="AN124" s="10">
        <v>87.64</v>
      </c>
      <c r="AO124" s="10">
        <v>5.89</v>
      </c>
      <c r="AQ124" s="10">
        <v>12.24</v>
      </c>
      <c r="AR124" s="10">
        <v>25.26</v>
      </c>
      <c r="AS124" s="10">
        <v>35.177700000000002</v>
      </c>
      <c r="AT124" s="10">
        <v>53.59</v>
      </c>
      <c r="AU124" s="10">
        <v>23.45</v>
      </c>
      <c r="AV124" s="10">
        <v>8.34</v>
      </c>
      <c r="AW124" s="10">
        <v>-0.14000000000000001</v>
      </c>
      <c r="AX124" s="10">
        <v>-0.02</v>
      </c>
      <c r="AY124" s="10">
        <v>84.85</v>
      </c>
      <c r="AZ124" s="10">
        <v>5.7</v>
      </c>
      <c r="BB124" s="10">
        <v>8.16</v>
      </c>
      <c r="BC124" s="10">
        <v>25.15</v>
      </c>
      <c r="BD124" s="10">
        <v>35.136899999999997</v>
      </c>
      <c r="BE124" s="10">
        <v>53.41</v>
      </c>
      <c r="BF124" s="10">
        <v>23.43</v>
      </c>
      <c r="BG124" s="10">
        <v>8.33</v>
      </c>
      <c r="BH124" s="10">
        <v>-0.13</v>
      </c>
      <c r="BI124" s="10">
        <v>0.02</v>
      </c>
      <c r="BJ124" s="10">
        <v>85.71</v>
      </c>
      <c r="BK124" s="10">
        <v>5.77</v>
      </c>
      <c r="BL124" s="10">
        <v>600.4</v>
      </c>
    </row>
    <row r="125" spans="1:64" x14ac:dyDescent="0.2">
      <c r="A125" s="10">
        <v>9.35</v>
      </c>
      <c r="B125" s="10">
        <v>25.03</v>
      </c>
      <c r="C125" s="10">
        <v>35.047499999999999</v>
      </c>
      <c r="D125" s="10">
        <v>53.17</v>
      </c>
      <c r="E125" s="10">
        <v>23.41</v>
      </c>
      <c r="F125" s="10">
        <v>8.35</v>
      </c>
      <c r="G125" s="10">
        <v>-0.09</v>
      </c>
      <c r="H125" s="10">
        <v>0.01</v>
      </c>
      <c r="J125" s="10">
        <v>10.06</v>
      </c>
      <c r="K125" s="10">
        <v>25.04</v>
      </c>
      <c r="L125" s="10">
        <v>35.0595</v>
      </c>
      <c r="M125" s="10">
        <v>53.2</v>
      </c>
      <c r="N125" s="10">
        <v>23.42</v>
      </c>
      <c r="O125" s="10">
        <v>8.34</v>
      </c>
      <c r="P125" s="10">
        <v>-0.15</v>
      </c>
      <c r="Q125" s="10">
        <v>0.01</v>
      </c>
      <c r="R125" s="10">
        <v>88.22</v>
      </c>
      <c r="S125" s="10">
        <v>5.95</v>
      </c>
      <c r="U125" s="99">
        <v>10.38</v>
      </c>
      <c r="V125" s="99">
        <v>25.16</v>
      </c>
      <c r="W125" s="99">
        <v>35.112000000000002</v>
      </c>
      <c r="X125" s="99">
        <v>53.39</v>
      </c>
      <c r="Y125" s="99">
        <v>23.42</v>
      </c>
      <c r="Z125" s="99">
        <v>8.33</v>
      </c>
      <c r="AA125" s="99">
        <v>-0.12</v>
      </c>
      <c r="AB125" s="99">
        <v>0.01</v>
      </c>
      <c r="AC125" s="99">
        <v>89.17</v>
      </c>
      <c r="AD125" s="99">
        <v>6</v>
      </c>
      <c r="AF125" s="10">
        <v>11.77</v>
      </c>
      <c r="AG125" s="10">
        <v>25.22</v>
      </c>
      <c r="AH125" s="10">
        <v>35.145400000000002</v>
      </c>
      <c r="AI125" s="10">
        <v>53.5</v>
      </c>
      <c r="AJ125" s="10">
        <v>23.44</v>
      </c>
      <c r="AK125" s="10">
        <v>8.32</v>
      </c>
      <c r="AL125" s="10">
        <v>-0.12</v>
      </c>
      <c r="AM125" s="10">
        <v>0.01</v>
      </c>
      <c r="AN125" s="10">
        <v>87.61</v>
      </c>
      <c r="AO125" s="10">
        <v>5.89</v>
      </c>
      <c r="AQ125" s="10">
        <v>12.22</v>
      </c>
      <c r="AR125" s="10">
        <v>25.26</v>
      </c>
      <c r="AS125" s="10">
        <v>35.177999999999997</v>
      </c>
      <c r="AT125" s="10">
        <v>53.59</v>
      </c>
      <c r="AU125" s="10">
        <v>23.45</v>
      </c>
      <c r="AV125" s="10">
        <v>8.34</v>
      </c>
      <c r="AW125" s="10">
        <v>-0.14000000000000001</v>
      </c>
      <c r="AX125" s="10">
        <v>-0.02</v>
      </c>
      <c r="AY125" s="10">
        <v>84.84</v>
      </c>
      <c r="AZ125" s="10">
        <v>5.69</v>
      </c>
      <c r="BB125" s="10">
        <v>8.08</v>
      </c>
      <c r="BC125" s="10">
        <v>25.15</v>
      </c>
      <c r="BD125" s="10">
        <v>35.141300000000001</v>
      </c>
      <c r="BE125" s="10">
        <v>53.42</v>
      </c>
      <c r="BF125" s="10">
        <v>23.44</v>
      </c>
      <c r="BG125" s="10">
        <v>8.33</v>
      </c>
      <c r="BH125" s="10">
        <v>-0.14000000000000001</v>
      </c>
      <c r="BI125" s="10">
        <v>0.02</v>
      </c>
      <c r="BJ125" s="10">
        <v>85.72</v>
      </c>
      <c r="BK125" s="10">
        <v>5.77</v>
      </c>
      <c r="BL125" s="10">
        <v>632.25</v>
      </c>
    </row>
    <row r="126" spans="1:64" x14ac:dyDescent="0.2">
      <c r="A126" s="10">
        <v>9.4499999999999993</v>
      </c>
      <c r="B126" s="10">
        <v>25.03</v>
      </c>
      <c r="C126" s="10">
        <v>35.048699999999997</v>
      </c>
      <c r="D126" s="10">
        <v>53.17</v>
      </c>
      <c r="E126" s="10">
        <v>23.41</v>
      </c>
      <c r="F126" s="10">
        <v>8.35</v>
      </c>
      <c r="G126" s="10">
        <v>-0.09</v>
      </c>
      <c r="H126" s="10">
        <v>0.01</v>
      </c>
      <c r="J126" s="10">
        <v>10.15</v>
      </c>
      <c r="K126" s="10">
        <v>25.04</v>
      </c>
      <c r="L126" s="10">
        <v>35.0595</v>
      </c>
      <c r="M126" s="10">
        <v>53.2</v>
      </c>
      <c r="N126" s="10">
        <v>23.42</v>
      </c>
      <c r="O126" s="10">
        <v>8.34</v>
      </c>
      <c r="P126" s="10">
        <v>-0.14000000000000001</v>
      </c>
      <c r="Q126" s="10">
        <v>0.01</v>
      </c>
      <c r="R126" s="10">
        <v>88.21</v>
      </c>
      <c r="S126" s="10">
        <v>5.95</v>
      </c>
      <c r="U126" s="99">
        <v>10.47</v>
      </c>
      <c r="V126" s="99">
        <v>25.16</v>
      </c>
      <c r="W126" s="99">
        <v>35.113</v>
      </c>
      <c r="X126" s="99">
        <v>53.4</v>
      </c>
      <c r="Y126" s="99">
        <v>23.42</v>
      </c>
      <c r="Z126" s="99">
        <v>8.33</v>
      </c>
      <c r="AA126" s="99">
        <v>-0.13</v>
      </c>
      <c r="AB126" s="99">
        <v>0.01</v>
      </c>
      <c r="AC126" s="99">
        <v>89.17</v>
      </c>
      <c r="AD126" s="99">
        <v>6</v>
      </c>
      <c r="AF126" s="10">
        <v>11.78</v>
      </c>
      <c r="AG126" s="10">
        <v>25.22</v>
      </c>
      <c r="AH126" s="10">
        <v>35.148899999999998</v>
      </c>
      <c r="AI126" s="10">
        <v>53.5</v>
      </c>
      <c r="AJ126" s="10">
        <v>23.44</v>
      </c>
      <c r="AK126" s="10">
        <v>8.32</v>
      </c>
      <c r="AL126" s="10">
        <v>-0.12</v>
      </c>
      <c r="AM126" s="10">
        <v>0.01</v>
      </c>
      <c r="AN126" s="10">
        <v>87.59</v>
      </c>
      <c r="AO126" s="10">
        <v>5.89</v>
      </c>
      <c r="AQ126" s="10">
        <v>12.23</v>
      </c>
      <c r="AR126" s="10">
        <v>25.27</v>
      </c>
      <c r="AS126" s="10">
        <v>35.175600000000003</v>
      </c>
      <c r="AT126" s="10">
        <v>53.59</v>
      </c>
      <c r="AU126" s="10">
        <v>23.45</v>
      </c>
      <c r="AV126" s="10">
        <v>8.34</v>
      </c>
      <c r="AW126" s="10">
        <v>-0.13</v>
      </c>
      <c r="AX126" s="10">
        <v>-0.02</v>
      </c>
      <c r="AY126" s="10">
        <v>84.81</v>
      </c>
      <c r="AZ126" s="10">
        <v>5.69</v>
      </c>
      <c r="BB126" s="10">
        <v>8.0299999999999994</v>
      </c>
      <c r="BC126" s="10">
        <v>25.15</v>
      </c>
      <c r="BD126" s="10">
        <v>35.142499999999998</v>
      </c>
      <c r="BE126" s="10">
        <v>53.42</v>
      </c>
      <c r="BF126" s="10">
        <v>23.44</v>
      </c>
      <c r="BG126" s="10">
        <v>8.33</v>
      </c>
      <c r="BH126" s="10">
        <v>-0.14000000000000001</v>
      </c>
      <c r="BI126" s="10">
        <v>0.02</v>
      </c>
      <c r="BJ126" s="10">
        <v>85.71</v>
      </c>
      <c r="BK126" s="10">
        <v>5.77</v>
      </c>
      <c r="BL126" s="10">
        <v>569.21</v>
      </c>
    </row>
    <row r="127" spans="1:64" x14ac:dyDescent="0.2">
      <c r="A127" s="10">
        <v>9.52</v>
      </c>
      <c r="B127" s="10">
        <v>25.03</v>
      </c>
      <c r="C127" s="10">
        <v>35.049399999999999</v>
      </c>
      <c r="D127" s="10">
        <v>53.17</v>
      </c>
      <c r="E127" s="10">
        <v>23.41</v>
      </c>
      <c r="F127" s="10">
        <v>8.35</v>
      </c>
      <c r="G127" s="10">
        <v>-0.09</v>
      </c>
      <c r="H127" s="10">
        <v>0.02</v>
      </c>
      <c r="J127" s="10">
        <v>10.25</v>
      </c>
      <c r="K127" s="10">
        <v>25.04</v>
      </c>
      <c r="L127" s="10">
        <v>35.061100000000003</v>
      </c>
      <c r="M127" s="10">
        <v>53.2</v>
      </c>
      <c r="N127" s="10">
        <v>23.42</v>
      </c>
      <c r="O127" s="10">
        <v>8.34</v>
      </c>
      <c r="P127" s="10">
        <v>-0.13</v>
      </c>
      <c r="Q127" s="10">
        <v>0.02</v>
      </c>
      <c r="R127" s="10">
        <v>88.19</v>
      </c>
      <c r="S127" s="10">
        <v>5.95</v>
      </c>
      <c r="U127" s="99">
        <v>10.57</v>
      </c>
      <c r="V127" s="99">
        <v>25.16</v>
      </c>
      <c r="W127" s="99">
        <v>35.116999999999997</v>
      </c>
      <c r="X127" s="99">
        <v>53.4</v>
      </c>
      <c r="Y127" s="99">
        <v>23.43</v>
      </c>
      <c r="Z127" s="99">
        <v>8.33</v>
      </c>
      <c r="AA127" s="99">
        <v>-0.13</v>
      </c>
      <c r="AB127" s="99">
        <v>0.01</v>
      </c>
      <c r="AC127" s="99">
        <v>89.18</v>
      </c>
      <c r="AD127" s="99">
        <v>6</v>
      </c>
      <c r="AF127" s="10">
        <v>11.77</v>
      </c>
      <c r="AG127" s="10">
        <v>25.22</v>
      </c>
      <c r="AH127" s="10">
        <v>35.145499999999998</v>
      </c>
      <c r="AI127" s="10">
        <v>53.5</v>
      </c>
      <c r="AJ127" s="10">
        <v>23.44</v>
      </c>
      <c r="AK127" s="10">
        <v>8.32</v>
      </c>
      <c r="AL127" s="10">
        <v>-0.11</v>
      </c>
      <c r="AM127" s="10">
        <v>0.01</v>
      </c>
      <c r="AN127" s="10">
        <v>87.57</v>
      </c>
      <c r="AO127" s="10">
        <v>5.88</v>
      </c>
      <c r="AQ127" s="10">
        <v>12.27</v>
      </c>
      <c r="AR127" s="10">
        <v>25.27</v>
      </c>
      <c r="AS127" s="10">
        <v>35.173699999999997</v>
      </c>
      <c r="AT127" s="10">
        <v>53.59</v>
      </c>
      <c r="AU127" s="10">
        <v>23.44</v>
      </c>
      <c r="AV127" s="10">
        <v>8.34</v>
      </c>
      <c r="AW127" s="10">
        <v>-0.13</v>
      </c>
      <c r="AX127" s="10">
        <v>-0.02</v>
      </c>
      <c r="AY127" s="10">
        <v>84.77</v>
      </c>
      <c r="AZ127" s="10">
        <v>5.69</v>
      </c>
      <c r="BB127" s="10">
        <v>8.0500000000000007</v>
      </c>
      <c r="BC127" s="10">
        <v>25.15</v>
      </c>
      <c r="BD127" s="10">
        <v>35.142400000000002</v>
      </c>
      <c r="BE127" s="10">
        <v>53.42</v>
      </c>
      <c r="BF127" s="10">
        <v>23.44</v>
      </c>
      <c r="BG127" s="10">
        <v>8.33</v>
      </c>
      <c r="BH127" s="10">
        <v>-0.14000000000000001</v>
      </c>
      <c r="BI127" s="10">
        <v>0.01</v>
      </c>
      <c r="BJ127" s="10">
        <v>85.68</v>
      </c>
      <c r="BK127" s="10">
        <v>5.76</v>
      </c>
      <c r="BL127" s="10">
        <v>553.42999999999995</v>
      </c>
    </row>
    <row r="128" spans="1:64" x14ac:dyDescent="0.2">
      <c r="A128" s="10">
        <v>9.61</v>
      </c>
      <c r="B128" s="10">
        <v>25.03</v>
      </c>
      <c r="C128" s="10">
        <v>35.047499999999999</v>
      </c>
      <c r="D128" s="10">
        <v>53.17</v>
      </c>
      <c r="E128" s="10">
        <v>23.41</v>
      </c>
      <c r="F128" s="10">
        <v>8.35</v>
      </c>
      <c r="G128" s="10">
        <v>-0.09</v>
      </c>
      <c r="H128" s="10">
        <v>0.01</v>
      </c>
      <c r="J128" s="10">
        <v>10.38</v>
      </c>
      <c r="K128" s="10">
        <v>25.04</v>
      </c>
      <c r="L128" s="10">
        <v>35.061399999999999</v>
      </c>
      <c r="M128" s="10">
        <v>53.2</v>
      </c>
      <c r="N128" s="10">
        <v>23.42</v>
      </c>
      <c r="O128" s="10">
        <v>8.34</v>
      </c>
      <c r="P128" s="10">
        <v>-0.12</v>
      </c>
      <c r="Q128" s="10">
        <v>0.01</v>
      </c>
      <c r="R128" s="10">
        <v>88.18</v>
      </c>
      <c r="S128" s="10">
        <v>5.94</v>
      </c>
      <c r="U128" s="99">
        <v>10.68</v>
      </c>
      <c r="V128" s="99">
        <v>25.16</v>
      </c>
      <c r="W128" s="99">
        <v>35.110999999999997</v>
      </c>
      <c r="X128" s="99">
        <v>53.39</v>
      </c>
      <c r="Y128" s="99">
        <v>23.42</v>
      </c>
      <c r="Z128" s="99">
        <v>8.33</v>
      </c>
      <c r="AA128" s="99">
        <v>-0.13</v>
      </c>
      <c r="AB128" s="99">
        <v>0.01</v>
      </c>
      <c r="AC128" s="99">
        <v>89.19</v>
      </c>
      <c r="AD128" s="99">
        <v>6</v>
      </c>
      <c r="AF128" s="10">
        <v>11.79</v>
      </c>
      <c r="AG128" s="10">
        <v>25.22</v>
      </c>
      <c r="AH128" s="10">
        <v>35.148899999999998</v>
      </c>
      <c r="AI128" s="10">
        <v>53.5</v>
      </c>
      <c r="AJ128" s="10">
        <v>23.44</v>
      </c>
      <c r="AK128" s="10">
        <v>8.32</v>
      </c>
      <c r="AL128" s="10">
        <v>-0.1</v>
      </c>
      <c r="AM128" s="10">
        <v>0.01</v>
      </c>
      <c r="AN128" s="10">
        <v>87.53</v>
      </c>
      <c r="AO128" s="10">
        <v>5.88</v>
      </c>
      <c r="AQ128" s="10">
        <v>12.33</v>
      </c>
      <c r="AR128" s="10">
        <v>25.27</v>
      </c>
      <c r="AS128" s="10">
        <v>35.173699999999997</v>
      </c>
      <c r="AT128" s="10">
        <v>53.59</v>
      </c>
      <c r="AU128" s="10">
        <v>23.44</v>
      </c>
      <c r="AV128" s="10">
        <v>8.34</v>
      </c>
      <c r="AW128" s="10">
        <v>-0.14000000000000001</v>
      </c>
      <c r="AX128" s="10">
        <v>-0.02</v>
      </c>
      <c r="AY128" s="10">
        <v>84.72</v>
      </c>
      <c r="AZ128" s="10">
        <v>5.69</v>
      </c>
      <c r="BB128" s="10">
        <v>8.11</v>
      </c>
      <c r="BC128" s="10">
        <v>25.15</v>
      </c>
      <c r="BD128" s="10">
        <v>35.1434</v>
      </c>
      <c r="BE128" s="10">
        <v>53.42</v>
      </c>
      <c r="BF128" s="10">
        <v>23.44</v>
      </c>
      <c r="BG128" s="10">
        <v>8.33</v>
      </c>
      <c r="BH128" s="10">
        <v>-0.14000000000000001</v>
      </c>
      <c r="BI128" s="10">
        <v>0.01</v>
      </c>
      <c r="BJ128" s="10">
        <v>85.65</v>
      </c>
      <c r="BK128" s="10">
        <v>5.76</v>
      </c>
      <c r="BL128" s="10">
        <v>577.03</v>
      </c>
    </row>
    <row r="129" spans="1:64" x14ac:dyDescent="0.2">
      <c r="A129" s="10">
        <v>9.69</v>
      </c>
      <c r="B129" s="10">
        <v>25.03</v>
      </c>
      <c r="C129" s="10">
        <v>35.049399999999999</v>
      </c>
      <c r="D129" s="10">
        <v>53.17</v>
      </c>
      <c r="E129" s="10">
        <v>23.41</v>
      </c>
      <c r="F129" s="10">
        <v>8.35</v>
      </c>
      <c r="G129" s="10">
        <v>-0.1</v>
      </c>
      <c r="H129" s="10">
        <v>0.01</v>
      </c>
      <c r="J129" s="10">
        <v>10.48</v>
      </c>
      <c r="K129" s="10">
        <v>25.04</v>
      </c>
      <c r="L129" s="10">
        <v>35.0608</v>
      </c>
      <c r="M129" s="10">
        <v>53.2</v>
      </c>
      <c r="N129" s="10">
        <v>23.42</v>
      </c>
      <c r="O129" s="10">
        <v>8.34</v>
      </c>
      <c r="P129" s="10">
        <v>-0.12</v>
      </c>
      <c r="Q129" s="10">
        <v>0.01</v>
      </c>
      <c r="R129" s="10">
        <v>88.16</v>
      </c>
      <c r="S129" s="10">
        <v>5.94</v>
      </c>
      <c r="U129" s="99">
        <v>10.81</v>
      </c>
      <c r="V129" s="99">
        <v>25.16</v>
      </c>
      <c r="W129" s="99">
        <v>35.116</v>
      </c>
      <c r="X129" s="99">
        <v>53.4</v>
      </c>
      <c r="Y129" s="99">
        <v>23.43</v>
      </c>
      <c r="Z129" s="99">
        <v>8.33</v>
      </c>
      <c r="AA129" s="99">
        <v>-0.13</v>
      </c>
      <c r="AB129" s="99">
        <v>0.01</v>
      </c>
      <c r="AC129" s="99">
        <v>89.21</v>
      </c>
      <c r="AD129" s="99">
        <v>6</v>
      </c>
      <c r="AF129" s="10">
        <v>11.87</v>
      </c>
      <c r="AG129" s="10">
        <v>25.22</v>
      </c>
      <c r="AH129" s="10">
        <v>35.148499999999999</v>
      </c>
      <c r="AI129" s="10">
        <v>53.5</v>
      </c>
      <c r="AJ129" s="10">
        <v>23.44</v>
      </c>
      <c r="AK129" s="10">
        <v>8.32</v>
      </c>
      <c r="AL129" s="10">
        <v>-0.1</v>
      </c>
      <c r="AM129" s="10">
        <v>0.01</v>
      </c>
      <c r="AN129" s="10">
        <v>87.48</v>
      </c>
      <c r="AO129" s="10">
        <v>5.88</v>
      </c>
      <c r="AQ129" s="10">
        <v>12.41</v>
      </c>
      <c r="AR129" s="10">
        <v>25.26</v>
      </c>
      <c r="AS129" s="10">
        <v>35.172600000000003</v>
      </c>
      <c r="AT129" s="10">
        <v>53.59</v>
      </c>
      <c r="AU129" s="10">
        <v>23.44</v>
      </c>
      <c r="AV129" s="10">
        <v>8.34</v>
      </c>
      <c r="AW129" s="10">
        <v>-0.14000000000000001</v>
      </c>
      <c r="AX129" s="10">
        <v>0</v>
      </c>
      <c r="AY129" s="10">
        <v>84.68</v>
      </c>
      <c r="AZ129" s="10">
        <v>5.68</v>
      </c>
      <c r="BB129" s="10">
        <v>8.23</v>
      </c>
      <c r="BC129" s="10">
        <v>25.15</v>
      </c>
      <c r="BD129" s="10">
        <v>35.14</v>
      </c>
      <c r="BE129" s="10">
        <v>53.42</v>
      </c>
      <c r="BF129" s="10">
        <v>23.44</v>
      </c>
      <c r="BG129" s="10">
        <v>8.33</v>
      </c>
      <c r="BH129" s="10">
        <v>-0.15</v>
      </c>
      <c r="BI129" s="10">
        <v>0.01</v>
      </c>
      <c r="BJ129" s="10">
        <v>85.62</v>
      </c>
      <c r="BK129" s="10">
        <v>5.76</v>
      </c>
      <c r="BL129" s="10">
        <v>668.94</v>
      </c>
    </row>
    <row r="130" spans="1:64" x14ac:dyDescent="0.2">
      <c r="A130" s="10">
        <v>9.7799999999999994</v>
      </c>
      <c r="B130" s="10">
        <v>25.03</v>
      </c>
      <c r="C130" s="10">
        <v>35.048400000000001</v>
      </c>
      <c r="D130" s="10">
        <v>53.17</v>
      </c>
      <c r="E130" s="10">
        <v>23.41</v>
      </c>
      <c r="F130" s="10">
        <v>8.35</v>
      </c>
      <c r="G130" s="10">
        <v>-0.11</v>
      </c>
      <c r="H130" s="10">
        <v>0.01</v>
      </c>
      <c r="J130" s="10">
        <v>10.55</v>
      </c>
      <c r="K130" s="10">
        <v>25.04</v>
      </c>
      <c r="L130" s="10">
        <v>35.058199999999999</v>
      </c>
      <c r="M130" s="10">
        <v>53.2</v>
      </c>
      <c r="N130" s="10">
        <v>23.42</v>
      </c>
      <c r="O130" s="10">
        <v>8.34</v>
      </c>
      <c r="P130" s="10">
        <v>-0.12</v>
      </c>
      <c r="Q130" s="10">
        <v>0.02</v>
      </c>
      <c r="R130" s="10">
        <v>88.15</v>
      </c>
      <c r="S130" s="10">
        <v>5.94</v>
      </c>
      <c r="U130" s="99">
        <v>10.92</v>
      </c>
      <c r="V130" s="99">
        <v>25.16</v>
      </c>
      <c r="W130" s="99">
        <v>35.113999999999997</v>
      </c>
      <c r="X130" s="99">
        <v>53.4</v>
      </c>
      <c r="Y130" s="99">
        <v>23.43</v>
      </c>
      <c r="Z130" s="99">
        <v>8.33</v>
      </c>
      <c r="AA130" s="99">
        <v>-0.14000000000000001</v>
      </c>
      <c r="AB130" s="99">
        <v>0.01</v>
      </c>
      <c r="AC130" s="99">
        <v>89.23</v>
      </c>
      <c r="AD130" s="99">
        <v>6</v>
      </c>
      <c r="AF130" s="10">
        <v>12.02</v>
      </c>
      <c r="AG130" s="10">
        <v>25.22</v>
      </c>
      <c r="AH130" s="10">
        <v>35.1496</v>
      </c>
      <c r="AI130" s="10">
        <v>53.5</v>
      </c>
      <c r="AJ130" s="10">
        <v>23.44</v>
      </c>
      <c r="AK130" s="10">
        <v>8.32</v>
      </c>
      <c r="AL130" s="10">
        <v>-0.1</v>
      </c>
      <c r="AM130" s="10">
        <v>0.01</v>
      </c>
      <c r="AN130" s="10">
        <v>87.44</v>
      </c>
      <c r="AO130" s="10">
        <v>5.87</v>
      </c>
      <c r="AQ130" s="10">
        <v>12.49</v>
      </c>
      <c r="AR130" s="10">
        <v>25.27</v>
      </c>
      <c r="AS130" s="10">
        <v>35.173699999999997</v>
      </c>
      <c r="AT130" s="10">
        <v>53.59</v>
      </c>
      <c r="AU130" s="10">
        <v>23.45</v>
      </c>
      <c r="AV130" s="10">
        <v>8.34</v>
      </c>
      <c r="AW130" s="10">
        <v>-0.14000000000000001</v>
      </c>
      <c r="AX130" s="10">
        <v>0</v>
      </c>
      <c r="AY130" s="10">
        <v>84.64</v>
      </c>
      <c r="AZ130" s="10">
        <v>5.68</v>
      </c>
      <c r="BB130" s="10">
        <v>8.3699999999999992</v>
      </c>
      <c r="BC130" s="10">
        <v>25.15</v>
      </c>
      <c r="BD130" s="10">
        <v>35.144199999999998</v>
      </c>
      <c r="BE130" s="10">
        <v>53.42</v>
      </c>
      <c r="BF130" s="10">
        <v>23.44</v>
      </c>
      <c r="BG130" s="10">
        <v>8.33</v>
      </c>
      <c r="BH130" s="10">
        <v>-0.16</v>
      </c>
      <c r="BI130" s="10">
        <v>0.01</v>
      </c>
      <c r="BJ130" s="10">
        <v>85.6</v>
      </c>
      <c r="BK130" s="10">
        <v>5.76</v>
      </c>
      <c r="BL130" s="10">
        <v>632.25</v>
      </c>
    </row>
    <row r="131" spans="1:64" x14ac:dyDescent="0.2">
      <c r="A131" s="10">
        <v>9.85</v>
      </c>
      <c r="B131" s="10">
        <v>25.03</v>
      </c>
      <c r="C131" s="10">
        <v>35.0473</v>
      </c>
      <c r="D131" s="10">
        <v>53.17</v>
      </c>
      <c r="E131" s="10">
        <v>23.41</v>
      </c>
      <c r="F131" s="10">
        <v>8.35</v>
      </c>
      <c r="G131" s="10">
        <v>-0.11</v>
      </c>
      <c r="H131" s="10">
        <v>0.01</v>
      </c>
      <c r="J131" s="10">
        <v>10.58</v>
      </c>
      <c r="K131" s="10">
        <v>25.05</v>
      </c>
      <c r="L131" s="10">
        <v>35.058500000000002</v>
      </c>
      <c r="M131" s="10">
        <v>53.2</v>
      </c>
      <c r="N131" s="10">
        <v>23.42</v>
      </c>
      <c r="O131" s="10">
        <v>8.34</v>
      </c>
      <c r="P131" s="10">
        <v>-0.12</v>
      </c>
      <c r="Q131" s="10">
        <v>0.01</v>
      </c>
      <c r="R131" s="10">
        <v>88.15</v>
      </c>
      <c r="S131" s="10">
        <v>5.94</v>
      </c>
      <c r="U131" s="99">
        <v>10.99</v>
      </c>
      <c r="V131" s="99">
        <v>25.16</v>
      </c>
      <c r="W131" s="99">
        <v>35.116</v>
      </c>
      <c r="X131" s="99">
        <v>53.4</v>
      </c>
      <c r="Y131" s="99">
        <v>23.43</v>
      </c>
      <c r="Z131" s="99">
        <v>8.33</v>
      </c>
      <c r="AA131" s="99">
        <v>-0.14000000000000001</v>
      </c>
      <c r="AB131" s="99">
        <v>0.01</v>
      </c>
      <c r="AC131" s="99">
        <v>89.26</v>
      </c>
      <c r="AD131" s="99">
        <v>6</v>
      </c>
      <c r="AF131" s="10">
        <v>12.21</v>
      </c>
      <c r="AG131" s="10">
        <v>25.21</v>
      </c>
      <c r="AH131" s="10">
        <v>35.153599999999997</v>
      </c>
      <c r="AI131" s="10">
        <v>53.51</v>
      </c>
      <c r="AJ131" s="10">
        <v>23.44</v>
      </c>
      <c r="AK131" s="10">
        <v>8.32</v>
      </c>
      <c r="AL131" s="10">
        <v>-0.1</v>
      </c>
      <c r="AM131" s="10">
        <v>0.01</v>
      </c>
      <c r="AN131" s="10">
        <v>87.41</v>
      </c>
      <c r="AO131" s="10">
        <v>5.87</v>
      </c>
      <c r="AQ131" s="10">
        <v>12.59</v>
      </c>
      <c r="AR131" s="10">
        <v>25.27</v>
      </c>
      <c r="AS131" s="10">
        <v>35.1736</v>
      </c>
      <c r="AT131" s="10">
        <v>53.59</v>
      </c>
      <c r="AU131" s="10">
        <v>23.45</v>
      </c>
      <c r="AV131" s="10">
        <v>8.34</v>
      </c>
      <c r="AW131" s="10">
        <v>-0.14000000000000001</v>
      </c>
      <c r="AX131" s="10">
        <v>-0.02</v>
      </c>
      <c r="AY131" s="10">
        <v>84.61</v>
      </c>
      <c r="AZ131" s="10">
        <v>5.68</v>
      </c>
      <c r="BB131" s="10">
        <v>8.51</v>
      </c>
      <c r="BC131" s="10">
        <v>25.15</v>
      </c>
      <c r="BD131" s="10">
        <v>35.138800000000003</v>
      </c>
      <c r="BE131" s="10">
        <v>53.42</v>
      </c>
      <c r="BF131" s="10">
        <v>23.44</v>
      </c>
      <c r="BG131" s="10">
        <v>8.33</v>
      </c>
      <c r="BH131" s="10">
        <v>-0.15</v>
      </c>
      <c r="BI131" s="10">
        <v>0.02</v>
      </c>
      <c r="BJ131" s="10">
        <v>85.59</v>
      </c>
      <c r="BK131" s="10">
        <v>5.76</v>
      </c>
      <c r="BL131" s="10">
        <v>614.01</v>
      </c>
    </row>
    <row r="132" spans="1:64" x14ac:dyDescent="0.2">
      <c r="A132" s="10">
        <v>9.91</v>
      </c>
      <c r="B132" s="10">
        <v>25.03</v>
      </c>
      <c r="C132" s="10">
        <v>35.046500000000002</v>
      </c>
      <c r="D132" s="10">
        <v>53.17</v>
      </c>
      <c r="E132" s="10">
        <v>23.41</v>
      </c>
      <c r="F132" s="10">
        <v>8.35</v>
      </c>
      <c r="G132" s="10">
        <v>-0.1</v>
      </c>
      <c r="H132" s="10">
        <v>0.02</v>
      </c>
      <c r="J132" s="10">
        <v>10.6</v>
      </c>
      <c r="K132" s="10">
        <v>25.04</v>
      </c>
      <c r="L132" s="10">
        <v>35.061700000000002</v>
      </c>
      <c r="M132" s="10">
        <v>53.2</v>
      </c>
      <c r="N132" s="10">
        <v>23.42</v>
      </c>
      <c r="O132" s="10">
        <v>8.34</v>
      </c>
      <c r="P132" s="10">
        <v>-0.12</v>
      </c>
      <c r="Q132" s="10">
        <v>0.01</v>
      </c>
      <c r="R132" s="10">
        <v>88.15</v>
      </c>
      <c r="S132" s="10">
        <v>5.94</v>
      </c>
      <c r="U132" s="99">
        <v>11.02</v>
      </c>
      <c r="V132" s="99">
        <v>25.16</v>
      </c>
      <c r="W132" s="99">
        <v>35.116</v>
      </c>
      <c r="X132" s="99">
        <v>53.4</v>
      </c>
      <c r="Y132" s="99">
        <v>23.43</v>
      </c>
      <c r="Z132" s="99">
        <v>8.33</v>
      </c>
      <c r="AA132" s="99">
        <v>-0.14000000000000001</v>
      </c>
      <c r="AB132" s="99">
        <v>0.01</v>
      </c>
      <c r="AC132" s="99">
        <v>89.29</v>
      </c>
      <c r="AD132" s="99">
        <v>6.01</v>
      </c>
      <c r="AF132" s="10">
        <v>12.4</v>
      </c>
      <c r="AG132" s="10">
        <v>25.21</v>
      </c>
      <c r="AH132" s="10">
        <v>35.151000000000003</v>
      </c>
      <c r="AI132" s="10">
        <v>53.5</v>
      </c>
      <c r="AJ132" s="10">
        <v>23.44</v>
      </c>
      <c r="AK132" s="10">
        <v>8.32</v>
      </c>
      <c r="AL132" s="10">
        <v>-0.12</v>
      </c>
      <c r="AM132" s="10">
        <v>0.01</v>
      </c>
      <c r="AN132" s="10">
        <v>87.41</v>
      </c>
      <c r="AO132" s="10">
        <v>5.87</v>
      </c>
      <c r="AQ132" s="10">
        <v>12.72</v>
      </c>
      <c r="AR132" s="10">
        <v>25.27</v>
      </c>
      <c r="AS132" s="10">
        <v>35.175899999999999</v>
      </c>
      <c r="AT132" s="10">
        <v>53.59</v>
      </c>
      <c r="AU132" s="10">
        <v>23.45</v>
      </c>
      <c r="AV132" s="10">
        <v>8.34</v>
      </c>
      <c r="AW132" s="10">
        <v>-0.13</v>
      </c>
      <c r="AX132" s="10">
        <v>-0.01</v>
      </c>
      <c r="AY132" s="10">
        <v>84.6</v>
      </c>
      <c r="AZ132" s="10">
        <v>5.68</v>
      </c>
      <c r="BB132" s="10">
        <v>8.6300000000000008</v>
      </c>
      <c r="BC132" s="10">
        <v>25.15</v>
      </c>
      <c r="BD132" s="10">
        <v>35.142499999999998</v>
      </c>
      <c r="BE132" s="10">
        <v>53.42</v>
      </c>
      <c r="BF132" s="10">
        <v>23.44</v>
      </c>
      <c r="BG132" s="10">
        <v>8.33</v>
      </c>
      <c r="BH132" s="10">
        <v>-0.16</v>
      </c>
      <c r="BI132" s="10">
        <v>0.01</v>
      </c>
      <c r="BJ132" s="10">
        <v>85.6</v>
      </c>
      <c r="BK132" s="10">
        <v>5.76</v>
      </c>
      <c r="BL132" s="10">
        <v>617.27</v>
      </c>
    </row>
    <row r="133" spans="1:64" x14ac:dyDescent="0.2">
      <c r="A133" s="10">
        <v>9.9499999999999993</v>
      </c>
      <c r="B133" s="10">
        <v>25.03</v>
      </c>
      <c r="C133" s="10">
        <v>35.0471</v>
      </c>
      <c r="D133" s="10">
        <v>53.17</v>
      </c>
      <c r="E133" s="10">
        <v>23.41</v>
      </c>
      <c r="F133" s="10">
        <v>8.35</v>
      </c>
      <c r="G133" s="10">
        <v>-0.1</v>
      </c>
      <c r="H133" s="10">
        <v>0.01</v>
      </c>
      <c r="J133" s="10">
        <v>10.64</v>
      </c>
      <c r="K133" s="10">
        <v>25.04</v>
      </c>
      <c r="L133" s="10">
        <v>35.057499999999997</v>
      </c>
      <c r="M133" s="10">
        <v>53.2</v>
      </c>
      <c r="N133" s="10">
        <v>23.42</v>
      </c>
      <c r="O133" s="10">
        <v>8.34</v>
      </c>
      <c r="P133" s="10">
        <v>-0.12</v>
      </c>
      <c r="Q133" s="10">
        <v>0.02</v>
      </c>
      <c r="R133" s="10">
        <v>88.14</v>
      </c>
      <c r="S133" s="10">
        <v>5.94</v>
      </c>
      <c r="U133" s="99">
        <v>11.04</v>
      </c>
      <c r="V133" s="99">
        <v>25.16</v>
      </c>
      <c r="W133" s="99">
        <v>35.113</v>
      </c>
      <c r="X133" s="99">
        <v>53.39</v>
      </c>
      <c r="Y133" s="99">
        <v>23.43</v>
      </c>
      <c r="Z133" s="99">
        <v>8.33</v>
      </c>
      <c r="AA133" s="99">
        <v>-0.14000000000000001</v>
      </c>
      <c r="AB133" s="99">
        <v>0</v>
      </c>
      <c r="AC133" s="99">
        <v>89.31</v>
      </c>
      <c r="AD133" s="99">
        <v>6.01</v>
      </c>
      <c r="AF133" s="10">
        <v>12.56</v>
      </c>
      <c r="AG133" s="10">
        <v>25.21</v>
      </c>
      <c r="AH133" s="10">
        <v>35.149700000000003</v>
      </c>
      <c r="AI133" s="10">
        <v>53.5</v>
      </c>
      <c r="AJ133" s="10">
        <v>23.44</v>
      </c>
      <c r="AK133" s="10">
        <v>8.32</v>
      </c>
      <c r="AL133" s="10">
        <v>-0.13</v>
      </c>
      <c r="AM133" s="10">
        <v>0</v>
      </c>
      <c r="AN133" s="10">
        <v>87.43</v>
      </c>
      <c r="AO133" s="10">
        <v>5.87</v>
      </c>
      <c r="AQ133" s="10">
        <v>12.86</v>
      </c>
      <c r="AR133" s="10">
        <v>25.26</v>
      </c>
      <c r="AS133" s="10">
        <v>35.176299999999998</v>
      </c>
      <c r="AT133" s="10">
        <v>53.59</v>
      </c>
      <c r="AU133" s="10">
        <v>23.45</v>
      </c>
      <c r="AV133" s="10">
        <v>8.34</v>
      </c>
      <c r="AW133" s="10">
        <v>-0.13</v>
      </c>
      <c r="AX133" s="10">
        <v>0</v>
      </c>
      <c r="AY133" s="10">
        <v>84.6</v>
      </c>
      <c r="AZ133" s="10">
        <v>5.68</v>
      </c>
      <c r="BB133" s="10">
        <v>8.7200000000000006</v>
      </c>
      <c r="BC133" s="10">
        <v>25.15</v>
      </c>
      <c r="BD133" s="10">
        <v>35.143999999999998</v>
      </c>
      <c r="BE133" s="10">
        <v>53.42</v>
      </c>
      <c r="BF133" s="10">
        <v>23.44</v>
      </c>
      <c r="BG133" s="10">
        <v>8.33</v>
      </c>
      <c r="BH133" s="10">
        <v>-0.16</v>
      </c>
      <c r="BI133" s="10">
        <v>0.01</v>
      </c>
      <c r="BJ133" s="10">
        <v>85.62</v>
      </c>
      <c r="BK133" s="10">
        <v>5.76</v>
      </c>
      <c r="BL133" s="10">
        <v>604.82000000000005</v>
      </c>
    </row>
    <row r="134" spans="1:64" x14ac:dyDescent="0.2">
      <c r="A134" s="10">
        <v>9.98</v>
      </c>
      <c r="B134" s="10">
        <v>25.03</v>
      </c>
      <c r="C134" s="10">
        <v>35.044800000000002</v>
      </c>
      <c r="D134" s="10">
        <v>53.17</v>
      </c>
      <c r="E134" s="10">
        <v>23.41</v>
      </c>
      <c r="F134" s="10">
        <v>8.35</v>
      </c>
      <c r="G134" s="10">
        <v>-0.1</v>
      </c>
      <c r="H134" s="10">
        <v>0.01</v>
      </c>
      <c r="J134" s="10">
        <v>10.75</v>
      </c>
      <c r="K134" s="10">
        <v>25.04</v>
      </c>
      <c r="L134" s="10">
        <v>35.059600000000003</v>
      </c>
      <c r="M134" s="10">
        <v>53.2</v>
      </c>
      <c r="N134" s="10">
        <v>23.42</v>
      </c>
      <c r="O134" s="10">
        <v>8.34</v>
      </c>
      <c r="P134" s="10">
        <v>-0.12</v>
      </c>
      <c r="Q134" s="10">
        <v>0.01</v>
      </c>
      <c r="R134" s="10">
        <v>88.1</v>
      </c>
      <c r="S134" s="10">
        <v>5.94</v>
      </c>
      <c r="U134" s="99">
        <v>11.06</v>
      </c>
      <c r="V134" s="99">
        <v>25.16</v>
      </c>
      <c r="W134" s="99">
        <v>35.113</v>
      </c>
      <c r="X134" s="99">
        <v>53.4</v>
      </c>
      <c r="Y134" s="99">
        <v>23.43</v>
      </c>
      <c r="Z134" s="99">
        <v>8.33</v>
      </c>
      <c r="AA134" s="99">
        <v>-0.14000000000000001</v>
      </c>
      <c r="AB134" s="99">
        <v>0.01</v>
      </c>
      <c r="AC134" s="99">
        <v>89.29</v>
      </c>
      <c r="AD134" s="99">
        <v>6.01</v>
      </c>
      <c r="AF134" s="10">
        <v>12.69</v>
      </c>
      <c r="AG134" s="10">
        <v>25.21</v>
      </c>
      <c r="AH134" s="10">
        <v>35.152700000000003</v>
      </c>
      <c r="AI134" s="10">
        <v>53.51</v>
      </c>
      <c r="AJ134" s="10">
        <v>23.45</v>
      </c>
      <c r="AK134" s="10">
        <v>8.32</v>
      </c>
      <c r="AL134" s="10">
        <v>-0.14000000000000001</v>
      </c>
      <c r="AM134" s="10">
        <v>0</v>
      </c>
      <c r="AN134" s="10">
        <v>87.47</v>
      </c>
      <c r="AO134" s="10">
        <v>5.88</v>
      </c>
      <c r="AQ134" s="10">
        <v>13.03</v>
      </c>
      <c r="AR134" s="10">
        <v>25.26</v>
      </c>
      <c r="AS134" s="10">
        <v>35.172899999999998</v>
      </c>
      <c r="AT134" s="10">
        <v>53.59</v>
      </c>
      <c r="AU134" s="10">
        <v>23.45</v>
      </c>
      <c r="AV134" s="10">
        <v>8.34</v>
      </c>
      <c r="AW134" s="10">
        <v>-0.13</v>
      </c>
      <c r="AX134" s="10">
        <v>0.02</v>
      </c>
      <c r="AY134" s="10">
        <v>84.61</v>
      </c>
      <c r="AZ134" s="10">
        <v>5.68</v>
      </c>
      <c r="BB134" s="10">
        <v>8.81</v>
      </c>
      <c r="BC134" s="10">
        <v>25.14</v>
      </c>
      <c r="BD134" s="10">
        <v>35.145299999999999</v>
      </c>
      <c r="BE134" s="10">
        <v>53.42</v>
      </c>
      <c r="BF134" s="10">
        <v>23.45</v>
      </c>
      <c r="BG134" s="10">
        <v>8.33</v>
      </c>
      <c r="BH134" s="10">
        <v>-0.16</v>
      </c>
      <c r="BI134" s="10">
        <v>0.03</v>
      </c>
      <c r="BJ134" s="10">
        <v>85.65</v>
      </c>
      <c r="BK134" s="10">
        <v>5.76</v>
      </c>
      <c r="BL134" s="10">
        <v>569.36</v>
      </c>
    </row>
    <row r="135" spans="1:64" x14ac:dyDescent="0.2">
      <c r="A135" s="10">
        <v>10</v>
      </c>
      <c r="B135" s="10">
        <v>25.03</v>
      </c>
      <c r="C135" s="10">
        <v>35.045999999999999</v>
      </c>
      <c r="D135" s="10">
        <v>53.17</v>
      </c>
      <c r="E135" s="10">
        <v>23.41</v>
      </c>
      <c r="F135" s="10">
        <v>8.35</v>
      </c>
      <c r="G135" s="10">
        <v>-0.1</v>
      </c>
      <c r="H135" s="10">
        <v>0.01</v>
      </c>
      <c r="J135" s="10">
        <v>10.9</v>
      </c>
      <c r="K135" s="10">
        <v>25.04</v>
      </c>
      <c r="L135" s="10">
        <v>35.059699999999999</v>
      </c>
      <c r="M135" s="10">
        <v>53.2</v>
      </c>
      <c r="N135" s="10">
        <v>23.42</v>
      </c>
      <c r="O135" s="10">
        <v>8.34</v>
      </c>
      <c r="P135" s="10">
        <v>-0.11</v>
      </c>
      <c r="Q135" s="10">
        <v>0.01</v>
      </c>
      <c r="R135" s="10">
        <v>88.03</v>
      </c>
      <c r="S135" s="10">
        <v>5.94</v>
      </c>
      <c r="U135" s="99">
        <v>11.09</v>
      </c>
      <c r="V135" s="99">
        <v>25.16</v>
      </c>
      <c r="W135" s="99">
        <v>35.110999999999997</v>
      </c>
      <c r="X135" s="99">
        <v>53.39</v>
      </c>
      <c r="Y135" s="99">
        <v>23.42</v>
      </c>
      <c r="Z135" s="99">
        <v>8.33</v>
      </c>
      <c r="AA135" s="99">
        <v>-0.14000000000000001</v>
      </c>
      <c r="AB135" s="99">
        <v>0.01</v>
      </c>
      <c r="AC135" s="99">
        <v>89.25</v>
      </c>
      <c r="AD135" s="99">
        <v>6</v>
      </c>
      <c r="AF135" s="10">
        <v>12.8</v>
      </c>
      <c r="AG135" s="10">
        <v>25.21</v>
      </c>
      <c r="AH135" s="10">
        <v>35.148800000000001</v>
      </c>
      <c r="AI135" s="10">
        <v>53.5</v>
      </c>
      <c r="AJ135" s="10">
        <v>23.44</v>
      </c>
      <c r="AK135" s="10">
        <v>8.32</v>
      </c>
      <c r="AL135" s="10">
        <v>-0.14000000000000001</v>
      </c>
      <c r="AM135" s="10">
        <v>0.01</v>
      </c>
      <c r="AN135" s="10">
        <v>87.52</v>
      </c>
      <c r="AO135" s="10">
        <v>5.88</v>
      </c>
      <c r="AQ135" s="10">
        <v>13.18</v>
      </c>
      <c r="AR135" s="10">
        <v>25.26</v>
      </c>
      <c r="AS135" s="10">
        <v>35.1783</v>
      </c>
      <c r="AT135" s="10">
        <v>53.59</v>
      </c>
      <c r="AU135" s="10">
        <v>23.45</v>
      </c>
      <c r="AV135" s="10">
        <v>8.34</v>
      </c>
      <c r="AW135" s="10">
        <v>-0.13</v>
      </c>
      <c r="AX135" s="10">
        <v>-0.02</v>
      </c>
      <c r="AY135" s="10">
        <v>84.63</v>
      </c>
      <c r="AZ135" s="10">
        <v>5.68</v>
      </c>
      <c r="BB135" s="10">
        <v>8.9</v>
      </c>
      <c r="BC135" s="10">
        <v>25.14</v>
      </c>
      <c r="BD135" s="10">
        <v>35.141300000000001</v>
      </c>
      <c r="BE135" s="10">
        <v>53.41</v>
      </c>
      <c r="BF135" s="10">
        <v>23.44</v>
      </c>
      <c r="BG135" s="10">
        <v>8.33</v>
      </c>
      <c r="BH135" s="10">
        <v>-0.15</v>
      </c>
      <c r="BI135" s="10">
        <v>0.01</v>
      </c>
      <c r="BJ135" s="10">
        <v>85.69</v>
      </c>
      <c r="BK135" s="10">
        <v>5.76</v>
      </c>
      <c r="BL135" s="10">
        <v>536.64</v>
      </c>
    </row>
    <row r="136" spans="1:64" x14ac:dyDescent="0.2">
      <c r="A136" s="10">
        <v>10.06</v>
      </c>
      <c r="B136" s="10">
        <v>25.03</v>
      </c>
      <c r="C136" s="10">
        <v>35.046500000000002</v>
      </c>
      <c r="D136" s="10">
        <v>53.17</v>
      </c>
      <c r="E136" s="10">
        <v>23.41</v>
      </c>
      <c r="F136" s="10">
        <v>8.35</v>
      </c>
      <c r="G136" s="10">
        <v>-0.1</v>
      </c>
      <c r="H136" s="10">
        <v>0.01</v>
      </c>
      <c r="J136" s="10">
        <v>11.07</v>
      </c>
      <c r="K136" s="10">
        <v>25.04</v>
      </c>
      <c r="L136" s="10">
        <v>35.06</v>
      </c>
      <c r="M136" s="10">
        <v>53.2</v>
      </c>
      <c r="N136" s="10">
        <v>23.42</v>
      </c>
      <c r="O136" s="10">
        <v>8.34</v>
      </c>
      <c r="P136" s="10">
        <v>-0.11</v>
      </c>
      <c r="Q136" s="10">
        <v>0.01</v>
      </c>
      <c r="R136" s="10">
        <v>87.95</v>
      </c>
      <c r="S136" s="10">
        <v>5.93</v>
      </c>
      <c r="U136" s="99">
        <v>11.16</v>
      </c>
      <c r="V136" s="99">
        <v>25.16</v>
      </c>
      <c r="W136" s="99">
        <v>35.109000000000002</v>
      </c>
      <c r="X136" s="99">
        <v>53.39</v>
      </c>
      <c r="Y136" s="99">
        <v>23.42</v>
      </c>
      <c r="Z136" s="99">
        <v>8.33</v>
      </c>
      <c r="AA136" s="99">
        <v>-0.14000000000000001</v>
      </c>
      <c r="AB136" s="99">
        <v>0.01</v>
      </c>
      <c r="AC136" s="99">
        <v>89.18</v>
      </c>
      <c r="AD136" s="99">
        <v>6</v>
      </c>
      <c r="AF136" s="10">
        <v>12.89</v>
      </c>
      <c r="AG136" s="10">
        <v>25.21</v>
      </c>
      <c r="AH136" s="10">
        <v>35.148400000000002</v>
      </c>
      <c r="AI136" s="10">
        <v>53.5</v>
      </c>
      <c r="AJ136" s="10">
        <v>23.44</v>
      </c>
      <c r="AK136" s="10">
        <v>8.32</v>
      </c>
      <c r="AL136" s="10">
        <v>-0.13</v>
      </c>
      <c r="AM136" s="10">
        <v>-0.01</v>
      </c>
      <c r="AN136" s="10">
        <v>87.57</v>
      </c>
      <c r="AO136" s="10">
        <v>5.88</v>
      </c>
      <c r="AQ136" s="10">
        <v>13.33</v>
      </c>
      <c r="AR136" s="10">
        <v>25.26</v>
      </c>
      <c r="AS136" s="10">
        <v>35.1755</v>
      </c>
      <c r="AT136" s="10">
        <v>53.59</v>
      </c>
      <c r="AU136" s="10">
        <v>23.45</v>
      </c>
      <c r="AV136" s="10">
        <v>8.34</v>
      </c>
      <c r="AW136" s="10">
        <v>-0.13</v>
      </c>
      <c r="AX136" s="10">
        <v>0</v>
      </c>
      <c r="AY136" s="10">
        <v>84.66</v>
      </c>
      <c r="AZ136" s="10">
        <v>5.68</v>
      </c>
      <c r="BB136" s="10">
        <v>9.01</v>
      </c>
      <c r="BC136" s="10">
        <v>25.14</v>
      </c>
      <c r="BD136" s="10">
        <v>35.139800000000001</v>
      </c>
      <c r="BE136" s="10">
        <v>53.41</v>
      </c>
      <c r="BF136" s="10">
        <v>23.44</v>
      </c>
      <c r="BG136" s="10">
        <v>8.33</v>
      </c>
      <c r="BH136" s="10">
        <v>-0.14000000000000001</v>
      </c>
      <c r="BI136" s="10">
        <v>0.03</v>
      </c>
      <c r="BJ136" s="10">
        <v>85.72</v>
      </c>
      <c r="BK136" s="10">
        <v>5.77</v>
      </c>
      <c r="BL136" s="10">
        <v>485.84</v>
      </c>
    </row>
    <row r="137" spans="1:64" x14ac:dyDescent="0.2">
      <c r="A137" s="10">
        <v>10.16</v>
      </c>
      <c r="B137" s="10">
        <v>25.03</v>
      </c>
      <c r="C137" s="10">
        <v>35.049999999999997</v>
      </c>
      <c r="D137" s="10">
        <v>53.17</v>
      </c>
      <c r="E137" s="10">
        <v>23.41</v>
      </c>
      <c r="F137" s="10">
        <v>8.35</v>
      </c>
      <c r="G137" s="10">
        <v>-0.09</v>
      </c>
      <c r="H137" s="10">
        <v>0.02</v>
      </c>
      <c r="J137" s="10">
        <v>11.19</v>
      </c>
      <c r="K137" s="10">
        <v>25.04</v>
      </c>
      <c r="L137" s="10">
        <v>35.060400000000001</v>
      </c>
      <c r="M137" s="10">
        <v>53.2</v>
      </c>
      <c r="N137" s="10">
        <v>23.42</v>
      </c>
      <c r="O137" s="10">
        <v>8.34</v>
      </c>
      <c r="P137" s="10">
        <v>-0.12</v>
      </c>
      <c r="Q137" s="10">
        <v>0.01</v>
      </c>
      <c r="R137" s="10">
        <v>87.89</v>
      </c>
      <c r="S137" s="10">
        <v>5.93</v>
      </c>
      <c r="U137" s="99">
        <v>11.27</v>
      </c>
      <c r="V137" s="99">
        <v>25.16</v>
      </c>
      <c r="W137" s="99">
        <v>35.113999999999997</v>
      </c>
      <c r="X137" s="99">
        <v>53.4</v>
      </c>
      <c r="Y137" s="99">
        <v>23.43</v>
      </c>
      <c r="Z137" s="99">
        <v>8.33</v>
      </c>
      <c r="AA137" s="99">
        <v>-0.13</v>
      </c>
      <c r="AB137" s="99">
        <v>0.01</v>
      </c>
      <c r="AC137" s="99">
        <v>89.11</v>
      </c>
      <c r="AD137" s="99">
        <v>5.99</v>
      </c>
      <c r="AF137" s="10">
        <v>12.97</v>
      </c>
      <c r="AG137" s="10">
        <v>25.21</v>
      </c>
      <c r="AH137" s="10">
        <v>35.147300000000001</v>
      </c>
      <c r="AI137" s="10">
        <v>53.5</v>
      </c>
      <c r="AJ137" s="10">
        <v>23.44</v>
      </c>
      <c r="AK137" s="10">
        <v>8.32</v>
      </c>
      <c r="AL137" s="10">
        <v>-0.12</v>
      </c>
      <c r="AM137" s="10">
        <v>0.01</v>
      </c>
      <c r="AN137" s="10">
        <v>87.62</v>
      </c>
      <c r="AO137" s="10">
        <v>5.89</v>
      </c>
      <c r="AQ137" s="10">
        <v>13.44</v>
      </c>
      <c r="AR137" s="10">
        <v>25.26</v>
      </c>
      <c r="AS137" s="10">
        <v>35.176699999999997</v>
      </c>
      <c r="AT137" s="10">
        <v>53.59</v>
      </c>
      <c r="AU137" s="10">
        <v>23.45</v>
      </c>
      <c r="AV137" s="10">
        <v>8.34</v>
      </c>
      <c r="AW137" s="10">
        <v>-0.14000000000000001</v>
      </c>
      <c r="AX137" s="10">
        <v>-0.02</v>
      </c>
      <c r="AY137" s="10">
        <v>84.69</v>
      </c>
      <c r="AZ137" s="10">
        <v>5.69</v>
      </c>
      <c r="BB137" s="10">
        <v>9.14</v>
      </c>
      <c r="BC137" s="10">
        <v>25.14</v>
      </c>
      <c r="BD137" s="10">
        <v>35.148600000000002</v>
      </c>
      <c r="BE137" s="10">
        <v>53.42</v>
      </c>
      <c r="BF137" s="10">
        <v>23.45</v>
      </c>
      <c r="BG137" s="10">
        <v>8.33</v>
      </c>
      <c r="BH137" s="10">
        <v>-0.14000000000000001</v>
      </c>
      <c r="BI137" s="10">
        <v>0.02</v>
      </c>
      <c r="BJ137" s="10">
        <v>85.74</v>
      </c>
      <c r="BK137" s="10">
        <v>5.77</v>
      </c>
      <c r="BL137" s="10">
        <v>543.80999999999995</v>
      </c>
    </row>
    <row r="138" spans="1:64" x14ac:dyDescent="0.2">
      <c r="A138" s="10">
        <v>10.29</v>
      </c>
      <c r="B138" s="10">
        <v>25.03</v>
      </c>
      <c r="C138" s="10">
        <v>35.054400000000001</v>
      </c>
      <c r="D138" s="10">
        <v>53.18</v>
      </c>
      <c r="E138" s="10">
        <v>23.42</v>
      </c>
      <c r="F138" s="10">
        <v>8.35</v>
      </c>
      <c r="G138" s="10">
        <v>-0.09</v>
      </c>
      <c r="H138" s="10">
        <v>0.01</v>
      </c>
      <c r="J138" s="10">
        <v>11.26</v>
      </c>
      <c r="K138" s="10">
        <v>25.04</v>
      </c>
      <c r="L138" s="10">
        <v>35.058500000000002</v>
      </c>
      <c r="M138" s="10">
        <v>53.2</v>
      </c>
      <c r="N138" s="10">
        <v>23.42</v>
      </c>
      <c r="O138" s="10">
        <v>8.34</v>
      </c>
      <c r="P138" s="10">
        <v>-0.12</v>
      </c>
      <c r="Q138" s="10">
        <v>0.01</v>
      </c>
      <c r="R138" s="10">
        <v>87.85</v>
      </c>
      <c r="S138" s="10">
        <v>5.92</v>
      </c>
      <c r="U138" s="99">
        <v>11.39</v>
      </c>
      <c r="V138" s="99">
        <v>25.16</v>
      </c>
      <c r="W138" s="99">
        <v>35.116999999999997</v>
      </c>
      <c r="X138" s="99">
        <v>53.4</v>
      </c>
      <c r="Y138" s="99">
        <v>23.43</v>
      </c>
      <c r="Z138" s="99">
        <v>8.33</v>
      </c>
      <c r="AA138" s="99">
        <v>-0.12</v>
      </c>
      <c r="AB138" s="99">
        <v>0.01</v>
      </c>
      <c r="AC138" s="99">
        <v>89.05</v>
      </c>
      <c r="AD138" s="99">
        <v>5.99</v>
      </c>
      <c r="AF138" s="10">
        <v>13.02</v>
      </c>
      <c r="AG138" s="10">
        <v>25.21</v>
      </c>
      <c r="AH138" s="10">
        <v>35.148000000000003</v>
      </c>
      <c r="AI138" s="10">
        <v>53.5</v>
      </c>
      <c r="AJ138" s="10">
        <v>23.44</v>
      </c>
      <c r="AK138" s="10">
        <v>8.32</v>
      </c>
      <c r="AL138" s="10">
        <v>-0.11</v>
      </c>
      <c r="AM138" s="10">
        <v>0.01</v>
      </c>
      <c r="AN138" s="10">
        <v>87.66</v>
      </c>
      <c r="AO138" s="10">
        <v>5.89</v>
      </c>
      <c r="AQ138" s="10">
        <v>13.52</v>
      </c>
      <c r="AR138" s="10">
        <v>25.26</v>
      </c>
      <c r="AS138" s="10">
        <v>35.171300000000002</v>
      </c>
      <c r="AT138" s="10">
        <v>53.58</v>
      </c>
      <c r="AU138" s="10">
        <v>23.45</v>
      </c>
      <c r="AV138" s="10">
        <v>8.34</v>
      </c>
      <c r="AW138" s="10">
        <v>-0.14000000000000001</v>
      </c>
      <c r="AX138" s="10">
        <v>-0.02</v>
      </c>
      <c r="AY138" s="10">
        <v>84.73</v>
      </c>
      <c r="AZ138" s="10">
        <v>5.69</v>
      </c>
      <c r="BB138" s="10">
        <v>9.24</v>
      </c>
      <c r="BC138" s="10">
        <v>25.14</v>
      </c>
      <c r="BD138" s="10">
        <v>35.148200000000003</v>
      </c>
      <c r="BE138" s="10">
        <v>53.43</v>
      </c>
      <c r="BF138" s="10">
        <v>23.45</v>
      </c>
      <c r="BG138" s="10">
        <v>8.33</v>
      </c>
      <c r="BH138" s="10">
        <v>-0.14000000000000001</v>
      </c>
      <c r="BI138" s="10">
        <v>0.01</v>
      </c>
      <c r="BJ138" s="10">
        <v>85.77</v>
      </c>
      <c r="BK138" s="10">
        <v>5.77</v>
      </c>
      <c r="BL138" s="10">
        <v>663.23</v>
      </c>
    </row>
    <row r="139" spans="1:64" x14ac:dyDescent="0.2">
      <c r="A139" s="10">
        <v>10.39</v>
      </c>
      <c r="B139" s="10">
        <v>25.03</v>
      </c>
      <c r="C139" s="10">
        <v>35.047899999999998</v>
      </c>
      <c r="D139" s="10">
        <v>53.17</v>
      </c>
      <c r="E139" s="10">
        <v>23.41</v>
      </c>
      <c r="F139" s="10">
        <v>8.35</v>
      </c>
      <c r="G139" s="10">
        <v>-0.08</v>
      </c>
      <c r="H139" s="10">
        <v>0.01</v>
      </c>
      <c r="J139" s="10">
        <v>11.28</v>
      </c>
      <c r="K139" s="10">
        <v>25.04</v>
      </c>
      <c r="L139" s="10">
        <v>35.058100000000003</v>
      </c>
      <c r="M139" s="10">
        <v>53.2</v>
      </c>
      <c r="N139" s="10">
        <v>23.42</v>
      </c>
      <c r="O139" s="10">
        <v>8.34</v>
      </c>
      <c r="P139" s="10">
        <v>-0.13</v>
      </c>
      <c r="Q139" s="10">
        <v>0.01</v>
      </c>
      <c r="R139" s="10">
        <v>87.84</v>
      </c>
      <c r="S139" s="10">
        <v>5.92</v>
      </c>
      <c r="U139" s="99">
        <v>11.52</v>
      </c>
      <c r="V139" s="99">
        <v>25.16</v>
      </c>
      <c r="W139" s="99">
        <v>35.112000000000002</v>
      </c>
      <c r="X139" s="99">
        <v>53.39</v>
      </c>
      <c r="Y139" s="99">
        <v>23.43</v>
      </c>
      <c r="Z139" s="99">
        <v>8.33</v>
      </c>
      <c r="AA139" s="99">
        <v>-0.11</v>
      </c>
      <c r="AB139" s="99">
        <v>0.01</v>
      </c>
      <c r="AC139" s="99">
        <v>89.01</v>
      </c>
      <c r="AD139" s="99">
        <v>5.99</v>
      </c>
      <c r="AF139" s="10">
        <v>13.09</v>
      </c>
      <c r="AG139" s="10">
        <v>25.21</v>
      </c>
      <c r="AH139" s="10">
        <v>35.146500000000003</v>
      </c>
      <c r="AI139" s="10">
        <v>53.5</v>
      </c>
      <c r="AJ139" s="10">
        <v>23.44</v>
      </c>
      <c r="AK139" s="10">
        <v>8.32</v>
      </c>
      <c r="AL139" s="10">
        <v>-0.11</v>
      </c>
      <c r="AM139" s="10">
        <v>0.02</v>
      </c>
      <c r="AN139" s="10">
        <v>87.69</v>
      </c>
      <c r="AO139" s="10">
        <v>5.89</v>
      </c>
      <c r="AQ139" s="10">
        <v>13.6</v>
      </c>
      <c r="AR139" s="10">
        <v>25.26</v>
      </c>
      <c r="AS139" s="10">
        <v>35.176000000000002</v>
      </c>
      <c r="AT139" s="10">
        <v>53.59</v>
      </c>
      <c r="AU139" s="10">
        <v>23.45</v>
      </c>
      <c r="AV139" s="10">
        <v>8.34</v>
      </c>
      <c r="AW139" s="10">
        <v>-0.15</v>
      </c>
      <c r="AX139" s="10">
        <v>-0.02</v>
      </c>
      <c r="AY139" s="10">
        <v>84.76</v>
      </c>
      <c r="AZ139" s="10">
        <v>5.69</v>
      </c>
      <c r="BB139" s="10">
        <v>9.34</v>
      </c>
      <c r="BC139" s="10">
        <v>25.14</v>
      </c>
      <c r="BD139" s="10">
        <v>35.148499999999999</v>
      </c>
      <c r="BE139" s="10">
        <v>53.43</v>
      </c>
      <c r="BF139" s="10">
        <v>23.45</v>
      </c>
      <c r="BG139" s="10">
        <v>8.33</v>
      </c>
      <c r="BH139" s="10">
        <v>-0.14000000000000001</v>
      </c>
      <c r="BI139" s="10">
        <v>0.02</v>
      </c>
      <c r="BJ139" s="10">
        <v>85.8</v>
      </c>
      <c r="BK139" s="10">
        <v>5.77</v>
      </c>
      <c r="BL139" s="10">
        <v>593.16999999999996</v>
      </c>
    </row>
    <row r="140" spans="1:64" x14ac:dyDescent="0.2">
      <c r="A140" s="10">
        <v>10.47</v>
      </c>
      <c r="B140" s="10">
        <v>25.03</v>
      </c>
      <c r="C140" s="10">
        <v>35.052500000000002</v>
      </c>
      <c r="D140" s="10">
        <v>53.18</v>
      </c>
      <c r="E140" s="10">
        <v>23.42</v>
      </c>
      <c r="F140" s="10">
        <v>8.35</v>
      </c>
      <c r="G140" s="10">
        <v>-7.0000000000000007E-2</v>
      </c>
      <c r="H140" s="10">
        <v>0.01</v>
      </c>
      <c r="J140" s="10">
        <v>11.28</v>
      </c>
      <c r="K140" s="10">
        <v>25.04</v>
      </c>
      <c r="L140" s="10">
        <v>35.058500000000002</v>
      </c>
      <c r="M140" s="10">
        <v>53.2</v>
      </c>
      <c r="N140" s="10">
        <v>23.42</v>
      </c>
      <c r="O140" s="10">
        <v>8.34</v>
      </c>
      <c r="P140" s="10">
        <v>-0.13</v>
      </c>
      <c r="Q140" s="10">
        <v>0.02</v>
      </c>
      <c r="R140" s="10">
        <v>87.84</v>
      </c>
      <c r="S140" s="10">
        <v>5.92</v>
      </c>
      <c r="U140" s="99">
        <v>11.63</v>
      </c>
      <c r="V140" s="99">
        <v>25.16</v>
      </c>
      <c r="W140" s="99">
        <v>35.106999999999999</v>
      </c>
      <c r="X140" s="99">
        <v>53.39</v>
      </c>
      <c r="Y140" s="99">
        <v>23.42</v>
      </c>
      <c r="Z140" s="99">
        <v>8.33</v>
      </c>
      <c r="AA140" s="99">
        <v>-0.1</v>
      </c>
      <c r="AB140" s="99">
        <v>0.01</v>
      </c>
      <c r="AC140" s="99">
        <v>89</v>
      </c>
      <c r="AD140" s="99">
        <v>5.99</v>
      </c>
      <c r="AF140" s="10">
        <v>13.17</v>
      </c>
      <c r="AG140" s="10">
        <v>25.21</v>
      </c>
      <c r="AH140" s="10">
        <v>35.149799999999999</v>
      </c>
      <c r="AI140" s="10">
        <v>53.5</v>
      </c>
      <c r="AJ140" s="10">
        <v>23.45</v>
      </c>
      <c r="AK140" s="10">
        <v>8.32</v>
      </c>
      <c r="AL140" s="10">
        <v>-0.11</v>
      </c>
      <c r="AM140" s="10">
        <v>0.01</v>
      </c>
      <c r="AN140" s="10">
        <v>87.71</v>
      </c>
      <c r="AO140" s="10">
        <v>5.89</v>
      </c>
      <c r="AQ140" s="10">
        <v>13.71</v>
      </c>
      <c r="AR140" s="10">
        <v>25.26</v>
      </c>
      <c r="AS140" s="10">
        <v>35.178199999999997</v>
      </c>
      <c r="AT140" s="10">
        <v>53.59</v>
      </c>
      <c r="AU140" s="10">
        <v>23.45</v>
      </c>
      <c r="AV140" s="10">
        <v>8.34</v>
      </c>
      <c r="AW140" s="10">
        <v>-0.15</v>
      </c>
      <c r="AX140" s="10">
        <v>-0.01</v>
      </c>
      <c r="AY140" s="10">
        <v>84.78</v>
      </c>
      <c r="AZ140" s="10">
        <v>5.69</v>
      </c>
      <c r="BB140" s="10">
        <v>9.4499999999999993</v>
      </c>
      <c r="BC140" s="10">
        <v>25.15</v>
      </c>
      <c r="BD140" s="10">
        <v>35.145000000000003</v>
      </c>
      <c r="BE140" s="10">
        <v>53.42</v>
      </c>
      <c r="BF140" s="10">
        <v>23.45</v>
      </c>
      <c r="BG140" s="10">
        <v>8.33</v>
      </c>
      <c r="BH140" s="10">
        <v>-0.14000000000000001</v>
      </c>
      <c r="BI140" s="10">
        <v>0.01</v>
      </c>
      <c r="BJ140" s="10">
        <v>85.82</v>
      </c>
      <c r="BK140" s="10">
        <v>5.77</v>
      </c>
      <c r="BL140" s="10">
        <v>526.87</v>
      </c>
    </row>
    <row r="141" spans="1:64" x14ac:dyDescent="0.2">
      <c r="A141" s="10">
        <v>10.52</v>
      </c>
      <c r="B141" s="10">
        <v>25.03</v>
      </c>
      <c r="C141" s="10">
        <v>35.047899999999998</v>
      </c>
      <c r="D141" s="10">
        <v>53.17</v>
      </c>
      <c r="E141" s="10">
        <v>23.41</v>
      </c>
      <c r="F141" s="10">
        <v>8.35</v>
      </c>
      <c r="G141" s="10">
        <v>-7.0000000000000007E-2</v>
      </c>
      <c r="H141" s="10">
        <v>0.02</v>
      </c>
      <c r="J141" s="10">
        <v>11.28</v>
      </c>
      <c r="K141" s="10">
        <v>25.04</v>
      </c>
      <c r="L141" s="10">
        <v>35.058799999999998</v>
      </c>
      <c r="M141" s="10">
        <v>53.2</v>
      </c>
      <c r="N141" s="10">
        <v>23.42</v>
      </c>
      <c r="O141" s="10">
        <v>8.34</v>
      </c>
      <c r="P141" s="10">
        <v>-0.12</v>
      </c>
      <c r="Q141" s="10">
        <v>0.01</v>
      </c>
      <c r="R141" s="10">
        <v>87.86</v>
      </c>
      <c r="S141" s="10">
        <v>5.92</v>
      </c>
      <c r="U141" s="99">
        <v>11.71</v>
      </c>
      <c r="V141" s="99">
        <v>25.16</v>
      </c>
      <c r="W141" s="99">
        <v>35.115000000000002</v>
      </c>
      <c r="X141" s="99">
        <v>53.39</v>
      </c>
      <c r="Y141" s="99">
        <v>23.43</v>
      </c>
      <c r="Z141" s="99">
        <v>8.33</v>
      </c>
      <c r="AA141" s="99">
        <v>-0.09</v>
      </c>
      <c r="AB141" s="99">
        <v>0.01</v>
      </c>
      <c r="AC141" s="99">
        <v>89.01</v>
      </c>
      <c r="AD141" s="99">
        <v>5.99</v>
      </c>
      <c r="AF141" s="10">
        <v>13.24</v>
      </c>
      <c r="AG141" s="10">
        <v>25.21</v>
      </c>
      <c r="AH141" s="10">
        <v>35.149799999999999</v>
      </c>
      <c r="AI141" s="10">
        <v>53.5</v>
      </c>
      <c r="AJ141" s="10">
        <v>23.45</v>
      </c>
      <c r="AK141" s="10">
        <v>8.32</v>
      </c>
      <c r="AL141" s="10">
        <v>-0.12</v>
      </c>
      <c r="AM141" s="10">
        <v>0.01</v>
      </c>
      <c r="AN141" s="10">
        <v>87.72</v>
      </c>
      <c r="AO141" s="10">
        <v>5.89</v>
      </c>
      <c r="AQ141" s="10">
        <v>13.84</v>
      </c>
      <c r="AR141" s="10">
        <v>25.26</v>
      </c>
      <c r="AS141" s="10">
        <v>35.174599999999998</v>
      </c>
      <c r="AT141" s="10">
        <v>53.59</v>
      </c>
      <c r="AU141" s="10">
        <v>23.45</v>
      </c>
      <c r="AV141" s="10">
        <v>8.34</v>
      </c>
      <c r="AW141" s="10">
        <v>-0.15</v>
      </c>
      <c r="AX141" s="10">
        <v>0</v>
      </c>
      <c r="AY141" s="10">
        <v>84.8</v>
      </c>
      <c r="AZ141" s="10">
        <v>5.69</v>
      </c>
      <c r="BB141" s="10">
        <v>9.5399999999999991</v>
      </c>
      <c r="BC141" s="10">
        <v>25.14</v>
      </c>
      <c r="BD141" s="10">
        <v>35.144599999999997</v>
      </c>
      <c r="BE141" s="10">
        <v>53.42</v>
      </c>
      <c r="BF141" s="10">
        <v>23.45</v>
      </c>
      <c r="BG141" s="10">
        <v>8.33</v>
      </c>
      <c r="BH141" s="10">
        <v>-0.14000000000000001</v>
      </c>
      <c r="BI141" s="10">
        <v>0.01</v>
      </c>
      <c r="BJ141" s="10">
        <v>85.84</v>
      </c>
      <c r="BK141" s="10">
        <v>5.77</v>
      </c>
      <c r="BL141" s="10">
        <v>470.78</v>
      </c>
    </row>
    <row r="142" spans="1:64" x14ac:dyDescent="0.2">
      <c r="A142" s="10">
        <v>10.53</v>
      </c>
      <c r="B142" s="10">
        <v>25.03</v>
      </c>
      <c r="C142" s="10">
        <v>35.048299999999998</v>
      </c>
      <c r="D142" s="10">
        <v>53.17</v>
      </c>
      <c r="E142" s="10">
        <v>23.41</v>
      </c>
      <c r="F142" s="10">
        <v>8.35</v>
      </c>
      <c r="G142" s="10">
        <v>-0.08</v>
      </c>
      <c r="H142" s="10">
        <v>0.01</v>
      </c>
      <c r="J142" s="10">
        <v>11.32</v>
      </c>
      <c r="K142" s="10">
        <v>25.04</v>
      </c>
      <c r="L142" s="10">
        <v>35.056800000000003</v>
      </c>
      <c r="M142" s="10">
        <v>53.2</v>
      </c>
      <c r="N142" s="10">
        <v>23.42</v>
      </c>
      <c r="O142" s="10">
        <v>8.34</v>
      </c>
      <c r="P142" s="10">
        <v>-0.12</v>
      </c>
      <c r="Q142" s="10">
        <v>0.01</v>
      </c>
      <c r="R142" s="10">
        <v>87.85</v>
      </c>
      <c r="S142" s="10">
        <v>5.92</v>
      </c>
      <c r="U142" s="99">
        <v>11.74</v>
      </c>
      <c r="V142" s="99">
        <v>25.15</v>
      </c>
      <c r="W142" s="99">
        <v>35.113</v>
      </c>
      <c r="X142" s="99">
        <v>53.39</v>
      </c>
      <c r="Y142" s="99">
        <v>23.43</v>
      </c>
      <c r="Z142" s="99">
        <v>8.33</v>
      </c>
      <c r="AA142" s="99">
        <v>-0.1</v>
      </c>
      <c r="AB142" s="99">
        <v>0.01</v>
      </c>
      <c r="AC142" s="99">
        <v>89.04</v>
      </c>
      <c r="AD142" s="99">
        <v>5.99</v>
      </c>
      <c r="AF142" s="10">
        <v>13.29</v>
      </c>
      <c r="AG142" s="10">
        <v>25.22</v>
      </c>
      <c r="AH142" s="10">
        <v>35.150100000000002</v>
      </c>
      <c r="AI142" s="10">
        <v>53.5</v>
      </c>
      <c r="AJ142" s="10">
        <v>23.45</v>
      </c>
      <c r="AK142" s="10">
        <v>8.32</v>
      </c>
      <c r="AL142" s="10">
        <v>-0.13</v>
      </c>
      <c r="AM142" s="10">
        <v>0.02</v>
      </c>
      <c r="AN142" s="10">
        <v>87.72</v>
      </c>
      <c r="AO142" s="10">
        <v>5.89</v>
      </c>
      <c r="AQ142" s="10">
        <v>13.96</v>
      </c>
      <c r="AR142" s="10">
        <v>25.26</v>
      </c>
      <c r="AS142" s="10">
        <v>35.1753</v>
      </c>
      <c r="AT142" s="10">
        <v>53.59</v>
      </c>
      <c r="AU142" s="10">
        <v>23.45</v>
      </c>
      <c r="AV142" s="10">
        <v>8.34</v>
      </c>
      <c r="AW142" s="10">
        <v>-0.16</v>
      </c>
      <c r="AX142" s="10">
        <v>-0.02</v>
      </c>
      <c r="AY142" s="10">
        <v>84.81</v>
      </c>
      <c r="AZ142" s="10">
        <v>5.69</v>
      </c>
      <c r="BB142" s="10">
        <v>9.58</v>
      </c>
      <c r="BC142" s="10">
        <v>25.15</v>
      </c>
      <c r="BD142" s="10">
        <v>35.142899999999997</v>
      </c>
      <c r="BE142" s="10">
        <v>53.42</v>
      </c>
      <c r="BF142" s="10">
        <v>23.45</v>
      </c>
      <c r="BG142" s="10">
        <v>8.33</v>
      </c>
      <c r="BH142" s="10">
        <v>-0.13</v>
      </c>
      <c r="BI142" s="10">
        <v>0.02</v>
      </c>
      <c r="BJ142" s="10">
        <v>85.85</v>
      </c>
      <c r="BK142" s="10">
        <v>5.78</v>
      </c>
      <c r="BL142" s="10">
        <v>523.69000000000005</v>
      </c>
    </row>
    <row r="143" spans="1:64" x14ac:dyDescent="0.2">
      <c r="A143" s="10">
        <v>10.57</v>
      </c>
      <c r="B143" s="10">
        <v>25.03</v>
      </c>
      <c r="C143" s="10">
        <v>35.0488</v>
      </c>
      <c r="D143" s="10">
        <v>53.17</v>
      </c>
      <c r="E143" s="10">
        <v>23.41</v>
      </c>
      <c r="F143" s="10">
        <v>8.35</v>
      </c>
      <c r="G143" s="10">
        <v>-0.08</v>
      </c>
      <c r="H143" s="10">
        <v>0.01</v>
      </c>
      <c r="J143" s="10">
        <v>11.4</v>
      </c>
      <c r="K143" s="10">
        <v>25.04</v>
      </c>
      <c r="L143" s="10">
        <v>35.059399999999997</v>
      </c>
      <c r="M143" s="10">
        <v>53.2</v>
      </c>
      <c r="N143" s="10">
        <v>23.42</v>
      </c>
      <c r="O143" s="10">
        <v>8.34</v>
      </c>
      <c r="P143" s="10">
        <v>-0.13</v>
      </c>
      <c r="Q143" s="10">
        <v>0.01</v>
      </c>
      <c r="R143" s="10">
        <v>87.81</v>
      </c>
      <c r="S143" s="10">
        <v>5.92</v>
      </c>
      <c r="U143" s="99">
        <v>11.76</v>
      </c>
      <c r="V143" s="99">
        <v>25.16</v>
      </c>
      <c r="W143" s="99">
        <v>35.113999999999997</v>
      </c>
      <c r="X143" s="99">
        <v>53.39</v>
      </c>
      <c r="Y143" s="99">
        <v>23.43</v>
      </c>
      <c r="Z143" s="99">
        <v>8.33</v>
      </c>
      <c r="AA143" s="99">
        <v>-0.11</v>
      </c>
      <c r="AB143" s="99">
        <v>0.01</v>
      </c>
      <c r="AC143" s="99">
        <v>89.07</v>
      </c>
      <c r="AD143" s="99">
        <v>5.99</v>
      </c>
      <c r="AF143" s="10">
        <v>13.34</v>
      </c>
      <c r="AG143" s="10">
        <v>25.22</v>
      </c>
      <c r="AH143" s="10">
        <v>35.150100000000002</v>
      </c>
      <c r="AI143" s="10">
        <v>53.5</v>
      </c>
      <c r="AJ143" s="10">
        <v>23.45</v>
      </c>
      <c r="AK143" s="10">
        <v>8.32</v>
      </c>
      <c r="AL143" s="10">
        <v>-0.13</v>
      </c>
      <c r="AM143" s="10">
        <v>0.01</v>
      </c>
      <c r="AN143" s="10">
        <v>87.71</v>
      </c>
      <c r="AO143" s="10">
        <v>5.89</v>
      </c>
      <c r="AQ143" s="10">
        <v>14.04</v>
      </c>
      <c r="AR143" s="10">
        <v>25.26</v>
      </c>
      <c r="AS143" s="10">
        <v>35.176499999999997</v>
      </c>
      <c r="AT143" s="10">
        <v>53.59</v>
      </c>
      <c r="AU143" s="10">
        <v>23.45</v>
      </c>
      <c r="AV143" s="10">
        <v>8.34</v>
      </c>
      <c r="AW143" s="10">
        <v>-0.16</v>
      </c>
      <c r="AX143" s="10">
        <v>-0.02</v>
      </c>
      <c r="AY143" s="10">
        <v>84.82</v>
      </c>
      <c r="AZ143" s="10">
        <v>5.69</v>
      </c>
      <c r="BB143" s="10">
        <v>9.58</v>
      </c>
      <c r="BC143" s="10">
        <v>25.14</v>
      </c>
      <c r="BD143" s="10">
        <v>35.147500000000001</v>
      </c>
      <c r="BE143" s="10">
        <v>53.42</v>
      </c>
      <c r="BF143" s="10">
        <v>23.45</v>
      </c>
      <c r="BG143" s="10">
        <v>8.33</v>
      </c>
      <c r="BH143" s="10">
        <v>-0.13</v>
      </c>
      <c r="BI143" s="10">
        <v>0.01</v>
      </c>
      <c r="BJ143" s="10">
        <v>85.86</v>
      </c>
      <c r="BK143" s="10">
        <v>5.78</v>
      </c>
      <c r="BL143" s="10">
        <v>614.16</v>
      </c>
    </row>
    <row r="144" spans="1:64" x14ac:dyDescent="0.2">
      <c r="A144" s="10">
        <v>10.64</v>
      </c>
      <c r="B144" s="10">
        <v>25.03</v>
      </c>
      <c r="C144" s="10">
        <v>35.044800000000002</v>
      </c>
      <c r="D144" s="10">
        <v>53.17</v>
      </c>
      <c r="E144" s="10">
        <v>23.41</v>
      </c>
      <c r="F144" s="10">
        <v>8.35</v>
      </c>
      <c r="G144" s="10">
        <v>-0.08</v>
      </c>
      <c r="H144" s="10">
        <v>0.01</v>
      </c>
      <c r="J144" s="10">
        <v>11.49</v>
      </c>
      <c r="K144" s="10">
        <v>25.04</v>
      </c>
      <c r="L144" s="10">
        <v>35.061500000000002</v>
      </c>
      <c r="M144" s="10">
        <v>53.2</v>
      </c>
      <c r="N144" s="10">
        <v>23.42</v>
      </c>
      <c r="O144" s="10">
        <v>8.34</v>
      </c>
      <c r="P144" s="10">
        <v>-0.13</v>
      </c>
      <c r="Q144" s="10">
        <v>0.01</v>
      </c>
      <c r="R144" s="10">
        <v>87.79</v>
      </c>
      <c r="S144" s="10">
        <v>5.92</v>
      </c>
      <c r="U144" s="99">
        <v>11.82</v>
      </c>
      <c r="V144" s="99">
        <v>25.16</v>
      </c>
      <c r="W144" s="99">
        <v>35.112000000000002</v>
      </c>
      <c r="X144" s="99">
        <v>53.39</v>
      </c>
      <c r="Y144" s="99">
        <v>23.43</v>
      </c>
      <c r="Z144" s="99">
        <v>8.33</v>
      </c>
      <c r="AA144" s="99">
        <v>-0.12</v>
      </c>
      <c r="AB144" s="99">
        <v>0.01</v>
      </c>
      <c r="AC144" s="99">
        <v>89.09</v>
      </c>
      <c r="AD144" s="99">
        <v>5.99</v>
      </c>
      <c r="AF144" s="10">
        <v>13.38</v>
      </c>
      <c r="AG144" s="10">
        <v>25.22</v>
      </c>
      <c r="AH144" s="10">
        <v>35.149299999999997</v>
      </c>
      <c r="AI144" s="10">
        <v>53.5</v>
      </c>
      <c r="AJ144" s="10">
        <v>23.45</v>
      </c>
      <c r="AK144" s="10">
        <v>8.32</v>
      </c>
      <c r="AL144" s="10">
        <v>-0.13</v>
      </c>
      <c r="AM144" s="10">
        <v>0.01</v>
      </c>
      <c r="AN144" s="10">
        <v>87.71</v>
      </c>
      <c r="AO144" s="10">
        <v>5.89</v>
      </c>
      <c r="AQ144" s="10">
        <v>14.06</v>
      </c>
      <c r="AR144" s="10">
        <v>25.26</v>
      </c>
      <c r="AS144" s="10">
        <v>35.172499999999999</v>
      </c>
      <c r="AT144" s="10">
        <v>53.59</v>
      </c>
      <c r="AU144" s="10">
        <v>23.45</v>
      </c>
      <c r="AV144" s="10">
        <v>8.34</v>
      </c>
      <c r="AW144" s="10">
        <v>-0.16</v>
      </c>
      <c r="AX144" s="10">
        <v>-0.02</v>
      </c>
      <c r="AY144" s="10">
        <v>84.82</v>
      </c>
      <c r="AZ144" s="10">
        <v>5.69</v>
      </c>
      <c r="BB144" s="10">
        <v>9.58</v>
      </c>
      <c r="BC144" s="10">
        <v>25.15</v>
      </c>
      <c r="BD144" s="10">
        <v>35.1417</v>
      </c>
      <c r="BE144" s="10">
        <v>53.42</v>
      </c>
      <c r="BF144" s="10">
        <v>23.44</v>
      </c>
      <c r="BG144" s="10">
        <v>8.33</v>
      </c>
      <c r="BH144" s="10">
        <v>-0.13</v>
      </c>
      <c r="BI144" s="10">
        <v>0.02</v>
      </c>
      <c r="BJ144" s="10">
        <v>85.86</v>
      </c>
      <c r="BK144" s="10">
        <v>5.78</v>
      </c>
      <c r="BL144" s="10">
        <v>686.82</v>
      </c>
    </row>
    <row r="145" spans="1:64" x14ac:dyDescent="0.2">
      <c r="A145" s="10">
        <v>10.75</v>
      </c>
      <c r="B145" s="10">
        <v>25.03</v>
      </c>
      <c r="C145" s="10">
        <v>35.049500000000002</v>
      </c>
      <c r="D145" s="10">
        <v>53.17</v>
      </c>
      <c r="E145" s="10">
        <v>23.42</v>
      </c>
      <c r="F145" s="10">
        <v>8.35</v>
      </c>
      <c r="G145" s="10">
        <v>-7.0000000000000007E-2</v>
      </c>
      <c r="H145" s="10">
        <v>0.01</v>
      </c>
      <c r="J145" s="10">
        <v>11.57</v>
      </c>
      <c r="K145" s="10">
        <v>25.04</v>
      </c>
      <c r="L145" s="10">
        <v>35.061399999999999</v>
      </c>
      <c r="M145" s="10">
        <v>53.2</v>
      </c>
      <c r="N145" s="10">
        <v>23.42</v>
      </c>
      <c r="O145" s="10">
        <v>8.34</v>
      </c>
      <c r="P145" s="10">
        <v>-0.13</v>
      </c>
      <c r="Q145" s="10">
        <v>0.01</v>
      </c>
      <c r="R145" s="10">
        <v>87.8</v>
      </c>
      <c r="S145" s="10">
        <v>5.92</v>
      </c>
      <c r="U145" s="99">
        <v>11.91</v>
      </c>
      <c r="V145" s="99">
        <v>25.16</v>
      </c>
      <c r="W145" s="99">
        <v>35.113999999999997</v>
      </c>
      <c r="X145" s="99">
        <v>53.39</v>
      </c>
      <c r="Y145" s="99">
        <v>23.43</v>
      </c>
      <c r="Z145" s="99">
        <v>8.33</v>
      </c>
      <c r="AA145" s="99">
        <v>-0.11</v>
      </c>
      <c r="AB145" s="99">
        <v>0.01</v>
      </c>
      <c r="AC145" s="99">
        <v>89.09</v>
      </c>
      <c r="AD145" s="99">
        <v>5.99</v>
      </c>
      <c r="AF145" s="10">
        <v>13.48</v>
      </c>
      <c r="AG145" s="10">
        <v>25.21</v>
      </c>
      <c r="AH145" s="10">
        <v>35.148200000000003</v>
      </c>
      <c r="AI145" s="10">
        <v>53.5</v>
      </c>
      <c r="AJ145" s="10">
        <v>23.45</v>
      </c>
      <c r="AK145" s="10">
        <v>8.32</v>
      </c>
      <c r="AL145" s="10">
        <v>-0.12</v>
      </c>
      <c r="AM145" s="10">
        <v>0</v>
      </c>
      <c r="AN145" s="10">
        <v>87.68</v>
      </c>
      <c r="AO145" s="10">
        <v>5.89</v>
      </c>
      <c r="AQ145" s="10">
        <v>14.02</v>
      </c>
      <c r="AR145" s="10">
        <v>25.26</v>
      </c>
      <c r="AS145" s="10">
        <v>35.1738</v>
      </c>
      <c r="AT145" s="10">
        <v>53.59</v>
      </c>
      <c r="AU145" s="10">
        <v>23.45</v>
      </c>
      <c r="AV145" s="10">
        <v>8.34</v>
      </c>
      <c r="AW145" s="10">
        <v>-0.16</v>
      </c>
      <c r="AX145" s="10">
        <v>-0.02</v>
      </c>
      <c r="AY145" s="10">
        <v>84.83</v>
      </c>
      <c r="AZ145" s="10">
        <v>5.69</v>
      </c>
      <c r="BB145" s="10">
        <v>9.56</v>
      </c>
      <c r="BC145" s="10">
        <v>25.15</v>
      </c>
      <c r="BD145" s="10">
        <v>35.145200000000003</v>
      </c>
      <c r="BE145" s="10">
        <v>53.42</v>
      </c>
      <c r="BF145" s="10">
        <v>23.45</v>
      </c>
      <c r="BG145" s="10">
        <v>8.33</v>
      </c>
      <c r="BH145" s="10">
        <v>-0.13</v>
      </c>
      <c r="BI145" s="10">
        <v>0.01</v>
      </c>
      <c r="BJ145" s="10">
        <v>85.84</v>
      </c>
      <c r="BK145" s="10">
        <v>5.77</v>
      </c>
      <c r="BL145" s="10">
        <v>637.16999999999996</v>
      </c>
    </row>
    <row r="146" spans="1:64" x14ac:dyDescent="0.2">
      <c r="A146" s="10">
        <v>10.84</v>
      </c>
      <c r="B146" s="10">
        <v>25.03</v>
      </c>
      <c r="C146" s="10">
        <v>35.044699999999999</v>
      </c>
      <c r="D146" s="10">
        <v>53.17</v>
      </c>
      <c r="E146" s="10">
        <v>23.41</v>
      </c>
      <c r="F146" s="10">
        <v>8.35</v>
      </c>
      <c r="G146" s="10">
        <v>-0.08</v>
      </c>
      <c r="H146" s="10">
        <v>0.01</v>
      </c>
      <c r="J146" s="10">
        <v>11.63</v>
      </c>
      <c r="K146" s="10">
        <v>25.04</v>
      </c>
      <c r="L146" s="10">
        <v>35.0593</v>
      </c>
      <c r="M146" s="10">
        <v>53.2</v>
      </c>
      <c r="N146" s="10">
        <v>23.42</v>
      </c>
      <c r="O146" s="10">
        <v>8.34</v>
      </c>
      <c r="P146" s="10">
        <v>-0.14000000000000001</v>
      </c>
      <c r="Q146" s="10">
        <v>0.01</v>
      </c>
      <c r="R146" s="10">
        <v>87.88</v>
      </c>
      <c r="S146" s="10">
        <v>5.92</v>
      </c>
      <c r="U146" s="99">
        <v>12.02</v>
      </c>
      <c r="V146" s="99">
        <v>25.16</v>
      </c>
      <c r="W146" s="99">
        <v>35.110999999999997</v>
      </c>
      <c r="X146" s="99">
        <v>53.39</v>
      </c>
      <c r="Y146" s="99">
        <v>23.43</v>
      </c>
      <c r="Z146" s="99">
        <v>8.33</v>
      </c>
      <c r="AA146" s="99">
        <v>-0.13</v>
      </c>
      <c r="AB146" s="99">
        <v>0.01</v>
      </c>
      <c r="AC146" s="99">
        <v>89.09</v>
      </c>
      <c r="AD146" s="99">
        <v>5.99</v>
      </c>
      <c r="AF146" s="10">
        <v>13.65</v>
      </c>
      <c r="AG146" s="10">
        <v>25.22</v>
      </c>
      <c r="AH146" s="10">
        <v>35.152299999999997</v>
      </c>
      <c r="AI146" s="10">
        <v>53.51</v>
      </c>
      <c r="AJ146" s="10">
        <v>23.45</v>
      </c>
      <c r="AK146" s="10">
        <v>8.32</v>
      </c>
      <c r="AL146" s="10">
        <v>-0.11</v>
      </c>
      <c r="AM146" s="10">
        <v>0.02</v>
      </c>
      <c r="AN146" s="10">
        <v>87.66</v>
      </c>
      <c r="AO146" s="10">
        <v>5.89</v>
      </c>
      <c r="AQ146" s="10">
        <v>13.99</v>
      </c>
      <c r="AR146" s="10">
        <v>25.27</v>
      </c>
      <c r="AS146" s="10">
        <v>35.172400000000003</v>
      </c>
      <c r="AT146" s="10">
        <v>53.59</v>
      </c>
      <c r="AU146" s="10">
        <v>23.45</v>
      </c>
      <c r="AV146" s="10">
        <v>8.34</v>
      </c>
      <c r="AW146" s="10">
        <v>-0.15</v>
      </c>
      <c r="AX146" s="10">
        <v>-0.02</v>
      </c>
      <c r="AY146" s="10">
        <v>84.82</v>
      </c>
      <c r="AZ146" s="10">
        <v>5.69</v>
      </c>
      <c r="BB146" s="10">
        <v>9.5399999999999991</v>
      </c>
      <c r="BC146" s="10">
        <v>25.15</v>
      </c>
      <c r="BD146" s="10">
        <v>35.143999999999998</v>
      </c>
      <c r="BE146" s="10">
        <v>53.42</v>
      </c>
      <c r="BF146" s="10">
        <v>23.45</v>
      </c>
      <c r="BG146" s="10">
        <v>8.33</v>
      </c>
      <c r="BH146" s="10">
        <v>-0.13</v>
      </c>
      <c r="BI146" s="10">
        <v>0.01</v>
      </c>
      <c r="BJ146" s="10">
        <v>85.8</v>
      </c>
      <c r="BK146" s="10">
        <v>5.77</v>
      </c>
      <c r="BL146" s="10">
        <v>536.79</v>
      </c>
    </row>
    <row r="147" spans="1:64" x14ac:dyDescent="0.2">
      <c r="A147" s="10">
        <v>10.93</v>
      </c>
      <c r="B147" s="10">
        <v>25.03</v>
      </c>
      <c r="C147" s="10">
        <v>35.047400000000003</v>
      </c>
      <c r="D147" s="10">
        <v>53.17</v>
      </c>
      <c r="E147" s="10">
        <v>23.41</v>
      </c>
      <c r="F147" s="10">
        <v>8.35</v>
      </c>
      <c r="G147" s="10">
        <v>-0.08</v>
      </c>
      <c r="H147" s="10">
        <v>0.01</v>
      </c>
      <c r="J147" s="10">
        <v>11.7</v>
      </c>
      <c r="K147" s="10">
        <v>25.04</v>
      </c>
      <c r="L147" s="10">
        <v>35.060099999999998</v>
      </c>
      <c r="M147" s="10">
        <v>53.2</v>
      </c>
      <c r="N147" s="10">
        <v>23.42</v>
      </c>
      <c r="O147" s="10">
        <v>8.34</v>
      </c>
      <c r="P147" s="10">
        <v>-0.14000000000000001</v>
      </c>
      <c r="Q147" s="10">
        <v>0.01</v>
      </c>
      <c r="R147" s="10">
        <v>88.02</v>
      </c>
      <c r="S147" s="10">
        <v>5.93</v>
      </c>
      <c r="U147" s="99">
        <v>12.13</v>
      </c>
      <c r="V147" s="99">
        <v>25.16</v>
      </c>
      <c r="W147" s="99">
        <v>35.110999999999997</v>
      </c>
      <c r="X147" s="99">
        <v>53.39</v>
      </c>
      <c r="Y147" s="99">
        <v>23.43</v>
      </c>
      <c r="Z147" s="99">
        <v>8.33</v>
      </c>
      <c r="AA147" s="99">
        <v>-0.14000000000000001</v>
      </c>
      <c r="AB147" s="99">
        <v>0</v>
      </c>
      <c r="AC147" s="99">
        <v>89.09</v>
      </c>
      <c r="AD147" s="99">
        <v>5.99</v>
      </c>
      <c r="AF147" s="10">
        <v>13.84</v>
      </c>
      <c r="AG147" s="10">
        <v>25.22</v>
      </c>
      <c r="AH147" s="10">
        <v>35.152200000000001</v>
      </c>
      <c r="AI147" s="10">
        <v>53.51</v>
      </c>
      <c r="AJ147" s="10">
        <v>23.45</v>
      </c>
      <c r="AK147" s="10">
        <v>8.32</v>
      </c>
      <c r="AL147" s="10">
        <v>-0.1</v>
      </c>
      <c r="AM147" s="10">
        <v>0.02</v>
      </c>
      <c r="AN147" s="10">
        <v>87.63</v>
      </c>
      <c r="AO147" s="10">
        <v>5.89</v>
      </c>
      <c r="AQ147" s="10">
        <v>14.02</v>
      </c>
      <c r="AR147" s="10">
        <v>25.26</v>
      </c>
      <c r="AS147" s="10">
        <v>35.173499999999997</v>
      </c>
      <c r="AT147" s="10">
        <v>53.59</v>
      </c>
      <c r="AU147" s="10">
        <v>23.45</v>
      </c>
      <c r="AV147" s="10">
        <v>8.34</v>
      </c>
      <c r="AW147" s="10">
        <v>-0.15</v>
      </c>
      <c r="AX147" s="10">
        <v>-0.02</v>
      </c>
      <c r="AY147" s="10">
        <v>84.79</v>
      </c>
      <c r="AZ147" s="10">
        <v>5.69</v>
      </c>
      <c r="BB147" s="10">
        <v>9.51</v>
      </c>
      <c r="BC147" s="10">
        <v>25.15</v>
      </c>
      <c r="BD147" s="10">
        <v>35.145600000000002</v>
      </c>
      <c r="BE147" s="10">
        <v>53.42</v>
      </c>
      <c r="BF147" s="10">
        <v>23.45</v>
      </c>
      <c r="BG147" s="10">
        <v>8.33</v>
      </c>
      <c r="BH147" s="10">
        <v>-0.14000000000000001</v>
      </c>
      <c r="BI147" s="10">
        <v>0.01</v>
      </c>
      <c r="BJ147" s="10">
        <v>85.75</v>
      </c>
      <c r="BK147" s="10">
        <v>5.77</v>
      </c>
      <c r="BL147" s="10">
        <v>556.98</v>
      </c>
    </row>
    <row r="148" spans="1:64" x14ac:dyDescent="0.2">
      <c r="A148" s="10">
        <v>11.05</v>
      </c>
      <c r="B148" s="10">
        <v>25.03</v>
      </c>
      <c r="C148" s="10">
        <v>35.049100000000003</v>
      </c>
      <c r="D148" s="10">
        <v>53.18</v>
      </c>
      <c r="E148" s="10">
        <v>23.42</v>
      </c>
      <c r="F148" s="10">
        <v>8.35</v>
      </c>
      <c r="G148" s="10">
        <v>-0.09</v>
      </c>
      <c r="H148" s="10">
        <v>0.01</v>
      </c>
      <c r="J148" s="10">
        <v>11.82</v>
      </c>
      <c r="K148" s="10">
        <v>25.04</v>
      </c>
      <c r="L148" s="10">
        <v>35.0608</v>
      </c>
      <c r="M148" s="10">
        <v>53.2</v>
      </c>
      <c r="N148" s="10">
        <v>23.42</v>
      </c>
      <c r="O148" s="10">
        <v>8.34</v>
      </c>
      <c r="P148" s="10">
        <v>-0.14000000000000001</v>
      </c>
      <c r="Q148" s="10">
        <v>0.01</v>
      </c>
      <c r="R148" s="10">
        <v>88.18</v>
      </c>
      <c r="S148" s="10">
        <v>5.94</v>
      </c>
      <c r="U148" s="99">
        <v>12.21</v>
      </c>
      <c r="V148" s="99">
        <v>25.16</v>
      </c>
      <c r="W148" s="99">
        <v>35.113</v>
      </c>
      <c r="X148" s="99">
        <v>53.39</v>
      </c>
      <c r="Y148" s="99">
        <v>23.43</v>
      </c>
      <c r="Z148" s="99">
        <v>8.33</v>
      </c>
      <c r="AA148" s="99">
        <v>-0.14000000000000001</v>
      </c>
      <c r="AB148" s="99">
        <v>0.01</v>
      </c>
      <c r="AC148" s="99">
        <v>89.11</v>
      </c>
      <c r="AD148" s="99">
        <v>5.99</v>
      </c>
      <c r="AF148" s="10">
        <v>14</v>
      </c>
      <c r="AG148" s="10">
        <v>25.21</v>
      </c>
      <c r="AH148" s="10">
        <v>35.152299999999997</v>
      </c>
      <c r="AI148" s="10">
        <v>53.51</v>
      </c>
      <c r="AJ148" s="10">
        <v>23.45</v>
      </c>
      <c r="AK148" s="10">
        <v>8.32</v>
      </c>
      <c r="AL148" s="10">
        <v>-0.11</v>
      </c>
      <c r="AM148" s="10">
        <v>0.01</v>
      </c>
      <c r="AN148" s="10">
        <v>87.62</v>
      </c>
      <c r="AO148" s="10">
        <v>5.89</v>
      </c>
      <c r="AQ148" s="10">
        <v>14.11</v>
      </c>
      <c r="AR148" s="10">
        <v>25.26</v>
      </c>
      <c r="AS148" s="10">
        <v>35.173000000000002</v>
      </c>
      <c r="AT148" s="10">
        <v>53.59</v>
      </c>
      <c r="AU148" s="10">
        <v>23.45</v>
      </c>
      <c r="AV148" s="10">
        <v>8.34</v>
      </c>
      <c r="AW148" s="10">
        <v>-0.15</v>
      </c>
      <c r="AX148" s="10">
        <v>-0.02</v>
      </c>
      <c r="AY148" s="10">
        <v>84.76</v>
      </c>
      <c r="AZ148" s="10">
        <v>5.69</v>
      </c>
      <c r="BB148" s="10">
        <v>9.48</v>
      </c>
      <c r="BC148" s="10">
        <v>25.15</v>
      </c>
      <c r="BD148" s="10">
        <v>35.142400000000002</v>
      </c>
      <c r="BE148" s="10">
        <v>53.42</v>
      </c>
      <c r="BF148" s="10">
        <v>23.44</v>
      </c>
      <c r="BG148" s="10">
        <v>8.33</v>
      </c>
      <c r="BH148" s="10">
        <v>-0.15</v>
      </c>
      <c r="BI148" s="10">
        <v>0.02</v>
      </c>
      <c r="BJ148" s="10">
        <v>85.69</v>
      </c>
      <c r="BK148" s="10">
        <v>5.76</v>
      </c>
      <c r="BL148" s="10">
        <v>622.33000000000004</v>
      </c>
    </row>
    <row r="149" spans="1:64" x14ac:dyDescent="0.2">
      <c r="A149" s="10">
        <v>11.17</v>
      </c>
      <c r="B149" s="10">
        <v>25.03</v>
      </c>
      <c r="C149" s="10">
        <v>35.048099999999998</v>
      </c>
      <c r="D149" s="10">
        <v>53.17</v>
      </c>
      <c r="E149" s="10">
        <v>23.42</v>
      </c>
      <c r="F149" s="10">
        <v>8.35</v>
      </c>
      <c r="G149" s="10">
        <v>-0.09</v>
      </c>
      <c r="H149" s="10">
        <v>0.01</v>
      </c>
      <c r="J149" s="10">
        <v>11.93</v>
      </c>
      <c r="K149" s="10">
        <v>25.04</v>
      </c>
      <c r="L149" s="10">
        <v>35.058900000000001</v>
      </c>
      <c r="M149" s="10">
        <v>53.2</v>
      </c>
      <c r="N149" s="10">
        <v>23.42</v>
      </c>
      <c r="O149" s="10">
        <v>8.34</v>
      </c>
      <c r="P149" s="10">
        <v>-0.13</v>
      </c>
      <c r="Q149" s="10">
        <v>0.01</v>
      </c>
      <c r="R149" s="10">
        <v>88.31</v>
      </c>
      <c r="S149" s="10">
        <v>5.95</v>
      </c>
      <c r="U149" s="99">
        <v>12.26</v>
      </c>
      <c r="V149" s="99">
        <v>25.16</v>
      </c>
      <c r="W149" s="99">
        <v>35.112000000000002</v>
      </c>
      <c r="X149" s="99">
        <v>53.39</v>
      </c>
      <c r="Y149" s="99">
        <v>23.43</v>
      </c>
      <c r="Z149" s="99">
        <v>8.33</v>
      </c>
      <c r="AA149" s="99">
        <v>-0.14000000000000001</v>
      </c>
      <c r="AB149" s="99">
        <v>0.01</v>
      </c>
      <c r="AC149" s="99">
        <v>89.12</v>
      </c>
      <c r="AD149" s="99">
        <v>6</v>
      </c>
      <c r="AF149" s="10">
        <v>14.14</v>
      </c>
      <c r="AG149" s="10">
        <v>25.21</v>
      </c>
      <c r="AH149" s="10">
        <v>35.146900000000002</v>
      </c>
      <c r="AI149" s="10">
        <v>53.5</v>
      </c>
      <c r="AJ149" s="10">
        <v>23.45</v>
      </c>
      <c r="AK149" s="10">
        <v>8.32</v>
      </c>
      <c r="AL149" s="10">
        <v>-0.11</v>
      </c>
      <c r="AM149" s="10">
        <v>0.01</v>
      </c>
      <c r="AN149" s="10">
        <v>87.63</v>
      </c>
      <c r="AO149" s="10">
        <v>5.89</v>
      </c>
      <c r="AQ149" s="10">
        <v>14.22</v>
      </c>
      <c r="AR149" s="10">
        <v>25.26</v>
      </c>
      <c r="AS149" s="10">
        <v>35.175699999999999</v>
      </c>
      <c r="AT149" s="10">
        <v>53.59</v>
      </c>
      <c r="AU149" s="10">
        <v>23.46</v>
      </c>
      <c r="AV149" s="10">
        <v>8.34</v>
      </c>
      <c r="AW149" s="10">
        <v>-0.15</v>
      </c>
      <c r="AX149" s="10">
        <v>-0.01</v>
      </c>
      <c r="AY149" s="10">
        <v>84.72</v>
      </c>
      <c r="AZ149" s="10">
        <v>5.69</v>
      </c>
      <c r="BB149" s="10">
        <v>9.49</v>
      </c>
      <c r="BC149" s="10">
        <v>25.15</v>
      </c>
      <c r="BD149" s="10">
        <v>35.144799999999996</v>
      </c>
      <c r="BE149" s="10">
        <v>53.42</v>
      </c>
      <c r="BF149" s="10">
        <v>23.45</v>
      </c>
      <c r="BG149" s="10">
        <v>8.33</v>
      </c>
      <c r="BH149" s="10">
        <v>-0.15</v>
      </c>
      <c r="BI149" s="10">
        <v>0.02</v>
      </c>
      <c r="BJ149" s="10">
        <v>85.63</v>
      </c>
      <c r="BK149" s="10">
        <v>5.76</v>
      </c>
      <c r="BL149" s="10">
        <v>676.25</v>
      </c>
    </row>
    <row r="150" spans="1:64" x14ac:dyDescent="0.2">
      <c r="A150" s="10">
        <v>11.31</v>
      </c>
      <c r="B150" s="10">
        <v>25.03</v>
      </c>
      <c r="C150" s="10">
        <v>35.051200000000001</v>
      </c>
      <c r="D150" s="10">
        <v>53.18</v>
      </c>
      <c r="E150" s="10">
        <v>23.42</v>
      </c>
      <c r="F150" s="10">
        <v>8.35</v>
      </c>
      <c r="G150" s="10">
        <v>-0.09</v>
      </c>
      <c r="H150" s="10">
        <v>0.01</v>
      </c>
      <c r="J150" s="10">
        <v>12.04</v>
      </c>
      <c r="K150" s="10">
        <v>25.04</v>
      </c>
      <c r="L150" s="10">
        <v>35.059699999999999</v>
      </c>
      <c r="M150" s="10">
        <v>53.2</v>
      </c>
      <c r="N150" s="10">
        <v>23.42</v>
      </c>
      <c r="O150" s="10">
        <v>8.34</v>
      </c>
      <c r="P150" s="10">
        <v>-0.11</v>
      </c>
      <c r="Q150" s="10">
        <v>0.01</v>
      </c>
      <c r="R150" s="10">
        <v>88.39</v>
      </c>
      <c r="S150" s="10">
        <v>5.96</v>
      </c>
      <c r="U150" s="99">
        <v>12.32</v>
      </c>
      <c r="V150" s="99">
        <v>25.16</v>
      </c>
      <c r="W150" s="99">
        <v>35.110999999999997</v>
      </c>
      <c r="X150" s="99">
        <v>53.39</v>
      </c>
      <c r="Y150" s="99">
        <v>23.43</v>
      </c>
      <c r="Z150" s="99">
        <v>8.33</v>
      </c>
      <c r="AA150" s="99">
        <v>-0.13</v>
      </c>
      <c r="AB150" s="99">
        <v>0.01</v>
      </c>
      <c r="AC150" s="99">
        <v>89.14</v>
      </c>
      <c r="AD150" s="99">
        <v>6</v>
      </c>
      <c r="AF150" s="10">
        <v>14.24</v>
      </c>
      <c r="AG150" s="10">
        <v>25.21</v>
      </c>
      <c r="AH150" s="10">
        <v>35.148099999999999</v>
      </c>
      <c r="AI150" s="10">
        <v>53.5</v>
      </c>
      <c r="AJ150" s="10">
        <v>23.45</v>
      </c>
      <c r="AK150" s="10">
        <v>8.32</v>
      </c>
      <c r="AL150" s="10">
        <v>-0.12</v>
      </c>
      <c r="AM150" s="10">
        <v>0.01</v>
      </c>
      <c r="AN150" s="10">
        <v>87.65</v>
      </c>
      <c r="AO150" s="10">
        <v>5.89</v>
      </c>
      <c r="AQ150" s="10">
        <v>14.31</v>
      </c>
      <c r="AR150" s="10">
        <v>25.26</v>
      </c>
      <c r="AS150" s="10">
        <v>35.171799999999998</v>
      </c>
      <c r="AT150" s="10">
        <v>53.58</v>
      </c>
      <c r="AU150" s="10">
        <v>23.45</v>
      </c>
      <c r="AV150" s="10">
        <v>8.34</v>
      </c>
      <c r="AW150" s="10">
        <v>-0.15</v>
      </c>
      <c r="AX150" s="10">
        <v>-0.02</v>
      </c>
      <c r="AY150" s="10">
        <v>84.7</v>
      </c>
      <c r="AZ150" s="10">
        <v>5.69</v>
      </c>
      <c r="BB150" s="10">
        <v>9.59</v>
      </c>
      <c r="BC150" s="10">
        <v>25.15</v>
      </c>
      <c r="BD150" s="10">
        <v>35.1434</v>
      </c>
      <c r="BE150" s="10">
        <v>53.42</v>
      </c>
      <c r="BF150" s="10">
        <v>23.45</v>
      </c>
      <c r="BG150" s="10">
        <v>8.33</v>
      </c>
      <c r="BH150" s="10">
        <v>-0.15</v>
      </c>
      <c r="BI150" s="10">
        <v>0.02</v>
      </c>
      <c r="BJ150" s="10">
        <v>85.57</v>
      </c>
      <c r="BK150" s="10">
        <v>5.76</v>
      </c>
      <c r="BL150" s="10">
        <v>604.30999999999995</v>
      </c>
    </row>
    <row r="151" spans="1:64" x14ac:dyDescent="0.2">
      <c r="A151" s="10">
        <v>11.48</v>
      </c>
      <c r="B151" s="10">
        <v>25.03</v>
      </c>
      <c r="C151" s="10">
        <v>35.049599999999998</v>
      </c>
      <c r="D151" s="10">
        <v>53.17</v>
      </c>
      <c r="E151" s="10">
        <v>23.42</v>
      </c>
      <c r="F151" s="10">
        <v>8.35</v>
      </c>
      <c r="G151" s="10">
        <v>-0.08</v>
      </c>
      <c r="H151" s="10">
        <v>0.01</v>
      </c>
      <c r="J151" s="10">
        <v>12.16</v>
      </c>
      <c r="K151" s="10">
        <v>25.04</v>
      </c>
      <c r="L151" s="10">
        <v>35.0595</v>
      </c>
      <c r="M151" s="10">
        <v>53.2</v>
      </c>
      <c r="N151" s="10">
        <v>23.43</v>
      </c>
      <c r="O151" s="10">
        <v>8.34</v>
      </c>
      <c r="P151" s="10">
        <v>-0.1</v>
      </c>
      <c r="Q151" s="10">
        <v>0.01</v>
      </c>
      <c r="R151" s="10">
        <v>88.38</v>
      </c>
      <c r="S151" s="10">
        <v>5.96</v>
      </c>
      <c r="U151" s="99">
        <v>12.4</v>
      </c>
      <c r="V151" s="99">
        <v>25.16</v>
      </c>
      <c r="W151" s="99">
        <v>35.112000000000002</v>
      </c>
      <c r="X151" s="99">
        <v>53.39</v>
      </c>
      <c r="Y151" s="99">
        <v>23.43</v>
      </c>
      <c r="Z151" s="99">
        <v>8.33</v>
      </c>
      <c r="AA151" s="99">
        <v>-0.13</v>
      </c>
      <c r="AB151" s="99">
        <v>0.01</v>
      </c>
      <c r="AC151" s="99">
        <v>89.15</v>
      </c>
      <c r="AD151" s="99">
        <v>6</v>
      </c>
      <c r="AF151" s="10">
        <v>14.3</v>
      </c>
      <c r="AG151" s="10">
        <v>25.21</v>
      </c>
      <c r="AH151" s="10">
        <v>35.150399999999998</v>
      </c>
      <c r="AI151" s="10">
        <v>53.5</v>
      </c>
      <c r="AJ151" s="10">
        <v>23.45</v>
      </c>
      <c r="AK151" s="10">
        <v>8.32</v>
      </c>
      <c r="AL151" s="10">
        <v>-0.13</v>
      </c>
      <c r="AM151" s="10">
        <v>0.01</v>
      </c>
      <c r="AN151" s="10">
        <v>87.68</v>
      </c>
      <c r="AO151" s="10">
        <v>5.89</v>
      </c>
      <c r="AQ151" s="10">
        <v>14.38</v>
      </c>
      <c r="AR151" s="10">
        <v>25.26</v>
      </c>
      <c r="AS151" s="10">
        <v>35.173499999999997</v>
      </c>
      <c r="AT151" s="10">
        <v>53.59</v>
      </c>
      <c r="AU151" s="10">
        <v>23.45</v>
      </c>
      <c r="AV151" s="10">
        <v>8.34</v>
      </c>
      <c r="AW151" s="10">
        <v>-0.14000000000000001</v>
      </c>
      <c r="AX151" s="10">
        <v>0</v>
      </c>
      <c r="AY151" s="10">
        <v>84.68</v>
      </c>
      <c r="AZ151" s="10">
        <v>5.68</v>
      </c>
      <c r="BB151" s="10">
        <v>9.74</v>
      </c>
      <c r="BC151" s="10">
        <v>25.15</v>
      </c>
      <c r="BD151" s="10">
        <v>35.1464</v>
      </c>
      <c r="BE151" s="10">
        <v>53.42</v>
      </c>
      <c r="BF151" s="10">
        <v>23.45</v>
      </c>
      <c r="BG151" s="10">
        <v>8.33</v>
      </c>
      <c r="BH151" s="10">
        <v>-0.14000000000000001</v>
      </c>
      <c r="BI151" s="10">
        <v>0.01</v>
      </c>
      <c r="BJ151" s="10">
        <v>85.52</v>
      </c>
      <c r="BK151" s="10">
        <v>5.75</v>
      </c>
      <c r="BL151" s="10">
        <v>550.39</v>
      </c>
    </row>
    <row r="152" spans="1:64" x14ac:dyDescent="0.2">
      <c r="A152" s="10">
        <v>11.64</v>
      </c>
      <c r="B152" s="10">
        <v>25.03</v>
      </c>
      <c r="C152" s="10">
        <v>35.048099999999998</v>
      </c>
      <c r="D152" s="10">
        <v>53.17</v>
      </c>
      <c r="E152" s="10">
        <v>23.42</v>
      </c>
      <c r="F152" s="10">
        <v>8.35</v>
      </c>
      <c r="G152" s="10">
        <v>-7.0000000000000007E-2</v>
      </c>
      <c r="H152" s="10">
        <v>0.02</v>
      </c>
      <c r="J152" s="10">
        <v>12.26</v>
      </c>
      <c r="K152" s="10">
        <v>25.04</v>
      </c>
      <c r="L152" s="10">
        <v>35.057400000000001</v>
      </c>
      <c r="M152" s="10">
        <v>53.2</v>
      </c>
      <c r="N152" s="10">
        <v>23.42</v>
      </c>
      <c r="O152" s="10">
        <v>8.34</v>
      </c>
      <c r="P152" s="10">
        <v>-0.09</v>
      </c>
      <c r="Q152" s="10">
        <v>0.01</v>
      </c>
      <c r="R152" s="10">
        <v>88.34</v>
      </c>
      <c r="S152" s="10">
        <v>5.96</v>
      </c>
      <c r="U152" s="99">
        <v>12.51</v>
      </c>
      <c r="V152" s="99">
        <v>25.16</v>
      </c>
      <c r="W152" s="99">
        <v>35.112000000000002</v>
      </c>
      <c r="X152" s="99">
        <v>53.39</v>
      </c>
      <c r="Y152" s="99">
        <v>23.43</v>
      </c>
      <c r="Z152" s="99">
        <v>8.33</v>
      </c>
      <c r="AA152" s="99">
        <v>-0.12</v>
      </c>
      <c r="AB152" s="99">
        <v>0.01</v>
      </c>
      <c r="AC152" s="99">
        <v>89.15</v>
      </c>
      <c r="AD152" s="99">
        <v>6</v>
      </c>
      <c r="AF152" s="10">
        <v>14.37</v>
      </c>
      <c r="AG152" s="10">
        <v>25.21</v>
      </c>
      <c r="AH152" s="10">
        <v>35.145299999999999</v>
      </c>
      <c r="AI152" s="10">
        <v>53.5</v>
      </c>
      <c r="AJ152" s="10">
        <v>23.45</v>
      </c>
      <c r="AK152" s="10">
        <v>8.32</v>
      </c>
      <c r="AL152" s="10">
        <v>-0.13</v>
      </c>
      <c r="AM152" s="10">
        <v>0.01</v>
      </c>
      <c r="AN152" s="10">
        <v>87.7</v>
      </c>
      <c r="AO152" s="10">
        <v>5.89</v>
      </c>
      <c r="AQ152" s="10">
        <v>14.44</v>
      </c>
      <c r="AR152" s="10">
        <v>25.26</v>
      </c>
      <c r="AS152" s="10">
        <v>35.1755</v>
      </c>
      <c r="AT152" s="10">
        <v>53.59</v>
      </c>
      <c r="AU152" s="10">
        <v>23.46</v>
      </c>
      <c r="AV152" s="10">
        <v>8.34</v>
      </c>
      <c r="AW152" s="10">
        <v>-0.13</v>
      </c>
      <c r="AX152" s="10">
        <v>-0.02</v>
      </c>
      <c r="AY152" s="10">
        <v>84.68</v>
      </c>
      <c r="AZ152" s="10">
        <v>5.68</v>
      </c>
      <c r="BB152" s="10">
        <v>9.89</v>
      </c>
      <c r="BC152" s="10">
        <v>25.15</v>
      </c>
      <c r="BD152" s="10">
        <v>35.143300000000004</v>
      </c>
      <c r="BE152" s="10">
        <v>53.42</v>
      </c>
      <c r="BF152" s="10">
        <v>23.45</v>
      </c>
      <c r="BG152" s="10">
        <v>8.33</v>
      </c>
      <c r="BH152" s="10">
        <v>-0.13</v>
      </c>
      <c r="BI152" s="10">
        <v>0.01</v>
      </c>
      <c r="BJ152" s="10">
        <v>85.49</v>
      </c>
      <c r="BK152" s="10">
        <v>5.75</v>
      </c>
      <c r="BL152" s="10">
        <v>540.26</v>
      </c>
    </row>
    <row r="153" spans="1:64" x14ac:dyDescent="0.2">
      <c r="A153" s="10">
        <v>11.77</v>
      </c>
      <c r="B153" s="10">
        <v>25.03</v>
      </c>
      <c r="C153" s="10">
        <v>35.0488</v>
      </c>
      <c r="D153" s="10">
        <v>53.17</v>
      </c>
      <c r="E153" s="10">
        <v>23.42</v>
      </c>
      <c r="F153" s="10">
        <v>8.35</v>
      </c>
      <c r="G153" s="10">
        <v>-7.0000000000000007E-2</v>
      </c>
      <c r="H153" s="10">
        <v>0.01</v>
      </c>
      <c r="J153" s="10">
        <v>12.34</v>
      </c>
      <c r="K153" s="10">
        <v>25.04</v>
      </c>
      <c r="L153" s="10">
        <v>35.060600000000001</v>
      </c>
      <c r="M153" s="10">
        <v>53.2</v>
      </c>
      <c r="N153" s="10">
        <v>23.43</v>
      </c>
      <c r="O153" s="10">
        <v>8.34</v>
      </c>
      <c r="P153" s="10">
        <v>-0.09</v>
      </c>
      <c r="Q153" s="10">
        <v>0.01</v>
      </c>
      <c r="R153" s="10">
        <v>88.29</v>
      </c>
      <c r="S153" s="10">
        <v>5.95</v>
      </c>
      <c r="U153" s="99">
        <v>12.63</v>
      </c>
      <c r="V153" s="99">
        <v>25.15</v>
      </c>
      <c r="W153" s="99">
        <v>35.112000000000002</v>
      </c>
      <c r="X153" s="99">
        <v>53.39</v>
      </c>
      <c r="Y153" s="99">
        <v>23.43</v>
      </c>
      <c r="Z153" s="99">
        <v>8.33</v>
      </c>
      <c r="AA153" s="99">
        <v>-0.12</v>
      </c>
      <c r="AB153" s="99">
        <v>0.01</v>
      </c>
      <c r="AC153" s="99">
        <v>89.15</v>
      </c>
      <c r="AD153" s="99">
        <v>6</v>
      </c>
      <c r="AF153" s="10">
        <v>14.46</v>
      </c>
      <c r="AG153" s="10">
        <v>25.21</v>
      </c>
      <c r="AH153" s="10">
        <v>35.147199999999998</v>
      </c>
      <c r="AI153" s="10">
        <v>53.5</v>
      </c>
      <c r="AJ153" s="10">
        <v>23.45</v>
      </c>
      <c r="AK153" s="10">
        <v>8.32</v>
      </c>
      <c r="AL153" s="10">
        <v>-0.14000000000000001</v>
      </c>
      <c r="AM153" s="10">
        <v>0.01</v>
      </c>
      <c r="AN153" s="10">
        <v>87.73</v>
      </c>
      <c r="AO153" s="10">
        <v>5.9</v>
      </c>
      <c r="AQ153" s="10">
        <v>14.5</v>
      </c>
      <c r="AR153" s="10">
        <v>25.26</v>
      </c>
      <c r="AS153" s="10">
        <v>35.174500000000002</v>
      </c>
      <c r="AT153" s="10">
        <v>53.59</v>
      </c>
      <c r="AU153" s="10">
        <v>23.46</v>
      </c>
      <c r="AV153" s="10">
        <v>8.34</v>
      </c>
      <c r="AW153" s="10">
        <v>-0.13</v>
      </c>
      <c r="AX153" s="10">
        <v>0.01</v>
      </c>
      <c r="AY153" s="10">
        <v>84.67</v>
      </c>
      <c r="AZ153" s="10">
        <v>5.68</v>
      </c>
      <c r="BB153" s="10">
        <v>10.039999999999999</v>
      </c>
      <c r="BC153" s="10">
        <v>25.14</v>
      </c>
      <c r="BD153" s="10">
        <v>35.142600000000002</v>
      </c>
      <c r="BE153" s="10">
        <v>53.42</v>
      </c>
      <c r="BF153" s="10">
        <v>23.45</v>
      </c>
      <c r="BG153" s="10">
        <v>8.33</v>
      </c>
      <c r="BH153" s="10">
        <v>-0.14000000000000001</v>
      </c>
      <c r="BI153" s="10">
        <v>0.02</v>
      </c>
      <c r="BJ153" s="10">
        <v>85.48</v>
      </c>
      <c r="BK153" s="10">
        <v>5.75</v>
      </c>
      <c r="BL153" s="10">
        <v>544.6</v>
      </c>
    </row>
    <row r="154" spans="1:64" x14ac:dyDescent="0.2">
      <c r="A154" s="10">
        <v>11.83</v>
      </c>
      <c r="B154" s="10">
        <v>25.03</v>
      </c>
      <c r="C154" s="10">
        <v>35.049500000000002</v>
      </c>
      <c r="D154" s="10">
        <v>53.17</v>
      </c>
      <c r="E154" s="10">
        <v>23.42</v>
      </c>
      <c r="F154" s="10">
        <v>8.35</v>
      </c>
      <c r="G154" s="10">
        <v>-7.0000000000000007E-2</v>
      </c>
      <c r="H154" s="10">
        <v>0.01</v>
      </c>
      <c r="J154" s="10">
        <v>12.41</v>
      </c>
      <c r="K154" s="10">
        <v>25.04</v>
      </c>
      <c r="L154" s="10">
        <v>35.0595</v>
      </c>
      <c r="M154" s="10">
        <v>53.2</v>
      </c>
      <c r="N154" s="10">
        <v>23.43</v>
      </c>
      <c r="O154" s="10">
        <v>8.34</v>
      </c>
      <c r="P154" s="10">
        <v>-0.1</v>
      </c>
      <c r="Q154" s="10">
        <v>0.01</v>
      </c>
      <c r="R154" s="10">
        <v>88.21</v>
      </c>
      <c r="S154" s="10">
        <v>5.95</v>
      </c>
      <c r="U154" s="99">
        <v>12.75</v>
      </c>
      <c r="V154" s="99">
        <v>25.15</v>
      </c>
      <c r="W154" s="99">
        <v>35.115000000000002</v>
      </c>
      <c r="X154" s="99">
        <v>53.39</v>
      </c>
      <c r="Y154" s="99">
        <v>23.44</v>
      </c>
      <c r="Z154" s="99">
        <v>8.33</v>
      </c>
      <c r="AA154" s="99">
        <v>-0.12</v>
      </c>
      <c r="AB154" s="99">
        <v>0.01</v>
      </c>
      <c r="AC154" s="99">
        <v>89.15</v>
      </c>
      <c r="AD154" s="99">
        <v>6</v>
      </c>
      <c r="AF154" s="10">
        <v>14.58</v>
      </c>
      <c r="AG154" s="10">
        <v>25.21</v>
      </c>
      <c r="AH154" s="10">
        <v>35.148299999999999</v>
      </c>
      <c r="AI154" s="10">
        <v>53.5</v>
      </c>
      <c r="AJ154" s="10">
        <v>23.45</v>
      </c>
      <c r="AK154" s="10">
        <v>8.32</v>
      </c>
      <c r="AL154" s="10">
        <v>-0.14000000000000001</v>
      </c>
      <c r="AM154" s="10">
        <v>0.01</v>
      </c>
      <c r="AN154" s="10">
        <v>87.75</v>
      </c>
      <c r="AO154" s="10">
        <v>5.9</v>
      </c>
      <c r="AQ154" s="10">
        <v>14.6</v>
      </c>
      <c r="AR154" s="10">
        <v>25.26</v>
      </c>
      <c r="AS154" s="10">
        <v>35.176200000000001</v>
      </c>
      <c r="AT154" s="10">
        <v>53.59</v>
      </c>
      <c r="AU154" s="10">
        <v>23.46</v>
      </c>
      <c r="AV154" s="10">
        <v>8.34</v>
      </c>
      <c r="AW154" s="10">
        <v>-0.13</v>
      </c>
      <c r="AX154" s="10">
        <v>-0.01</v>
      </c>
      <c r="AY154" s="10">
        <v>84.66</v>
      </c>
      <c r="AZ154" s="10">
        <v>5.68</v>
      </c>
      <c r="BB154" s="10">
        <v>10.17</v>
      </c>
      <c r="BC154" s="10">
        <v>25.14</v>
      </c>
      <c r="BD154" s="10">
        <v>35.145299999999999</v>
      </c>
      <c r="BE154" s="10">
        <v>53.42</v>
      </c>
      <c r="BF154" s="10">
        <v>23.45</v>
      </c>
      <c r="BG154" s="10">
        <v>8.33</v>
      </c>
      <c r="BH154" s="10">
        <v>-0.14000000000000001</v>
      </c>
      <c r="BI154" s="10">
        <v>0.02</v>
      </c>
      <c r="BJ154" s="10">
        <v>85.5</v>
      </c>
      <c r="BK154" s="10">
        <v>5.75</v>
      </c>
      <c r="BL154" s="10">
        <v>512.54</v>
      </c>
    </row>
    <row r="155" spans="1:64" x14ac:dyDescent="0.2">
      <c r="A155" s="10">
        <v>11.83</v>
      </c>
      <c r="B155" s="10">
        <v>25.03</v>
      </c>
      <c r="C155" s="10">
        <v>35.050699999999999</v>
      </c>
      <c r="D155" s="10">
        <v>53.18</v>
      </c>
      <c r="E155" s="10">
        <v>23.42</v>
      </c>
      <c r="F155" s="10">
        <v>8.35</v>
      </c>
      <c r="G155" s="10">
        <v>-7.0000000000000007E-2</v>
      </c>
      <c r="H155" s="10">
        <v>0.01</v>
      </c>
      <c r="J155" s="10">
        <v>12.48</v>
      </c>
      <c r="K155" s="10">
        <v>25.04</v>
      </c>
      <c r="L155" s="10">
        <v>35.059199999999997</v>
      </c>
      <c r="M155" s="10">
        <v>53.2</v>
      </c>
      <c r="N155" s="10">
        <v>23.43</v>
      </c>
      <c r="O155" s="10">
        <v>8.34</v>
      </c>
      <c r="P155" s="10">
        <v>-0.1</v>
      </c>
      <c r="Q155" s="10">
        <v>0.01</v>
      </c>
      <c r="R155" s="10">
        <v>88.09</v>
      </c>
      <c r="S155" s="10">
        <v>5.94</v>
      </c>
      <c r="U155" s="99">
        <v>12.86</v>
      </c>
      <c r="V155" s="99">
        <v>25.15</v>
      </c>
      <c r="W155" s="99">
        <v>35.113999999999997</v>
      </c>
      <c r="X155" s="99">
        <v>53.39</v>
      </c>
      <c r="Y155" s="99">
        <v>23.44</v>
      </c>
      <c r="Z155" s="99">
        <v>8.33</v>
      </c>
      <c r="AA155" s="99">
        <v>-0.08</v>
      </c>
      <c r="AB155" s="99">
        <v>0.01</v>
      </c>
      <c r="AC155" s="99">
        <v>89.15</v>
      </c>
      <c r="AD155" s="99">
        <v>6</v>
      </c>
      <c r="AF155" s="10">
        <v>14.74</v>
      </c>
      <c r="AG155" s="10">
        <v>25.21</v>
      </c>
      <c r="AH155" s="10">
        <v>35.151299999999999</v>
      </c>
      <c r="AI155" s="10">
        <v>53.51</v>
      </c>
      <c r="AJ155" s="10">
        <v>23.45</v>
      </c>
      <c r="AK155" s="10">
        <v>8.32</v>
      </c>
      <c r="AL155" s="10">
        <v>-0.14000000000000001</v>
      </c>
      <c r="AM155" s="10">
        <v>0.01</v>
      </c>
      <c r="AN155" s="10">
        <v>87.76</v>
      </c>
      <c r="AO155" s="10">
        <v>5.9</v>
      </c>
      <c r="AQ155" s="10">
        <v>14.74</v>
      </c>
      <c r="AR155" s="10">
        <v>25.26</v>
      </c>
      <c r="AS155" s="10">
        <v>35.173999999999999</v>
      </c>
      <c r="AT155" s="10">
        <v>53.59</v>
      </c>
      <c r="AU155" s="10">
        <v>23.46</v>
      </c>
      <c r="AV155" s="10">
        <v>8.34</v>
      </c>
      <c r="AW155" s="10">
        <v>-0.13</v>
      </c>
      <c r="AX155" s="10">
        <v>0</v>
      </c>
      <c r="AY155" s="10">
        <v>84.65</v>
      </c>
      <c r="AZ155" s="10">
        <v>5.68</v>
      </c>
      <c r="BB155" s="10">
        <v>10.27</v>
      </c>
      <c r="BC155" s="10">
        <v>25.14</v>
      </c>
      <c r="BD155" s="10">
        <v>35.143300000000004</v>
      </c>
      <c r="BE155" s="10">
        <v>53.42</v>
      </c>
      <c r="BF155" s="10">
        <v>23.45</v>
      </c>
      <c r="BG155" s="10">
        <v>8.33</v>
      </c>
      <c r="BH155" s="10">
        <v>-0.14000000000000001</v>
      </c>
      <c r="BI155" s="10">
        <v>0.01</v>
      </c>
      <c r="BJ155" s="10">
        <v>85.54</v>
      </c>
      <c r="BK155" s="10">
        <v>5.75</v>
      </c>
      <c r="BL155" s="10">
        <v>602.36</v>
      </c>
    </row>
    <row r="156" spans="1:64" x14ac:dyDescent="0.2">
      <c r="A156" s="10">
        <v>11.81</v>
      </c>
      <c r="B156" s="10">
        <v>25.03</v>
      </c>
      <c r="C156" s="10">
        <v>35.047499999999999</v>
      </c>
      <c r="D156" s="10">
        <v>53.17</v>
      </c>
      <c r="E156" s="10">
        <v>23.42</v>
      </c>
      <c r="F156" s="10">
        <v>8.35</v>
      </c>
      <c r="G156" s="10">
        <v>-7.0000000000000007E-2</v>
      </c>
      <c r="H156" s="10">
        <v>0.01</v>
      </c>
      <c r="J156" s="10">
        <v>12.57</v>
      </c>
      <c r="K156" s="10">
        <v>25.04</v>
      </c>
      <c r="L156" s="10">
        <v>35.057600000000001</v>
      </c>
      <c r="M156" s="10">
        <v>53.2</v>
      </c>
      <c r="N156" s="10">
        <v>23.43</v>
      </c>
      <c r="O156" s="10">
        <v>8.34</v>
      </c>
      <c r="P156" s="10">
        <v>-0.11</v>
      </c>
      <c r="Q156" s="10">
        <v>0.02</v>
      </c>
      <c r="R156" s="10">
        <v>87.94</v>
      </c>
      <c r="S156" s="10">
        <v>5.93</v>
      </c>
      <c r="U156" s="99">
        <v>12.95</v>
      </c>
      <c r="V156" s="99">
        <v>25.16</v>
      </c>
      <c r="W156" s="99">
        <v>35.11</v>
      </c>
      <c r="X156" s="99">
        <v>53.39</v>
      </c>
      <c r="Y156" s="99">
        <v>23.43</v>
      </c>
      <c r="Z156" s="99">
        <v>8.33</v>
      </c>
      <c r="AA156" s="99">
        <v>-0.03</v>
      </c>
      <c r="AB156" s="99">
        <v>0.01</v>
      </c>
      <c r="AC156" s="99">
        <v>89.17</v>
      </c>
      <c r="AD156" s="99">
        <v>6</v>
      </c>
      <c r="AF156" s="10">
        <v>14.89</v>
      </c>
      <c r="AG156" s="10">
        <v>25.21</v>
      </c>
      <c r="AH156" s="10">
        <v>35.1511</v>
      </c>
      <c r="AI156" s="10">
        <v>53.5</v>
      </c>
      <c r="AJ156" s="10">
        <v>23.45</v>
      </c>
      <c r="AK156" s="10">
        <v>8.32</v>
      </c>
      <c r="AL156" s="10">
        <v>-0.15</v>
      </c>
      <c r="AM156" s="10">
        <v>0.01</v>
      </c>
      <c r="AN156" s="10">
        <v>87.77</v>
      </c>
      <c r="AO156" s="10">
        <v>5.9</v>
      </c>
      <c r="AQ156" s="10">
        <v>14.88</v>
      </c>
      <c r="AR156" s="10">
        <v>25.26</v>
      </c>
      <c r="AS156" s="10">
        <v>35.177799999999998</v>
      </c>
      <c r="AT156" s="10">
        <v>53.59</v>
      </c>
      <c r="AU156" s="10">
        <v>23.46</v>
      </c>
      <c r="AV156" s="10">
        <v>8.34</v>
      </c>
      <c r="AW156" s="10">
        <v>-0.14000000000000001</v>
      </c>
      <c r="AX156" s="10">
        <v>0</v>
      </c>
      <c r="AY156" s="10">
        <v>84.65</v>
      </c>
      <c r="AZ156" s="10">
        <v>5.68</v>
      </c>
      <c r="BB156" s="10">
        <v>10.37</v>
      </c>
      <c r="BC156" s="10">
        <v>25.14</v>
      </c>
      <c r="BD156" s="10">
        <v>35.141599999999997</v>
      </c>
      <c r="BE156" s="10">
        <v>53.42</v>
      </c>
      <c r="BF156" s="10">
        <v>23.45</v>
      </c>
      <c r="BG156" s="10">
        <v>8.33</v>
      </c>
      <c r="BH156" s="10">
        <v>-0.14000000000000001</v>
      </c>
      <c r="BI156" s="10">
        <v>0.01</v>
      </c>
      <c r="BJ156" s="10">
        <v>85.58</v>
      </c>
      <c r="BK156" s="10">
        <v>5.76</v>
      </c>
      <c r="BL156" s="10">
        <v>589.04</v>
      </c>
    </row>
    <row r="157" spans="1:64" x14ac:dyDescent="0.2">
      <c r="A157" s="10">
        <v>11.8</v>
      </c>
      <c r="B157" s="10">
        <v>25.03</v>
      </c>
      <c r="C157" s="10">
        <v>35.048099999999998</v>
      </c>
      <c r="D157" s="10">
        <v>53.17</v>
      </c>
      <c r="E157" s="10">
        <v>23.42</v>
      </c>
      <c r="F157" s="10">
        <v>8.35</v>
      </c>
      <c r="G157" s="10">
        <v>-7.0000000000000007E-2</v>
      </c>
      <c r="H157" s="10">
        <v>0.01</v>
      </c>
      <c r="J157" s="10">
        <v>12.67</v>
      </c>
      <c r="K157" s="10">
        <v>25.04</v>
      </c>
      <c r="L157" s="10">
        <v>35.059600000000003</v>
      </c>
      <c r="M157" s="10">
        <v>53.2</v>
      </c>
      <c r="N157" s="10">
        <v>23.43</v>
      </c>
      <c r="O157" s="10">
        <v>8.34</v>
      </c>
      <c r="P157" s="10">
        <v>-0.13</v>
      </c>
      <c r="Q157" s="10">
        <v>0.01</v>
      </c>
      <c r="R157" s="10">
        <v>87.77</v>
      </c>
      <c r="S157" s="10">
        <v>5.92</v>
      </c>
      <c r="U157" s="99">
        <v>13.04</v>
      </c>
      <c r="V157" s="99">
        <v>25.15</v>
      </c>
      <c r="W157" s="99">
        <v>35.116999999999997</v>
      </c>
      <c r="X157" s="99">
        <v>53.39</v>
      </c>
      <c r="Y157" s="99">
        <v>23.44</v>
      </c>
      <c r="Z157" s="99">
        <v>8.33</v>
      </c>
      <c r="AA157" s="99">
        <v>-0.03</v>
      </c>
      <c r="AB157" s="99">
        <v>0</v>
      </c>
      <c r="AC157" s="99">
        <v>89.19</v>
      </c>
      <c r="AD157" s="99">
        <v>6</v>
      </c>
      <c r="AF157" s="10">
        <v>15.01</v>
      </c>
      <c r="AG157" s="10">
        <v>25.21</v>
      </c>
      <c r="AH157" s="10">
        <v>35.153799999999997</v>
      </c>
      <c r="AI157" s="10">
        <v>53.51</v>
      </c>
      <c r="AJ157" s="10">
        <v>23.46</v>
      </c>
      <c r="AK157" s="10">
        <v>8.32</v>
      </c>
      <c r="AL157" s="10">
        <v>-0.14000000000000001</v>
      </c>
      <c r="AM157" s="10">
        <v>0.01</v>
      </c>
      <c r="AN157" s="10">
        <v>87.78</v>
      </c>
      <c r="AO157" s="10">
        <v>5.9</v>
      </c>
      <c r="AQ157" s="10">
        <v>15</v>
      </c>
      <c r="AR157" s="10">
        <v>25.26</v>
      </c>
      <c r="AS157" s="10">
        <v>35.173000000000002</v>
      </c>
      <c r="AT157" s="10">
        <v>53.59</v>
      </c>
      <c r="AU157" s="10">
        <v>23.46</v>
      </c>
      <c r="AV157" s="10">
        <v>8.34</v>
      </c>
      <c r="AW157" s="10">
        <v>-0.15</v>
      </c>
      <c r="AX157" s="10">
        <v>0.03</v>
      </c>
      <c r="AY157" s="10">
        <v>84.65</v>
      </c>
      <c r="AZ157" s="10">
        <v>5.68</v>
      </c>
      <c r="BB157" s="10">
        <v>10.46</v>
      </c>
      <c r="BC157" s="10">
        <v>25.14</v>
      </c>
      <c r="BD157" s="10">
        <v>35.1432</v>
      </c>
      <c r="BE157" s="10">
        <v>53.42</v>
      </c>
      <c r="BF157" s="10">
        <v>23.45</v>
      </c>
      <c r="BG157" s="10">
        <v>8.33</v>
      </c>
      <c r="BH157" s="10">
        <v>-0.13</v>
      </c>
      <c r="BI157" s="10">
        <v>0.01</v>
      </c>
      <c r="BJ157" s="10">
        <v>85.62</v>
      </c>
      <c r="BK157" s="10">
        <v>5.76</v>
      </c>
      <c r="BL157" s="10">
        <v>628.63</v>
      </c>
    </row>
    <row r="158" spans="1:64" x14ac:dyDescent="0.2">
      <c r="A158" s="10">
        <v>11.81</v>
      </c>
      <c r="B158" s="10">
        <v>25.03</v>
      </c>
      <c r="C158" s="10">
        <v>35.047199999999997</v>
      </c>
      <c r="D158" s="10">
        <v>53.17</v>
      </c>
      <c r="E158" s="10">
        <v>23.42</v>
      </c>
      <c r="F158" s="10">
        <v>8.35</v>
      </c>
      <c r="G158" s="10">
        <v>-7.0000000000000007E-2</v>
      </c>
      <c r="H158" s="10">
        <v>0.01</v>
      </c>
      <c r="J158" s="10">
        <v>12.78</v>
      </c>
      <c r="K158" s="10">
        <v>25.04</v>
      </c>
      <c r="L158" s="10">
        <v>35.057899999999997</v>
      </c>
      <c r="M158" s="10">
        <v>53.2</v>
      </c>
      <c r="N158" s="10">
        <v>23.43</v>
      </c>
      <c r="O158" s="10">
        <v>8.34</v>
      </c>
      <c r="P158" s="10">
        <v>-0.14000000000000001</v>
      </c>
      <c r="Q158" s="10">
        <v>0.01</v>
      </c>
      <c r="R158" s="10">
        <v>87.62</v>
      </c>
      <c r="S158" s="10">
        <v>5.91</v>
      </c>
      <c r="U158" s="99">
        <v>13.12</v>
      </c>
      <c r="V158" s="99">
        <v>25.16</v>
      </c>
      <c r="W158" s="99">
        <v>35.113999999999997</v>
      </c>
      <c r="X158" s="99">
        <v>53.39</v>
      </c>
      <c r="Y158" s="99">
        <v>23.44</v>
      </c>
      <c r="Z158" s="99">
        <v>8.33</v>
      </c>
      <c r="AA158" s="99">
        <v>-0.04</v>
      </c>
      <c r="AB158" s="99">
        <v>0.01</v>
      </c>
      <c r="AC158" s="99">
        <v>89.21</v>
      </c>
      <c r="AD158" s="99">
        <v>6</v>
      </c>
      <c r="AF158" s="10">
        <v>15.09</v>
      </c>
      <c r="AG158" s="10">
        <v>25.22</v>
      </c>
      <c r="AH158" s="10">
        <v>35.149099999999997</v>
      </c>
      <c r="AI158" s="10">
        <v>53.5</v>
      </c>
      <c r="AJ158" s="10">
        <v>23.45</v>
      </c>
      <c r="AK158" s="10">
        <v>8.32</v>
      </c>
      <c r="AL158" s="10">
        <v>-0.14000000000000001</v>
      </c>
      <c r="AM158" s="10">
        <v>0.01</v>
      </c>
      <c r="AN158" s="10">
        <v>87.8</v>
      </c>
      <c r="AO158" s="10">
        <v>5.9</v>
      </c>
      <c r="AQ158" s="10">
        <v>15.12</v>
      </c>
      <c r="AR158" s="10">
        <v>25.26</v>
      </c>
      <c r="AS158" s="10">
        <v>35.174199999999999</v>
      </c>
      <c r="AT158" s="10">
        <v>53.59</v>
      </c>
      <c r="AU158" s="10">
        <v>23.46</v>
      </c>
      <c r="AV158" s="10">
        <v>8.34</v>
      </c>
      <c r="AW158" s="10">
        <v>-0.15</v>
      </c>
      <c r="AX158" s="10">
        <v>0.01</v>
      </c>
      <c r="AY158" s="10">
        <v>84.66</v>
      </c>
      <c r="AZ158" s="10">
        <v>5.68</v>
      </c>
      <c r="BB158" s="10">
        <v>10.57</v>
      </c>
      <c r="BC158" s="10">
        <v>25.14</v>
      </c>
      <c r="BD158" s="10">
        <v>35.143599999999999</v>
      </c>
      <c r="BE158" s="10">
        <v>53.42</v>
      </c>
      <c r="BF158" s="10">
        <v>23.45</v>
      </c>
      <c r="BG158" s="10">
        <v>8.33</v>
      </c>
      <c r="BH158" s="10">
        <v>-0.12</v>
      </c>
      <c r="BI158" s="10">
        <v>0.01</v>
      </c>
      <c r="BJ158" s="10">
        <v>85.67</v>
      </c>
      <c r="BK158" s="10">
        <v>5.76</v>
      </c>
      <c r="BL158" s="10">
        <v>563.78</v>
      </c>
    </row>
    <row r="159" spans="1:64" x14ac:dyDescent="0.2">
      <c r="A159" s="10">
        <v>11.83</v>
      </c>
      <c r="B159" s="10">
        <v>25.03</v>
      </c>
      <c r="C159" s="10">
        <v>35.050800000000002</v>
      </c>
      <c r="D159" s="10">
        <v>53.17</v>
      </c>
      <c r="E159" s="10">
        <v>23.42</v>
      </c>
      <c r="F159" s="10">
        <v>8.35</v>
      </c>
      <c r="G159" s="10">
        <v>-7.0000000000000007E-2</v>
      </c>
      <c r="H159" s="10">
        <v>0.01</v>
      </c>
      <c r="J159" s="10">
        <v>12.88</v>
      </c>
      <c r="K159" s="10">
        <v>25.04</v>
      </c>
      <c r="L159" s="10">
        <v>35.058100000000003</v>
      </c>
      <c r="M159" s="10">
        <v>53.2</v>
      </c>
      <c r="N159" s="10">
        <v>23.43</v>
      </c>
      <c r="O159" s="10">
        <v>8.34</v>
      </c>
      <c r="P159" s="10">
        <v>-0.14000000000000001</v>
      </c>
      <c r="Q159" s="10">
        <v>0.02</v>
      </c>
      <c r="R159" s="10">
        <v>87.49</v>
      </c>
      <c r="S159" s="10">
        <v>5.9</v>
      </c>
      <c r="U159" s="99">
        <v>13.17</v>
      </c>
      <c r="V159" s="99">
        <v>25.16</v>
      </c>
      <c r="W159" s="99">
        <v>35.113</v>
      </c>
      <c r="X159" s="99">
        <v>53.39</v>
      </c>
      <c r="Y159" s="99">
        <v>23.44</v>
      </c>
      <c r="Z159" s="99">
        <v>8.33</v>
      </c>
      <c r="AA159" s="99">
        <v>-7.0000000000000007E-2</v>
      </c>
      <c r="AB159" s="99">
        <v>0</v>
      </c>
      <c r="AC159" s="99">
        <v>89.23</v>
      </c>
      <c r="AD159" s="99">
        <v>6</v>
      </c>
      <c r="AF159" s="10">
        <v>15.12</v>
      </c>
      <c r="AG159" s="10">
        <v>25.22</v>
      </c>
      <c r="AH159" s="10">
        <v>35.148600000000002</v>
      </c>
      <c r="AI159" s="10">
        <v>53.5</v>
      </c>
      <c r="AJ159" s="10">
        <v>23.45</v>
      </c>
      <c r="AK159" s="10">
        <v>8.32</v>
      </c>
      <c r="AL159" s="10">
        <v>-0.13</v>
      </c>
      <c r="AM159" s="10">
        <v>0.01</v>
      </c>
      <c r="AN159" s="10">
        <v>87.81</v>
      </c>
      <c r="AO159" s="10">
        <v>5.9</v>
      </c>
      <c r="AQ159" s="10">
        <v>15.23</v>
      </c>
      <c r="AR159" s="10">
        <v>25.26</v>
      </c>
      <c r="AS159" s="10">
        <v>35.173900000000003</v>
      </c>
      <c r="AT159" s="10">
        <v>53.59</v>
      </c>
      <c r="AU159" s="10">
        <v>23.46</v>
      </c>
      <c r="AV159" s="10">
        <v>8.34</v>
      </c>
      <c r="AW159" s="10">
        <v>-0.14000000000000001</v>
      </c>
      <c r="AX159" s="10">
        <v>-0.01</v>
      </c>
      <c r="AY159" s="10">
        <v>84.68</v>
      </c>
      <c r="AZ159" s="10">
        <v>5.68</v>
      </c>
      <c r="BB159" s="10">
        <v>10.7</v>
      </c>
      <c r="BC159" s="10">
        <v>25.14</v>
      </c>
      <c r="BD159" s="10">
        <v>35.142499999999998</v>
      </c>
      <c r="BE159" s="10">
        <v>53.41</v>
      </c>
      <c r="BF159" s="10">
        <v>23.45</v>
      </c>
      <c r="BG159" s="10">
        <v>8.33</v>
      </c>
      <c r="BH159" s="10">
        <v>-0.12</v>
      </c>
      <c r="BI159" s="10">
        <v>0.02</v>
      </c>
      <c r="BJ159" s="10">
        <v>85.71</v>
      </c>
      <c r="BK159" s="10">
        <v>5.77</v>
      </c>
      <c r="BL159" s="10">
        <v>522.02</v>
      </c>
    </row>
    <row r="160" spans="1:64" x14ac:dyDescent="0.2">
      <c r="A160" s="10">
        <v>11.87</v>
      </c>
      <c r="B160" s="10">
        <v>25.03</v>
      </c>
      <c r="C160" s="10">
        <v>35.0501</v>
      </c>
      <c r="D160" s="10">
        <v>53.18</v>
      </c>
      <c r="E160" s="10">
        <v>23.42</v>
      </c>
      <c r="F160" s="10">
        <v>8.35</v>
      </c>
      <c r="G160" s="10">
        <v>-7.0000000000000007E-2</v>
      </c>
      <c r="H160" s="10">
        <v>0.01</v>
      </c>
      <c r="J160" s="10">
        <v>12.97</v>
      </c>
      <c r="K160" s="10">
        <v>25.04</v>
      </c>
      <c r="L160" s="10">
        <v>35.060400000000001</v>
      </c>
      <c r="M160" s="10">
        <v>53.2</v>
      </c>
      <c r="N160" s="10">
        <v>23.43</v>
      </c>
      <c r="O160" s="10">
        <v>8.34</v>
      </c>
      <c r="P160" s="10">
        <v>-0.13</v>
      </c>
      <c r="Q160" s="10">
        <v>0.01</v>
      </c>
      <c r="R160" s="10">
        <v>87.4</v>
      </c>
      <c r="S160" s="10">
        <v>5.89</v>
      </c>
      <c r="U160" s="99">
        <v>13.2</v>
      </c>
      <c r="V160" s="99">
        <v>25.15</v>
      </c>
      <c r="W160" s="99">
        <v>35.116</v>
      </c>
      <c r="X160" s="99">
        <v>53.39</v>
      </c>
      <c r="Y160" s="99">
        <v>23.44</v>
      </c>
      <c r="Z160" s="99">
        <v>8.33</v>
      </c>
      <c r="AA160" s="99">
        <v>-0.1</v>
      </c>
      <c r="AB160" s="99">
        <v>0.01</v>
      </c>
      <c r="AC160" s="99">
        <v>89.24</v>
      </c>
      <c r="AD160" s="99">
        <v>6</v>
      </c>
      <c r="AF160" s="10">
        <v>15.14</v>
      </c>
      <c r="AG160" s="10">
        <v>25.22</v>
      </c>
      <c r="AH160" s="10">
        <v>35.147500000000001</v>
      </c>
      <c r="AI160" s="10">
        <v>53.5</v>
      </c>
      <c r="AJ160" s="10">
        <v>23.45</v>
      </c>
      <c r="AK160" s="10">
        <v>8.32</v>
      </c>
      <c r="AL160" s="10">
        <v>-0.12</v>
      </c>
      <c r="AM160" s="10">
        <v>0.01</v>
      </c>
      <c r="AN160" s="10">
        <v>87.82</v>
      </c>
      <c r="AO160" s="10">
        <v>5.9</v>
      </c>
      <c r="AQ160" s="10">
        <v>15.35</v>
      </c>
      <c r="AR160" s="10">
        <v>25.26</v>
      </c>
      <c r="AS160" s="10">
        <v>35.1738</v>
      </c>
      <c r="AT160" s="10">
        <v>53.59</v>
      </c>
      <c r="AU160" s="10">
        <v>23.46</v>
      </c>
      <c r="AV160" s="10">
        <v>8.34</v>
      </c>
      <c r="AW160" s="10">
        <v>-0.13</v>
      </c>
      <c r="AX160" s="10">
        <v>-0.02</v>
      </c>
      <c r="AY160" s="10">
        <v>84.69</v>
      </c>
      <c r="AZ160" s="10">
        <v>5.69</v>
      </c>
      <c r="BB160" s="10">
        <v>10.83</v>
      </c>
      <c r="BC160" s="10">
        <v>25.14</v>
      </c>
      <c r="BD160" s="10">
        <v>35.141300000000001</v>
      </c>
      <c r="BE160" s="10">
        <v>53.41</v>
      </c>
      <c r="BF160" s="10">
        <v>23.45</v>
      </c>
      <c r="BG160" s="10">
        <v>8.33</v>
      </c>
      <c r="BH160" s="10">
        <v>-0.12</v>
      </c>
      <c r="BI160" s="10">
        <v>0.01</v>
      </c>
      <c r="BJ160" s="10">
        <v>85.74</v>
      </c>
      <c r="BK160" s="10">
        <v>5.77</v>
      </c>
      <c r="BL160" s="10">
        <v>518.11</v>
      </c>
    </row>
    <row r="161" spans="1:64" x14ac:dyDescent="0.2">
      <c r="A161" s="10">
        <v>11.95</v>
      </c>
      <c r="B161" s="10">
        <v>25.03</v>
      </c>
      <c r="C161" s="10">
        <v>35.043100000000003</v>
      </c>
      <c r="D161" s="10">
        <v>53.17</v>
      </c>
      <c r="E161" s="10">
        <v>23.42</v>
      </c>
      <c r="F161" s="10">
        <v>8.35</v>
      </c>
      <c r="G161" s="10">
        <v>-7.0000000000000007E-2</v>
      </c>
      <c r="H161" s="10">
        <v>0.01</v>
      </c>
      <c r="J161" s="10">
        <v>13.08</v>
      </c>
      <c r="K161" s="10">
        <v>25.04</v>
      </c>
      <c r="L161" s="10">
        <v>35.061</v>
      </c>
      <c r="M161" s="10">
        <v>53.2</v>
      </c>
      <c r="N161" s="10">
        <v>23.43</v>
      </c>
      <c r="O161" s="10">
        <v>8.34</v>
      </c>
      <c r="P161" s="10">
        <v>-0.12</v>
      </c>
      <c r="Q161" s="10">
        <v>0.01</v>
      </c>
      <c r="R161" s="10">
        <v>87.35</v>
      </c>
      <c r="S161" s="10">
        <v>5.89</v>
      </c>
      <c r="U161" s="99">
        <v>13.25</v>
      </c>
      <c r="V161" s="99">
        <v>25.16</v>
      </c>
      <c r="W161" s="99">
        <v>35.112000000000002</v>
      </c>
      <c r="X161" s="99">
        <v>53.39</v>
      </c>
      <c r="Y161" s="99">
        <v>23.44</v>
      </c>
      <c r="Z161" s="99">
        <v>8.33</v>
      </c>
      <c r="AA161" s="99">
        <v>-0.12</v>
      </c>
      <c r="AB161" s="99">
        <v>0.02</v>
      </c>
      <c r="AC161" s="99">
        <v>89.25</v>
      </c>
      <c r="AD161" s="99">
        <v>6</v>
      </c>
      <c r="AF161" s="10">
        <v>15.19</v>
      </c>
      <c r="AG161" s="10">
        <v>25.22</v>
      </c>
      <c r="AH161" s="10">
        <v>35.145499999999998</v>
      </c>
      <c r="AI161" s="10">
        <v>53.5</v>
      </c>
      <c r="AJ161" s="10">
        <v>23.45</v>
      </c>
      <c r="AK161" s="10">
        <v>8.32</v>
      </c>
      <c r="AL161" s="10">
        <v>-0.11</v>
      </c>
      <c r="AM161" s="10">
        <v>0.01</v>
      </c>
      <c r="AN161" s="10">
        <v>87.81</v>
      </c>
      <c r="AO161" s="10">
        <v>5.9</v>
      </c>
      <c r="AQ161" s="10">
        <v>15.47</v>
      </c>
      <c r="AR161" s="10">
        <v>25.26</v>
      </c>
      <c r="AS161" s="10">
        <v>35.176499999999997</v>
      </c>
      <c r="AT161" s="10">
        <v>53.59</v>
      </c>
      <c r="AU161" s="10">
        <v>23.46</v>
      </c>
      <c r="AV161" s="10">
        <v>8.34</v>
      </c>
      <c r="AW161" s="10">
        <v>-0.13</v>
      </c>
      <c r="AX161" s="10">
        <v>0.01</v>
      </c>
      <c r="AY161" s="10">
        <v>84.71</v>
      </c>
      <c r="AZ161" s="10">
        <v>5.69</v>
      </c>
      <c r="BB161" s="10">
        <v>10.97</v>
      </c>
      <c r="BC161" s="10">
        <v>25.14</v>
      </c>
      <c r="BD161" s="10">
        <v>35.144399999999997</v>
      </c>
      <c r="BE161" s="10">
        <v>53.42</v>
      </c>
      <c r="BF161" s="10">
        <v>23.46</v>
      </c>
      <c r="BG161" s="10">
        <v>8.33</v>
      </c>
      <c r="BH161" s="10">
        <v>-0.12</v>
      </c>
      <c r="BI161" s="10">
        <v>0.01</v>
      </c>
      <c r="BJ161" s="10">
        <v>85.78</v>
      </c>
      <c r="BK161" s="10">
        <v>5.77</v>
      </c>
      <c r="BL161" s="10">
        <v>503.71</v>
      </c>
    </row>
    <row r="162" spans="1:64" x14ac:dyDescent="0.2">
      <c r="A162" s="10">
        <v>12.03</v>
      </c>
      <c r="B162" s="10">
        <v>25.03</v>
      </c>
      <c r="C162" s="10">
        <v>35.0471</v>
      </c>
      <c r="D162" s="10">
        <v>53.17</v>
      </c>
      <c r="E162" s="10">
        <v>23.42</v>
      </c>
      <c r="F162" s="10">
        <v>8.35</v>
      </c>
      <c r="G162" s="10">
        <v>-7.0000000000000007E-2</v>
      </c>
      <c r="H162" s="10">
        <v>0.01</v>
      </c>
      <c r="J162" s="10">
        <v>13.19</v>
      </c>
      <c r="K162" s="10">
        <v>25.04</v>
      </c>
      <c r="L162" s="10">
        <v>35.058799999999998</v>
      </c>
      <c r="M162" s="10">
        <v>53.2</v>
      </c>
      <c r="N162" s="10">
        <v>23.43</v>
      </c>
      <c r="O162" s="10">
        <v>8.34</v>
      </c>
      <c r="P162" s="10">
        <v>-0.12</v>
      </c>
      <c r="Q162" s="10">
        <v>0.02</v>
      </c>
      <c r="R162" s="10">
        <v>87.31</v>
      </c>
      <c r="S162" s="10">
        <v>5.89</v>
      </c>
      <c r="U162" s="99">
        <v>13.31</v>
      </c>
      <c r="V162" s="99">
        <v>25.15</v>
      </c>
      <c r="W162" s="99">
        <v>35.115000000000002</v>
      </c>
      <c r="X162" s="99">
        <v>53.39</v>
      </c>
      <c r="Y162" s="99">
        <v>23.44</v>
      </c>
      <c r="Z162" s="99">
        <v>8.33</v>
      </c>
      <c r="AA162" s="99">
        <v>-0.12</v>
      </c>
      <c r="AB162" s="99">
        <v>0.03</v>
      </c>
      <c r="AC162" s="99">
        <v>89.24</v>
      </c>
      <c r="AD162" s="99">
        <v>6</v>
      </c>
      <c r="AF162" s="10">
        <v>15.3</v>
      </c>
      <c r="AG162" s="10">
        <v>25.22</v>
      </c>
      <c r="AH162" s="10">
        <v>35.147100000000002</v>
      </c>
      <c r="AI162" s="10">
        <v>53.5</v>
      </c>
      <c r="AJ162" s="10">
        <v>23.45</v>
      </c>
      <c r="AK162" s="10">
        <v>8.32</v>
      </c>
      <c r="AL162" s="10">
        <v>-0.1</v>
      </c>
      <c r="AM162" s="10">
        <v>0</v>
      </c>
      <c r="AN162" s="10">
        <v>87.78</v>
      </c>
      <c r="AO162" s="10">
        <v>5.9</v>
      </c>
      <c r="AQ162" s="10">
        <v>15.6</v>
      </c>
      <c r="AR162" s="10">
        <v>25.26</v>
      </c>
      <c r="AS162" s="10">
        <v>35.177300000000002</v>
      </c>
      <c r="AT162" s="10">
        <v>53.59</v>
      </c>
      <c r="AU162" s="10">
        <v>23.46</v>
      </c>
      <c r="AV162" s="10">
        <v>8.34</v>
      </c>
      <c r="AW162" s="10">
        <v>-0.13</v>
      </c>
      <c r="AX162" s="10">
        <v>-0.02</v>
      </c>
      <c r="AY162" s="10">
        <v>84.73</v>
      </c>
      <c r="AZ162" s="10">
        <v>5.69</v>
      </c>
      <c r="BB162" s="10">
        <v>11.08</v>
      </c>
      <c r="BC162" s="10">
        <v>25.14</v>
      </c>
      <c r="BD162" s="10">
        <v>35.1432</v>
      </c>
      <c r="BE162" s="10">
        <v>53.42</v>
      </c>
      <c r="BF162" s="10">
        <v>23.45</v>
      </c>
      <c r="BG162" s="10">
        <v>8.33</v>
      </c>
      <c r="BH162" s="10">
        <v>-0.12</v>
      </c>
      <c r="BI162" s="10">
        <v>0.01</v>
      </c>
      <c r="BJ162" s="10">
        <v>85.81</v>
      </c>
      <c r="BK162" s="10">
        <v>5.77</v>
      </c>
      <c r="BL162" s="10">
        <v>506.17</v>
      </c>
    </row>
    <row r="163" spans="1:64" x14ac:dyDescent="0.2">
      <c r="A163" s="10">
        <v>12.15</v>
      </c>
      <c r="B163" s="10">
        <v>25.03</v>
      </c>
      <c r="C163" s="10">
        <v>35.0518</v>
      </c>
      <c r="D163" s="10">
        <v>53.18</v>
      </c>
      <c r="E163" s="10">
        <v>23.42</v>
      </c>
      <c r="F163" s="10">
        <v>8.35</v>
      </c>
      <c r="G163" s="10">
        <v>-7.0000000000000007E-2</v>
      </c>
      <c r="H163" s="10">
        <v>0.01</v>
      </c>
      <c r="J163" s="10">
        <v>13.32</v>
      </c>
      <c r="K163" s="10">
        <v>25.04</v>
      </c>
      <c r="L163" s="10">
        <v>35.0578</v>
      </c>
      <c r="M163" s="10">
        <v>53.2</v>
      </c>
      <c r="N163" s="10">
        <v>23.43</v>
      </c>
      <c r="O163" s="10">
        <v>8.34</v>
      </c>
      <c r="P163" s="10">
        <v>-0.11</v>
      </c>
      <c r="Q163" s="10">
        <v>0.02</v>
      </c>
      <c r="R163" s="10">
        <v>87.3</v>
      </c>
      <c r="S163" s="10">
        <v>5.89</v>
      </c>
      <c r="U163" s="99">
        <v>13.42</v>
      </c>
      <c r="V163" s="99">
        <v>25.15</v>
      </c>
      <c r="W163" s="99">
        <v>35.107999999999997</v>
      </c>
      <c r="X163" s="99">
        <v>53.38</v>
      </c>
      <c r="Y163" s="99">
        <v>23.43</v>
      </c>
      <c r="Z163" s="99">
        <v>8.33</v>
      </c>
      <c r="AA163" s="99">
        <v>-0.12</v>
      </c>
      <c r="AB163" s="99">
        <v>0.01</v>
      </c>
      <c r="AC163" s="99">
        <v>89.22</v>
      </c>
      <c r="AD163" s="99">
        <v>6</v>
      </c>
      <c r="AF163" s="10">
        <v>15.42</v>
      </c>
      <c r="AG163" s="10">
        <v>25.22</v>
      </c>
      <c r="AH163" s="10">
        <v>35.152000000000001</v>
      </c>
      <c r="AI163" s="10">
        <v>53.51</v>
      </c>
      <c r="AJ163" s="10">
        <v>23.46</v>
      </c>
      <c r="AK163" s="10">
        <v>8.32</v>
      </c>
      <c r="AL163" s="10">
        <v>-0.09</v>
      </c>
      <c r="AM163" s="10">
        <v>0</v>
      </c>
      <c r="AN163" s="10">
        <v>87.75</v>
      </c>
      <c r="AO163" s="10">
        <v>5.9</v>
      </c>
      <c r="AQ163" s="10">
        <v>15.71</v>
      </c>
      <c r="AR163" s="10">
        <v>25.26</v>
      </c>
      <c r="AS163" s="10">
        <v>35.173699999999997</v>
      </c>
      <c r="AT163" s="10">
        <v>53.59</v>
      </c>
      <c r="AU163" s="10">
        <v>23.46</v>
      </c>
      <c r="AV163" s="10">
        <v>8.34</v>
      </c>
      <c r="AW163" s="10">
        <v>-0.12</v>
      </c>
      <c r="AX163" s="10">
        <v>0.01</v>
      </c>
      <c r="AY163" s="10">
        <v>84.75</v>
      </c>
      <c r="AZ163" s="10">
        <v>5.69</v>
      </c>
      <c r="BB163" s="10">
        <v>11.13</v>
      </c>
      <c r="BC163" s="10">
        <v>25.14</v>
      </c>
      <c r="BD163" s="10">
        <v>35.144500000000001</v>
      </c>
      <c r="BE163" s="10">
        <v>53.42</v>
      </c>
      <c r="BF163" s="10">
        <v>23.46</v>
      </c>
      <c r="BG163" s="10">
        <v>8.33</v>
      </c>
      <c r="BH163" s="10">
        <v>-0.11</v>
      </c>
      <c r="BI163" s="10">
        <v>0.02</v>
      </c>
      <c r="BJ163" s="10">
        <v>85.84</v>
      </c>
      <c r="BK163" s="10">
        <v>5.78</v>
      </c>
      <c r="BL163" s="10">
        <v>530.85</v>
      </c>
    </row>
    <row r="164" spans="1:64" x14ac:dyDescent="0.2">
      <c r="A164" s="10">
        <v>12.28</v>
      </c>
      <c r="B164" s="10">
        <v>25.03</v>
      </c>
      <c r="C164" s="10">
        <v>35.0501</v>
      </c>
      <c r="D164" s="10">
        <v>53.18</v>
      </c>
      <c r="E164" s="10">
        <v>23.42</v>
      </c>
      <c r="F164" s="10">
        <v>8.35</v>
      </c>
      <c r="G164" s="10">
        <v>-7.0000000000000007E-2</v>
      </c>
      <c r="H164" s="10">
        <v>0.01</v>
      </c>
      <c r="J164" s="10">
        <v>13.46</v>
      </c>
      <c r="K164" s="10">
        <v>25.04</v>
      </c>
      <c r="L164" s="10">
        <v>35.061199999999999</v>
      </c>
      <c r="M164" s="10">
        <v>53.2</v>
      </c>
      <c r="N164" s="10">
        <v>23.43</v>
      </c>
      <c r="O164" s="10">
        <v>8.34</v>
      </c>
      <c r="P164" s="10">
        <v>-0.12</v>
      </c>
      <c r="Q164" s="10">
        <v>0.02</v>
      </c>
      <c r="R164" s="10">
        <v>87.3</v>
      </c>
      <c r="S164" s="10">
        <v>5.89</v>
      </c>
      <c r="U164" s="99">
        <v>13.59</v>
      </c>
      <c r="V164" s="99">
        <v>25.15</v>
      </c>
      <c r="W164" s="99">
        <v>35.11</v>
      </c>
      <c r="X164" s="99">
        <v>53.39</v>
      </c>
      <c r="Y164" s="99">
        <v>23.44</v>
      </c>
      <c r="Z164" s="99">
        <v>8.33</v>
      </c>
      <c r="AA164" s="99">
        <v>-0.11</v>
      </c>
      <c r="AB164" s="99">
        <v>0.01</v>
      </c>
      <c r="AC164" s="99">
        <v>89.19</v>
      </c>
      <c r="AD164" s="99">
        <v>6</v>
      </c>
      <c r="AF164" s="10">
        <v>15.55</v>
      </c>
      <c r="AG164" s="10">
        <v>25.22</v>
      </c>
      <c r="AH164" s="10">
        <v>35.150100000000002</v>
      </c>
      <c r="AI164" s="10">
        <v>53.51</v>
      </c>
      <c r="AJ164" s="10">
        <v>23.46</v>
      </c>
      <c r="AK164" s="10">
        <v>8.32</v>
      </c>
      <c r="AL164" s="10">
        <v>-0.09</v>
      </c>
      <c r="AM164" s="10">
        <v>0.01</v>
      </c>
      <c r="AN164" s="10">
        <v>87.74</v>
      </c>
      <c r="AO164" s="10">
        <v>5.9</v>
      </c>
      <c r="AQ164" s="10">
        <v>15.8</v>
      </c>
      <c r="AR164" s="10">
        <v>25.26</v>
      </c>
      <c r="AS164" s="10">
        <v>35.171999999999997</v>
      </c>
      <c r="AT164" s="10">
        <v>53.59</v>
      </c>
      <c r="AU164" s="10">
        <v>23.46</v>
      </c>
      <c r="AV164" s="10">
        <v>8.34</v>
      </c>
      <c r="AW164" s="10">
        <v>-0.11</v>
      </c>
      <c r="AX164" s="10">
        <v>0.02</v>
      </c>
      <c r="AY164" s="10">
        <v>84.77</v>
      </c>
      <c r="AZ164" s="10">
        <v>5.69</v>
      </c>
      <c r="BB164" s="10">
        <v>11.13</v>
      </c>
      <c r="BC164" s="10">
        <v>25.14</v>
      </c>
      <c r="BD164" s="10">
        <v>35.142099999999999</v>
      </c>
      <c r="BE164" s="10">
        <v>53.41</v>
      </c>
      <c r="BF164" s="10">
        <v>23.45</v>
      </c>
      <c r="BG164" s="10">
        <v>8.33</v>
      </c>
      <c r="BH164" s="10">
        <v>-0.11</v>
      </c>
      <c r="BI164" s="10">
        <v>0.02</v>
      </c>
      <c r="BJ164" s="10">
        <v>85.86</v>
      </c>
      <c r="BK164" s="10">
        <v>5.78</v>
      </c>
      <c r="BL164" s="10">
        <v>491.63</v>
      </c>
    </row>
    <row r="165" spans="1:64" x14ac:dyDescent="0.2">
      <c r="A165" s="10">
        <v>12.4</v>
      </c>
      <c r="B165" s="10">
        <v>25.03</v>
      </c>
      <c r="C165" s="10">
        <v>35.045299999999997</v>
      </c>
      <c r="D165" s="10">
        <v>53.17</v>
      </c>
      <c r="E165" s="10">
        <v>23.42</v>
      </c>
      <c r="F165" s="10">
        <v>8.35</v>
      </c>
      <c r="G165" s="10">
        <v>-0.08</v>
      </c>
      <c r="H165" s="10">
        <v>0.01</v>
      </c>
      <c r="J165" s="10">
        <v>13.57</v>
      </c>
      <c r="K165" s="10">
        <v>25.04</v>
      </c>
      <c r="L165" s="10">
        <v>35.061300000000003</v>
      </c>
      <c r="M165" s="10">
        <v>53.2</v>
      </c>
      <c r="N165" s="10">
        <v>23.43</v>
      </c>
      <c r="O165" s="10">
        <v>8.34</v>
      </c>
      <c r="P165" s="10">
        <v>-0.12</v>
      </c>
      <c r="Q165" s="10">
        <v>0.01</v>
      </c>
      <c r="R165" s="10">
        <v>87.31</v>
      </c>
      <c r="S165" s="10">
        <v>5.89</v>
      </c>
      <c r="U165" s="99">
        <v>13.75</v>
      </c>
      <c r="V165" s="99">
        <v>25.15</v>
      </c>
      <c r="W165" s="99">
        <v>35.115000000000002</v>
      </c>
      <c r="X165" s="99">
        <v>53.39</v>
      </c>
      <c r="Y165" s="99">
        <v>23.44</v>
      </c>
      <c r="Z165" s="99">
        <v>8.33</v>
      </c>
      <c r="AA165" s="99">
        <v>-0.11</v>
      </c>
      <c r="AB165" s="99">
        <v>0</v>
      </c>
      <c r="AC165" s="99">
        <v>89.18</v>
      </c>
      <c r="AD165" s="99">
        <v>6</v>
      </c>
      <c r="AF165" s="10">
        <v>15.67</v>
      </c>
      <c r="AG165" s="10">
        <v>25.21</v>
      </c>
      <c r="AH165" s="10">
        <v>35.149500000000003</v>
      </c>
      <c r="AI165" s="10">
        <v>53.5</v>
      </c>
      <c r="AJ165" s="10">
        <v>23.46</v>
      </c>
      <c r="AK165" s="10">
        <v>8.32</v>
      </c>
      <c r="AL165" s="10">
        <v>-0.09</v>
      </c>
      <c r="AM165" s="10">
        <v>0.01</v>
      </c>
      <c r="AN165" s="10">
        <v>87.71</v>
      </c>
      <c r="AO165" s="10">
        <v>5.89</v>
      </c>
      <c r="AQ165" s="10">
        <v>15.86</v>
      </c>
      <c r="AR165" s="10">
        <v>25.26</v>
      </c>
      <c r="AS165" s="10">
        <v>35.174700000000001</v>
      </c>
      <c r="AT165" s="10">
        <v>53.59</v>
      </c>
      <c r="AU165" s="10">
        <v>23.46</v>
      </c>
      <c r="AV165" s="10">
        <v>8.34</v>
      </c>
      <c r="AW165" s="10">
        <v>-0.12</v>
      </c>
      <c r="AX165" s="10">
        <v>-0.01</v>
      </c>
      <c r="AY165" s="10">
        <v>84.79</v>
      </c>
      <c r="AZ165" s="10">
        <v>5.69</v>
      </c>
      <c r="BB165" s="10">
        <v>11.09</v>
      </c>
      <c r="BC165" s="10">
        <v>25.14</v>
      </c>
      <c r="BD165" s="10">
        <v>35.143599999999999</v>
      </c>
      <c r="BE165" s="10">
        <v>53.42</v>
      </c>
      <c r="BF165" s="10">
        <v>23.46</v>
      </c>
      <c r="BG165" s="10">
        <v>8.33</v>
      </c>
      <c r="BH165" s="10">
        <v>-0.1</v>
      </c>
      <c r="BI165" s="10">
        <v>0.02</v>
      </c>
      <c r="BJ165" s="10">
        <v>85.87</v>
      </c>
      <c r="BK165" s="10">
        <v>5.78</v>
      </c>
      <c r="BL165" s="10">
        <v>517.39</v>
      </c>
    </row>
    <row r="166" spans="1:64" x14ac:dyDescent="0.2">
      <c r="A166" s="10">
        <v>12.5</v>
      </c>
      <c r="B166" s="10">
        <v>25.03</v>
      </c>
      <c r="C166" s="10">
        <v>35.0503</v>
      </c>
      <c r="D166" s="10">
        <v>53.18</v>
      </c>
      <c r="E166" s="10">
        <v>23.42</v>
      </c>
      <c r="F166" s="10">
        <v>8.35</v>
      </c>
      <c r="G166" s="10">
        <v>-0.09</v>
      </c>
      <c r="H166" s="10">
        <v>0.01</v>
      </c>
      <c r="J166" s="10">
        <v>13.65</v>
      </c>
      <c r="K166" s="10">
        <v>25.04</v>
      </c>
      <c r="L166" s="10">
        <v>35.057299999999998</v>
      </c>
      <c r="M166" s="10">
        <v>53.2</v>
      </c>
      <c r="N166" s="10">
        <v>23.43</v>
      </c>
      <c r="O166" s="10">
        <v>8.34</v>
      </c>
      <c r="P166" s="10">
        <v>-0.12</v>
      </c>
      <c r="Q166" s="10">
        <v>0.01</v>
      </c>
      <c r="R166" s="10">
        <v>87.31</v>
      </c>
      <c r="S166" s="10">
        <v>5.89</v>
      </c>
      <c r="U166" s="99">
        <v>13.87</v>
      </c>
      <c r="V166" s="99">
        <v>25.15</v>
      </c>
      <c r="W166" s="99">
        <v>35.115000000000002</v>
      </c>
      <c r="X166" s="99">
        <v>53.39</v>
      </c>
      <c r="Y166" s="99">
        <v>23.44</v>
      </c>
      <c r="Z166" s="99">
        <v>8.33</v>
      </c>
      <c r="AA166" s="99">
        <v>-0.11</v>
      </c>
      <c r="AB166" s="99">
        <v>0</v>
      </c>
      <c r="AC166" s="99">
        <v>89.17</v>
      </c>
      <c r="AD166" s="99">
        <v>6</v>
      </c>
      <c r="AF166" s="10">
        <v>15.71</v>
      </c>
      <c r="AG166" s="10">
        <v>25.22</v>
      </c>
      <c r="AH166" s="10">
        <v>35.148099999999999</v>
      </c>
      <c r="AI166" s="10">
        <v>53.5</v>
      </c>
      <c r="AJ166" s="10">
        <v>23.46</v>
      </c>
      <c r="AK166" s="10">
        <v>8.32</v>
      </c>
      <c r="AL166" s="10">
        <v>-0.09</v>
      </c>
      <c r="AM166" s="10">
        <v>0.01</v>
      </c>
      <c r="AN166" s="10">
        <v>87.71</v>
      </c>
      <c r="AO166" s="10">
        <v>5.89</v>
      </c>
      <c r="AQ166" s="10">
        <v>15.91</v>
      </c>
      <c r="AR166" s="10">
        <v>25.26</v>
      </c>
      <c r="AS166" s="10">
        <v>35.1755</v>
      </c>
      <c r="AT166" s="10">
        <v>53.59</v>
      </c>
      <c r="AU166" s="10">
        <v>23.46</v>
      </c>
      <c r="AV166" s="10">
        <v>8.34</v>
      </c>
      <c r="AW166" s="10">
        <v>-0.13</v>
      </c>
      <c r="AX166" s="10">
        <v>0.01</v>
      </c>
      <c r="AY166" s="10">
        <v>84.8</v>
      </c>
      <c r="AZ166" s="10">
        <v>5.69</v>
      </c>
      <c r="BB166" s="10">
        <v>11.04</v>
      </c>
      <c r="BC166" s="10">
        <v>25.14</v>
      </c>
      <c r="BD166" s="10">
        <v>35.1432</v>
      </c>
      <c r="BE166" s="10">
        <v>53.42</v>
      </c>
      <c r="BF166" s="10">
        <v>23.45</v>
      </c>
      <c r="BG166" s="10">
        <v>8.33</v>
      </c>
      <c r="BH166" s="10">
        <v>-0.09</v>
      </c>
      <c r="BI166" s="10">
        <v>0.02</v>
      </c>
      <c r="BJ166" s="10">
        <v>85.87</v>
      </c>
      <c r="BK166" s="10">
        <v>5.78</v>
      </c>
      <c r="BL166" s="10">
        <v>555.89</v>
      </c>
    </row>
    <row r="167" spans="1:64" x14ac:dyDescent="0.2">
      <c r="A167" s="10">
        <v>12.57</v>
      </c>
      <c r="B167" s="10">
        <v>25.03</v>
      </c>
      <c r="C167" s="10">
        <v>35.049999999999997</v>
      </c>
      <c r="D167" s="10">
        <v>53.18</v>
      </c>
      <c r="E167" s="10">
        <v>23.42</v>
      </c>
      <c r="F167" s="10">
        <v>8.35</v>
      </c>
      <c r="G167" s="10">
        <v>-0.09</v>
      </c>
      <c r="H167" s="10">
        <v>0.01</v>
      </c>
      <c r="J167" s="10">
        <v>13.73</v>
      </c>
      <c r="K167" s="10">
        <v>25.04</v>
      </c>
      <c r="L167" s="10">
        <v>35.057600000000001</v>
      </c>
      <c r="M167" s="10">
        <v>53.2</v>
      </c>
      <c r="N167" s="10">
        <v>23.43</v>
      </c>
      <c r="O167" s="10">
        <v>8.34</v>
      </c>
      <c r="P167" s="10">
        <v>-0.12</v>
      </c>
      <c r="Q167" s="10">
        <v>0.01</v>
      </c>
      <c r="R167" s="10">
        <v>87.3</v>
      </c>
      <c r="S167" s="10">
        <v>5.89</v>
      </c>
      <c r="U167" s="99">
        <v>13.95</v>
      </c>
      <c r="V167" s="99">
        <v>25.15</v>
      </c>
      <c r="W167" s="99">
        <v>35.113</v>
      </c>
      <c r="X167" s="99">
        <v>53.39</v>
      </c>
      <c r="Y167" s="99">
        <v>23.44</v>
      </c>
      <c r="Z167" s="99">
        <v>8.33</v>
      </c>
      <c r="AA167" s="99">
        <v>-0.1</v>
      </c>
      <c r="AB167" s="99">
        <v>0.01</v>
      </c>
      <c r="AC167" s="99">
        <v>89.19</v>
      </c>
      <c r="AD167" s="99">
        <v>6</v>
      </c>
      <c r="AF167" s="10">
        <v>15.71</v>
      </c>
      <c r="AG167" s="10">
        <v>25.22</v>
      </c>
      <c r="AH167" s="10">
        <v>35.146599999999999</v>
      </c>
      <c r="AI167" s="10">
        <v>53.5</v>
      </c>
      <c r="AJ167" s="10">
        <v>23.45</v>
      </c>
      <c r="AK167" s="10">
        <v>8.32</v>
      </c>
      <c r="AL167" s="10">
        <v>-0.1</v>
      </c>
      <c r="AM167" s="10">
        <v>0.01</v>
      </c>
      <c r="AN167" s="10">
        <v>87.71</v>
      </c>
      <c r="AO167" s="10">
        <v>5.89</v>
      </c>
      <c r="AQ167" s="10">
        <v>15.95</v>
      </c>
      <c r="AR167" s="10">
        <v>25.26</v>
      </c>
      <c r="AS167" s="10">
        <v>35.175199999999997</v>
      </c>
      <c r="AT167" s="10">
        <v>53.59</v>
      </c>
      <c r="AU167" s="10">
        <v>23.46</v>
      </c>
      <c r="AV167" s="10">
        <v>8.34</v>
      </c>
      <c r="AW167" s="10">
        <v>-0.14000000000000001</v>
      </c>
      <c r="AX167" s="10">
        <v>0</v>
      </c>
      <c r="AY167" s="10">
        <v>84.8</v>
      </c>
      <c r="AZ167" s="10">
        <v>5.69</v>
      </c>
      <c r="BB167" s="10">
        <v>11.03</v>
      </c>
      <c r="BC167" s="10">
        <v>25.14</v>
      </c>
      <c r="BD167" s="10">
        <v>35.141199999999998</v>
      </c>
      <c r="BE167" s="10">
        <v>53.41</v>
      </c>
      <c r="BF167" s="10">
        <v>23.45</v>
      </c>
      <c r="BG167" s="10">
        <v>8.33</v>
      </c>
      <c r="BH167" s="10">
        <v>-0.1</v>
      </c>
      <c r="BI167" s="10">
        <v>0.02</v>
      </c>
      <c r="BJ167" s="10">
        <v>85.84</v>
      </c>
      <c r="BK167" s="10">
        <v>5.78</v>
      </c>
      <c r="BL167" s="10">
        <v>615.89</v>
      </c>
    </row>
    <row r="168" spans="1:64" x14ac:dyDescent="0.2">
      <c r="A168" s="10">
        <v>12.61</v>
      </c>
      <c r="B168" s="10">
        <v>25.03</v>
      </c>
      <c r="C168" s="10">
        <v>35.046900000000001</v>
      </c>
      <c r="D168" s="10">
        <v>53.17</v>
      </c>
      <c r="E168" s="10">
        <v>23.42</v>
      </c>
      <c r="F168" s="10">
        <v>8.35</v>
      </c>
      <c r="G168" s="10">
        <v>-0.09</v>
      </c>
      <c r="H168" s="10">
        <v>0.01</v>
      </c>
      <c r="J168" s="10">
        <v>13.81</v>
      </c>
      <c r="K168" s="10">
        <v>25.04</v>
      </c>
      <c r="L168" s="10">
        <v>35.058300000000003</v>
      </c>
      <c r="M168" s="10">
        <v>53.2</v>
      </c>
      <c r="N168" s="10">
        <v>23.43</v>
      </c>
      <c r="O168" s="10">
        <v>8.34</v>
      </c>
      <c r="P168" s="10">
        <v>-0.12</v>
      </c>
      <c r="Q168" s="10">
        <v>0.02</v>
      </c>
      <c r="R168" s="10">
        <v>87.29</v>
      </c>
      <c r="S168" s="10">
        <v>5.89</v>
      </c>
      <c r="U168" s="99">
        <v>14</v>
      </c>
      <c r="V168" s="99">
        <v>25.15</v>
      </c>
      <c r="W168" s="99">
        <v>35.116</v>
      </c>
      <c r="X168" s="99">
        <v>53.39</v>
      </c>
      <c r="Y168" s="99">
        <v>23.44</v>
      </c>
      <c r="Z168" s="99">
        <v>8.33</v>
      </c>
      <c r="AA168" s="99">
        <v>-0.09</v>
      </c>
      <c r="AB168" s="99">
        <v>0</v>
      </c>
      <c r="AC168" s="99">
        <v>89.2</v>
      </c>
      <c r="AD168" s="99">
        <v>6</v>
      </c>
      <c r="AF168" s="10">
        <v>15.69</v>
      </c>
      <c r="AG168" s="10">
        <v>25.22</v>
      </c>
      <c r="AH168" s="10">
        <v>35.147599999999997</v>
      </c>
      <c r="AI168" s="10">
        <v>53.5</v>
      </c>
      <c r="AJ168" s="10">
        <v>23.45</v>
      </c>
      <c r="AK168" s="10">
        <v>8.32</v>
      </c>
      <c r="AL168" s="10">
        <v>-0.1</v>
      </c>
      <c r="AM168" s="10">
        <v>0.01</v>
      </c>
      <c r="AN168" s="10">
        <v>87.71</v>
      </c>
      <c r="AO168" s="10">
        <v>5.89</v>
      </c>
      <c r="AQ168" s="10">
        <v>15.99</v>
      </c>
      <c r="AR168" s="10">
        <v>25.26</v>
      </c>
      <c r="AS168" s="10">
        <v>35.173000000000002</v>
      </c>
      <c r="AT168" s="10">
        <v>53.59</v>
      </c>
      <c r="AU168" s="10">
        <v>23.46</v>
      </c>
      <c r="AV168" s="10">
        <v>8.34</v>
      </c>
      <c r="AW168" s="10">
        <v>-0.14000000000000001</v>
      </c>
      <c r="AX168" s="10">
        <v>0.03</v>
      </c>
      <c r="AY168" s="10">
        <v>84.78</v>
      </c>
      <c r="AZ168" s="10">
        <v>5.69</v>
      </c>
      <c r="BB168" s="10">
        <v>11.09</v>
      </c>
      <c r="BC168" s="10">
        <v>25.14</v>
      </c>
      <c r="BD168" s="10">
        <v>35.142499999999998</v>
      </c>
      <c r="BE168" s="10">
        <v>53.41</v>
      </c>
      <c r="BF168" s="10">
        <v>23.45</v>
      </c>
      <c r="BG168" s="10">
        <v>8.33</v>
      </c>
      <c r="BH168" s="10">
        <v>-0.09</v>
      </c>
      <c r="BI168" s="10">
        <v>0.02</v>
      </c>
      <c r="BJ168" s="10">
        <v>85.81</v>
      </c>
      <c r="BK168" s="10">
        <v>5.77</v>
      </c>
      <c r="BL168" s="10">
        <v>582.89</v>
      </c>
    </row>
    <row r="169" spans="1:64" x14ac:dyDescent="0.2">
      <c r="A169" s="10">
        <v>12.64</v>
      </c>
      <c r="B169" s="10">
        <v>25.03</v>
      </c>
      <c r="C169" s="10">
        <v>35.045699999999997</v>
      </c>
      <c r="D169" s="10">
        <v>53.17</v>
      </c>
      <c r="E169" s="10">
        <v>23.42</v>
      </c>
      <c r="F169" s="10">
        <v>8.35</v>
      </c>
      <c r="G169" s="10">
        <v>-0.1</v>
      </c>
      <c r="H169" s="10">
        <v>0.01</v>
      </c>
      <c r="J169" s="10">
        <v>13.9</v>
      </c>
      <c r="K169" s="10">
        <v>25.04</v>
      </c>
      <c r="L169" s="10">
        <v>35.058399999999999</v>
      </c>
      <c r="M169" s="10">
        <v>53.2</v>
      </c>
      <c r="N169" s="10">
        <v>23.43</v>
      </c>
      <c r="O169" s="10">
        <v>8.34</v>
      </c>
      <c r="P169" s="10">
        <v>-0.12</v>
      </c>
      <c r="Q169" s="10">
        <v>0.02</v>
      </c>
      <c r="R169" s="10">
        <v>87.29</v>
      </c>
      <c r="S169" s="10">
        <v>5.89</v>
      </c>
      <c r="U169" s="99">
        <v>14.05</v>
      </c>
      <c r="V169" s="99">
        <v>25.15</v>
      </c>
      <c r="W169" s="99">
        <v>35.112000000000002</v>
      </c>
      <c r="X169" s="99">
        <v>53.39</v>
      </c>
      <c r="Y169" s="99">
        <v>23.44</v>
      </c>
      <c r="Z169" s="99">
        <v>8.33</v>
      </c>
      <c r="AA169" s="99">
        <v>-0.11</v>
      </c>
      <c r="AB169" s="99">
        <v>0.01</v>
      </c>
      <c r="AC169" s="99">
        <v>89.22</v>
      </c>
      <c r="AD169" s="99">
        <v>6</v>
      </c>
      <c r="AF169" s="10">
        <v>15.67</v>
      </c>
      <c r="AG169" s="10">
        <v>25.22</v>
      </c>
      <c r="AH169" s="10">
        <v>35.150700000000001</v>
      </c>
      <c r="AI169" s="10">
        <v>53.51</v>
      </c>
      <c r="AJ169" s="10">
        <v>23.46</v>
      </c>
      <c r="AK169" s="10">
        <v>8.32</v>
      </c>
      <c r="AL169" s="10">
        <v>-0.1</v>
      </c>
      <c r="AM169" s="10">
        <v>0.01</v>
      </c>
      <c r="AN169" s="10">
        <v>87.69</v>
      </c>
      <c r="AO169" s="10">
        <v>5.89</v>
      </c>
      <c r="AQ169" s="10">
        <v>16.02</v>
      </c>
      <c r="AR169" s="10">
        <v>25.26</v>
      </c>
      <c r="AS169" s="10">
        <v>35.177300000000002</v>
      </c>
      <c r="AT169" s="10">
        <v>53.59</v>
      </c>
      <c r="AU169" s="10">
        <v>23.46</v>
      </c>
      <c r="AV169" s="10">
        <v>8.34</v>
      </c>
      <c r="AW169" s="10">
        <v>-0.13</v>
      </c>
      <c r="AX169" s="10">
        <v>0.02</v>
      </c>
      <c r="AY169" s="10">
        <v>84.75</v>
      </c>
      <c r="AZ169" s="10">
        <v>5.69</v>
      </c>
      <c r="BB169" s="10">
        <v>11.25</v>
      </c>
      <c r="BC169" s="10">
        <v>25.14</v>
      </c>
      <c r="BD169" s="10">
        <v>35.1417</v>
      </c>
      <c r="BE169" s="10">
        <v>53.41</v>
      </c>
      <c r="BF169" s="10">
        <v>23.45</v>
      </c>
      <c r="BG169" s="10">
        <v>8.33</v>
      </c>
      <c r="BH169" s="10">
        <v>-0.1</v>
      </c>
      <c r="BI169" s="10">
        <v>0.03</v>
      </c>
      <c r="BJ169" s="10">
        <v>85.77</v>
      </c>
      <c r="BK169" s="10">
        <v>5.77</v>
      </c>
      <c r="BL169" s="10">
        <v>583.98</v>
      </c>
    </row>
    <row r="170" spans="1:64" x14ac:dyDescent="0.2">
      <c r="A170" s="10">
        <v>12.71</v>
      </c>
      <c r="B170" s="10">
        <v>25.03</v>
      </c>
      <c r="C170" s="10">
        <v>35.048299999999998</v>
      </c>
      <c r="D170" s="10">
        <v>53.17</v>
      </c>
      <c r="E170" s="10">
        <v>23.42</v>
      </c>
      <c r="F170" s="10">
        <v>8.35</v>
      </c>
      <c r="G170" s="10">
        <v>-0.1</v>
      </c>
      <c r="H170" s="10">
        <v>0.01</v>
      </c>
      <c r="J170" s="10">
        <v>14.03</v>
      </c>
      <c r="K170" s="10">
        <v>25.04</v>
      </c>
      <c r="L170" s="10">
        <v>35.058700000000002</v>
      </c>
      <c r="M170" s="10">
        <v>53.2</v>
      </c>
      <c r="N170" s="10">
        <v>23.43</v>
      </c>
      <c r="O170" s="10">
        <v>8.34</v>
      </c>
      <c r="P170" s="10">
        <v>-0.13</v>
      </c>
      <c r="Q170" s="10">
        <v>0.01</v>
      </c>
      <c r="R170" s="10">
        <v>87.3</v>
      </c>
      <c r="S170" s="10">
        <v>5.89</v>
      </c>
      <c r="U170" s="99">
        <v>14.13</v>
      </c>
      <c r="V170" s="99">
        <v>25.15</v>
      </c>
      <c r="W170" s="99">
        <v>35.113999999999997</v>
      </c>
      <c r="X170" s="99">
        <v>53.39</v>
      </c>
      <c r="Y170" s="99">
        <v>23.44</v>
      </c>
      <c r="Z170" s="99">
        <v>8.33</v>
      </c>
      <c r="AA170" s="99">
        <v>-0.11</v>
      </c>
      <c r="AB170" s="99">
        <v>0</v>
      </c>
      <c r="AC170" s="99">
        <v>89.22</v>
      </c>
      <c r="AD170" s="99">
        <v>6</v>
      </c>
      <c r="AF170" s="10">
        <v>15.7</v>
      </c>
      <c r="AG170" s="10">
        <v>25.22</v>
      </c>
      <c r="AH170" s="10">
        <v>35.146599999999999</v>
      </c>
      <c r="AI170" s="10">
        <v>53.5</v>
      </c>
      <c r="AJ170" s="10">
        <v>23.45</v>
      </c>
      <c r="AK170" s="10">
        <v>8.32</v>
      </c>
      <c r="AL170" s="10">
        <v>-0.09</v>
      </c>
      <c r="AM170" s="10">
        <v>0.01</v>
      </c>
      <c r="AN170" s="10">
        <v>87.67</v>
      </c>
      <c r="AO170" s="10">
        <v>5.89</v>
      </c>
      <c r="AQ170" s="10">
        <v>16.059999999999999</v>
      </c>
      <c r="AR170" s="10">
        <v>25.26</v>
      </c>
      <c r="AS170" s="10">
        <v>35.172400000000003</v>
      </c>
      <c r="AT170" s="10">
        <v>53.59</v>
      </c>
      <c r="AU170" s="10">
        <v>23.46</v>
      </c>
      <c r="AV170" s="10">
        <v>8.34</v>
      </c>
      <c r="AW170" s="10">
        <v>-0.12</v>
      </c>
      <c r="AX170" s="10">
        <v>0.01</v>
      </c>
      <c r="AY170" s="10">
        <v>84.7</v>
      </c>
      <c r="AZ170" s="10">
        <v>5.69</v>
      </c>
      <c r="BB170" s="10">
        <v>11.46</v>
      </c>
      <c r="BC170" s="10">
        <v>25.14</v>
      </c>
      <c r="BD170" s="10">
        <v>35.148200000000003</v>
      </c>
      <c r="BE170" s="10">
        <v>53.42</v>
      </c>
      <c r="BF170" s="10">
        <v>23.46</v>
      </c>
      <c r="BG170" s="10">
        <v>8.33</v>
      </c>
      <c r="BH170" s="10">
        <v>-0.11</v>
      </c>
      <c r="BI170" s="10">
        <v>0.02</v>
      </c>
      <c r="BJ170" s="10">
        <v>85.74</v>
      </c>
      <c r="BK170" s="10">
        <v>5.77</v>
      </c>
      <c r="BL170" s="10">
        <v>586.87</v>
      </c>
    </row>
    <row r="171" spans="1:64" x14ac:dyDescent="0.2">
      <c r="A171" s="10">
        <v>12.78</v>
      </c>
      <c r="B171" s="10">
        <v>25.03</v>
      </c>
      <c r="C171" s="10">
        <v>35.047199999999997</v>
      </c>
      <c r="D171" s="10">
        <v>53.17</v>
      </c>
      <c r="E171" s="10">
        <v>23.42</v>
      </c>
      <c r="F171" s="10">
        <v>8.35</v>
      </c>
      <c r="G171" s="10">
        <v>-0.09</v>
      </c>
      <c r="H171" s="10">
        <v>0.01</v>
      </c>
      <c r="J171" s="10">
        <v>14.15</v>
      </c>
      <c r="K171" s="10">
        <v>25.04</v>
      </c>
      <c r="L171" s="10">
        <v>35.0593</v>
      </c>
      <c r="M171" s="10">
        <v>53.2</v>
      </c>
      <c r="N171" s="10">
        <v>23.44</v>
      </c>
      <c r="O171" s="10">
        <v>8.34</v>
      </c>
      <c r="P171" s="10">
        <v>-0.13</v>
      </c>
      <c r="Q171" s="10">
        <v>0.01</v>
      </c>
      <c r="R171" s="10">
        <v>87.33</v>
      </c>
      <c r="S171" s="10">
        <v>5.89</v>
      </c>
      <c r="U171" s="99">
        <v>14.24</v>
      </c>
      <c r="V171" s="99">
        <v>25.15</v>
      </c>
      <c r="W171" s="99">
        <v>35.113999999999997</v>
      </c>
      <c r="X171" s="99">
        <v>53.39</v>
      </c>
      <c r="Y171" s="99">
        <v>23.44</v>
      </c>
      <c r="Z171" s="99">
        <v>8.33</v>
      </c>
      <c r="AA171" s="99">
        <v>-0.12</v>
      </c>
      <c r="AB171" s="99">
        <v>0.01</v>
      </c>
      <c r="AC171" s="99">
        <v>89.22</v>
      </c>
      <c r="AD171" s="99">
        <v>6</v>
      </c>
      <c r="AF171" s="10">
        <v>15.81</v>
      </c>
      <c r="AG171" s="10">
        <v>25.22</v>
      </c>
      <c r="AH171" s="10">
        <v>35.148499999999999</v>
      </c>
      <c r="AI171" s="10">
        <v>53.5</v>
      </c>
      <c r="AJ171" s="10">
        <v>23.46</v>
      </c>
      <c r="AK171" s="10">
        <v>8.32</v>
      </c>
      <c r="AL171" s="10">
        <v>-0.09</v>
      </c>
      <c r="AM171" s="10">
        <v>0.01</v>
      </c>
      <c r="AN171" s="10">
        <v>87.62</v>
      </c>
      <c r="AO171" s="10">
        <v>5.89</v>
      </c>
      <c r="AQ171" s="10">
        <v>16.14</v>
      </c>
      <c r="AR171" s="10">
        <v>25.26</v>
      </c>
      <c r="AS171" s="10">
        <v>35.177999999999997</v>
      </c>
      <c r="AT171" s="10">
        <v>53.59</v>
      </c>
      <c r="AU171" s="10">
        <v>23.46</v>
      </c>
      <c r="AV171" s="10">
        <v>8.34</v>
      </c>
      <c r="AW171" s="10">
        <v>-0.12</v>
      </c>
      <c r="AX171" s="10">
        <v>0.01</v>
      </c>
      <c r="AY171" s="10">
        <v>84.65</v>
      </c>
      <c r="AZ171" s="10">
        <v>5.68</v>
      </c>
      <c r="BB171" s="10">
        <v>11.64</v>
      </c>
      <c r="BC171" s="10">
        <v>25.14</v>
      </c>
      <c r="BD171" s="10">
        <v>35.145400000000002</v>
      </c>
      <c r="BE171" s="10">
        <v>53.41</v>
      </c>
      <c r="BF171" s="10">
        <v>23.46</v>
      </c>
      <c r="BG171" s="10">
        <v>8.33</v>
      </c>
      <c r="BH171" s="10">
        <v>-0.12</v>
      </c>
      <c r="BI171" s="10">
        <v>0.02</v>
      </c>
      <c r="BJ171" s="10">
        <v>85.72</v>
      </c>
      <c r="BK171" s="10">
        <v>5.77</v>
      </c>
      <c r="BL171" s="10">
        <v>596.71</v>
      </c>
    </row>
    <row r="172" spans="1:64" x14ac:dyDescent="0.2">
      <c r="A172" s="10">
        <v>12.85</v>
      </c>
      <c r="B172" s="10">
        <v>25.03</v>
      </c>
      <c r="C172" s="10">
        <v>35.046399999999998</v>
      </c>
      <c r="D172" s="10">
        <v>53.17</v>
      </c>
      <c r="E172" s="10">
        <v>23.42</v>
      </c>
      <c r="F172" s="10">
        <v>8.35</v>
      </c>
      <c r="G172" s="10">
        <v>-0.09</v>
      </c>
      <c r="H172" s="10">
        <v>0.02</v>
      </c>
      <c r="J172" s="10">
        <v>14.28</v>
      </c>
      <c r="K172" s="10">
        <v>25.04</v>
      </c>
      <c r="L172" s="10">
        <v>35.060099999999998</v>
      </c>
      <c r="M172" s="10">
        <v>53.2</v>
      </c>
      <c r="N172" s="10">
        <v>23.44</v>
      </c>
      <c r="O172" s="10">
        <v>8.34</v>
      </c>
      <c r="P172" s="10">
        <v>-0.13</v>
      </c>
      <c r="Q172" s="10">
        <v>0.01</v>
      </c>
      <c r="R172" s="10">
        <v>87.35</v>
      </c>
      <c r="S172" s="10">
        <v>5.89</v>
      </c>
      <c r="U172" s="99">
        <v>14.35</v>
      </c>
      <c r="V172" s="99">
        <v>25.15</v>
      </c>
      <c r="W172" s="99">
        <v>35.113999999999997</v>
      </c>
      <c r="X172" s="99">
        <v>53.39</v>
      </c>
      <c r="Y172" s="99">
        <v>23.44</v>
      </c>
      <c r="Z172" s="99">
        <v>8.33</v>
      </c>
      <c r="AA172" s="99">
        <v>-0.12</v>
      </c>
      <c r="AB172" s="99">
        <v>0.01</v>
      </c>
      <c r="AC172" s="99">
        <v>89.2</v>
      </c>
      <c r="AD172" s="99">
        <v>6</v>
      </c>
      <c r="AF172" s="10">
        <v>15.95</v>
      </c>
      <c r="AG172" s="10">
        <v>25.22</v>
      </c>
      <c r="AH172" s="10">
        <v>35.151499999999999</v>
      </c>
      <c r="AI172" s="10">
        <v>53.51</v>
      </c>
      <c r="AJ172" s="10">
        <v>23.46</v>
      </c>
      <c r="AK172" s="10">
        <v>8.32</v>
      </c>
      <c r="AL172" s="10">
        <v>-0.09</v>
      </c>
      <c r="AM172" s="10">
        <v>0</v>
      </c>
      <c r="AN172" s="10">
        <v>87.57</v>
      </c>
      <c r="AO172" s="10">
        <v>5.88</v>
      </c>
      <c r="AQ172" s="10">
        <v>16.260000000000002</v>
      </c>
      <c r="AR172" s="10">
        <v>25.26</v>
      </c>
      <c r="AS172" s="10">
        <v>35.174300000000002</v>
      </c>
      <c r="AT172" s="10">
        <v>53.59</v>
      </c>
      <c r="AU172" s="10">
        <v>23.46</v>
      </c>
      <c r="AV172" s="10">
        <v>8.34</v>
      </c>
      <c r="AW172" s="10">
        <v>-0.12</v>
      </c>
      <c r="AX172" s="10">
        <v>0</v>
      </c>
      <c r="AY172" s="10">
        <v>84.59</v>
      </c>
      <c r="AZ172" s="10">
        <v>5.68</v>
      </c>
      <c r="BB172" s="10">
        <v>11.82</v>
      </c>
      <c r="BC172" s="10">
        <v>25.14</v>
      </c>
      <c r="BD172" s="10">
        <v>35.141800000000003</v>
      </c>
      <c r="BE172" s="10">
        <v>53.41</v>
      </c>
      <c r="BF172" s="10">
        <v>23.46</v>
      </c>
      <c r="BG172" s="10">
        <v>8.33</v>
      </c>
      <c r="BH172" s="10">
        <v>-0.13</v>
      </c>
      <c r="BI172" s="10">
        <v>0.02</v>
      </c>
      <c r="BJ172" s="10">
        <v>85.71</v>
      </c>
      <c r="BK172" s="10">
        <v>5.77</v>
      </c>
      <c r="BL172" s="10">
        <v>508.42</v>
      </c>
    </row>
    <row r="173" spans="1:64" x14ac:dyDescent="0.2">
      <c r="A173" s="10">
        <v>12.92</v>
      </c>
      <c r="B173" s="10">
        <v>25.03</v>
      </c>
      <c r="C173" s="10">
        <v>35.048200000000001</v>
      </c>
      <c r="D173" s="10">
        <v>53.17</v>
      </c>
      <c r="E173" s="10">
        <v>23.42</v>
      </c>
      <c r="F173" s="10">
        <v>8.35</v>
      </c>
      <c r="G173" s="10">
        <v>-0.08</v>
      </c>
      <c r="H173" s="10">
        <v>0.01</v>
      </c>
      <c r="J173" s="10">
        <v>14.38</v>
      </c>
      <c r="K173" s="10">
        <v>25.04</v>
      </c>
      <c r="L173" s="10">
        <v>35.060499999999998</v>
      </c>
      <c r="M173" s="10">
        <v>53.2</v>
      </c>
      <c r="N173" s="10">
        <v>23.44</v>
      </c>
      <c r="O173" s="10">
        <v>8.34</v>
      </c>
      <c r="P173" s="10">
        <v>-0.12</v>
      </c>
      <c r="Q173" s="10">
        <v>0.02</v>
      </c>
      <c r="R173" s="10">
        <v>87.37</v>
      </c>
      <c r="S173" s="10">
        <v>5.89</v>
      </c>
      <c r="U173" s="99">
        <v>14.47</v>
      </c>
      <c r="V173" s="99">
        <v>25.15</v>
      </c>
      <c r="W173" s="99">
        <v>35.116</v>
      </c>
      <c r="X173" s="99">
        <v>53.39</v>
      </c>
      <c r="Y173" s="99">
        <v>23.44</v>
      </c>
      <c r="Z173" s="99">
        <v>8.33</v>
      </c>
      <c r="AA173" s="99">
        <v>-0.12</v>
      </c>
      <c r="AB173" s="99">
        <v>0.01</v>
      </c>
      <c r="AC173" s="99">
        <v>89.19</v>
      </c>
      <c r="AD173" s="99">
        <v>6</v>
      </c>
      <c r="AF173" s="10">
        <v>16.09</v>
      </c>
      <c r="AG173" s="10">
        <v>25.22</v>
      </c>
      <c r="AH173" s="10">
        <v>35.15</v>
      </c>
      <c r="AI173" s="10">
        <v>53.51</v>
      </c>
      <c r="AJ173" s="10">
        <v>23.46</v>
      </c>
      <c r="AK173" s="10">
        <v>8.32</v>
      </c>
      <c r="AL173" s="10">
        <v>-0.1</v>
      </c>
      <c r="AM173" s="10">
        <v>0.01</v>
      </c>
      <c r="AN173" s="10">
        <v>87.55</v>
      </c>
      <c r="AO173" s="10">
        <v>5.88</v>
      </c>
      <c r="AQ173" s="10">
        <v>16.41</v>
      </c>
      <c r="AR173" s="10">
        <v>25.26</v>
      </c>
      <c r="AS173" s="10">
        <v>35.173499999999997</v>
      </c>
      <c r="AT173" s="10">
        <v>53.59</v>
      </c>
      <c r="AU173" s="10">
        <v>23.46</v>
      </c>
      <c r="AV173" s="10">
        <v>8.34</v>
      </c>
      <c r="AW173" s="10">
        <v>-0.12</v>
      </c>
      <c r="AX173" s="10">
        <v>0</v>
      </c>
      <c r="AY173" s="10">
        <v>84.54</v>
      </c>
      <c r="AZ173" s="10">
        <v>5.68</v>
      </c>
      <c r="BB173" s="10">
        <v>11.93</v>
      </c>
      <c r="BC173" s="10">
        <v>25.14</v>
      </c>
      <c r="BD173" s="10">
        <v>35.1449</v>
      </c>
      <c r="BE173" s="10">
        <v>53.41</v>
      </c>
      <c r="BF173" s="10">
        <v>23.46</v>
      </c>
      <c r="BG173" s="10">
        <v>8.33</v>
      </c>
      <c r="BH173" s="10">
        <v>-0.13</v>
      </c>
      <c r="BI173" s="10">
        <v>0.03</v>
      </c>
      <c r="BJ173" s="10">
        <v>85.71</v>
      </c>
      <c r="BK173" s="10">
        <v>5.77</v>
      </c>
      <c r="BL173" s="10">
        <v>533.30999999999995</v>
      </c>
    </row>
    <row r="174" spans="1:64" x14ac:dyDescent="0.2">
      <c r="A174" s="10">
        <v>12.98</v>
      </c>
      <c r="B174" s="10">
        <v>25.03</v>
      </c>
      <c r="C174" s="10">
        <v>35.052900000000001</v>
      </c>
      <c r="D174" s="10">
        <v>53.18</v>
      </c>
      <c r="E174" s="10">
        <v>23.43</v>
      </c>
      <c r="F174" s="10">
        <v>8.35</v>
      </c>
      <c r="G174" s="10">
        <v>-0.09</v>
      </c>
      <c r="H174" s="10">
        <v>0.01</v>
      </c>
      <c r="J174" s="10">
        <v>14.42</v>
      </c>
      <c r="K174" s="10">
        <v>25.04</v>
      </c>
      <c r="L174" s="10">
        <v>35.060099999999998</v>
      </c>
      <c r="M174" s="10">
        <v>53.2</v>
      </c>
      <c r="N174" s="10">
        <v>23.44</v>
      </c>
      <c r="O174" s="10">
        <v>8.34</v>
      </c>
      <c r="P174" s="10">
        <v>-0.11</v>
      </c>
      <c r="Q174" s="10">
        <v>0.02</v>
      </c>
      <c r="R174" s="10">
        <v>87.39</v>
      </c>
      <c r="S174" s="10">
        <v>5.89</v>
      </c>
      <c r="U174" s="99">
        <v>14.59</v>
      </c>
      <c r="V174" s="99">
        <v>25.15</v>
      </c>
      <c r="W174" s="99">
        <v>35.113</v>
      </c>
      <c r="X174" s="99">
        <v>53.39</v>
      </c>
      <c r="Y174" s="99">
        <v>23.44</v>
      </c>
      <c r="Z174" s="99">
        <v>8.33</v>
      </c>
      <c r="AA174" s="99">
        <v>-0.11</v>
      </c>
      <c r="AB174" s="99">
        <v>0.01</v>
      </c>
      <c r="AC174" s="99">
        <v>89.19</v>
      </c>
      <c r="AD174" s="99">
        <v>6</v>
      </c>
      <c r="AF174" s="10">
        <v>16.25</v>
      </c>
      <c r="AG174" s="10">
        <v>25.21</v>
      </c>
      <c r="AH174" s="10">
        <v>35.1511</v>
      </c>
      <c r="AI174" s="10">
        <v>53.51</v>
      </c>
      <c r="AJ174" s="10">
        <v>23.46</v>
      </c>
      <c r="AK174" s="10">
        <v>8.32</v>
      </c>
      <c r="AL174" s="10">
        <v>-0.1</v>
      </c>
      <c r="AM174" s="10">
        <v>0.01</v>
      </c>
      <c r="AN174" s="10">
        <v>87.53</v>
      </c>
      <c r="AO174" s="10">
        <v>5.88</v>
      </c>
      <c r="AQ174" s="10">
        <v>16.559999999999999</v>
      </c>
      <c r="AR174" s="10">
        <v>25.26</v>
      </c>
      <c r="AS174" s="10">
        <v>35.173000000000002</v>
      </c>
      <c r="AT174" s="10">
        <v>53.59</v>
      </c>
      <c r="AU174" s="10">
        <v>23.46</v>
      </c>
      <c r="AV174" s="10">
        <v>8.34</v>
      </c>
      <c r="AW174" s="10">
        <v>-0.11</v>
      </c>
      <c r="AX174" s="10">
        <v>0.03</v>
      </c>
      <c r="AY174" s="10">
        <v>84.5</v>
      </c>
      <c r="AZ174" s="10">
        <v>5.67</v>
      </c>
      <c r="BB174" s="10">
        <v>11.93</v>
      </c>
      <c r="BC174" s="10">
        <v>25.14</v>
      </c>
      <c r="BD174" s="10">
        <v>35.144599999999997</v>
      </c>
      <c r="BE174" s="10">
        <v>53.41</v>
      </c>
      <c r="BF174" s="10">
        <v>23.46</v>
      </c>
      <c r="BG174" s="10">
        <v>8.33</v>
      </c>
      <c r="BH174" s="10">
        <v>-0.12</v>
      </c>
      <c r="BI174" s="10">
        <v>0.02</v>
      </c>
      <c r="BJ174" s="10">
        <v>85.74</v>
      </c>
      <c r="BK174" s="10">
        <v>5.77</v>
      </c>
      <c r="BL174" s="10">
        <v>559.37</v>
      </c>
    </row>
    <row r="175" spans="1:64" x14ac:dyDescent="0.2">
      <c r="A175" s="10">
        <v>13.04</v>
      </c>
      <c r="B175" s="10">
        <v>25.03</v>
      </c>
      <c r="C175" s="10">
        <v>35.048200000000001</v>
      </c>
      <c r="D175" s="10">
        <v>53.17</v>
      </c>
      <c r="E175" s="10">
        <v>23.42</v>
      </c>
      <c r="F175" s="10">
        <v>8.35</v>
      </c>
      <c r="G175" s="10">
        <v>-0.09</v>
      </c>
      <c r="H175" s="10">
        <v>0.01</v>
      </c>
      <c r="J175" s="10">
        <v>14.44</v>
      </c>
      <c r="K175" s="10">
        <v>25.04</v>
      </c>
      <c r="L175" s="10">
        <v>35.058500000000002</v>
      </c>
      <c r="M175" s="10">
        <v>53.2</v>
      </c>
      <c r="N175" s="10">
        <v>23.44</v>
      </c>
      <c r="O175" s="10">
        <v>8.34</v>
      </c>
      <c r="P175" s="10">
        <v>-0.09</v>
      </c>
      <c r="Q175" s="10">
        <v>0.01</v>
      </c>
      <c r="R175" s="10">
        <v>87.41</v>
      </c>
      <c r="S175" s="10">
        <v>5.89</v>
      </c>
      <c r="U175" s="99">
        <v>14.71</v>
      </c>
      <c r="V175" s="99">
        <v>25.15</v>
      </c>
      <c r="W175" s="99">
        <v>35.113</v>
      </c>
      <c r="X175" s="99">
        <v>53.39</v>
      </c>
      <c r="Y175" s="99">
        <v>23.44</v>
      </c>
      <c r="Z175" s="99">
        <v>8.33</v>
      </c>
      <c r="AA175" s="99">
        <v>-0.1</v>
      </c>
      <c r="AB175" s="99">
        <v>0.01</v>
      </c>
      <c r="AC175" s="99">
        <v>89.19</v>
      </c>
      <c r="AD175" s="99">
        <v>6</v>
      </c>
      <c r="AF175" s="10">
        <v>16.399999999999999</v>
      </c>
      <c r="AG175" s="10">
        <v>25.22</v>
      </c>
      <c r="AH175" s="10">
        <v>35.152200000000001</v>
      </c>
      <c r="AI175" s="10">
        <v>53.51</v>
      </c>
      <c r="AJ175" s="10">
        <v>23.46</v>
      </c>
      <c r="AK175" s="10">
        <v>8.32</v>
      </c>
      <c r="AL175" s="10">
        <v>-0.1</v>
      </c>
      <c r="AM175" s="10">
        <v>0.01</v>
      </c>
      <c r="AN175" s="10">
        <v>87.53</v>
      </c>
      <c r="AO175" s="10">
        <v>5.88</v>
      </c>
      <c r="AQ175" s="10">
        <v>16.71</v>
      </c>
      <c r="AR175" s="10">
        <v>25.26</v>
      </c>
      <c r="AS175" s="10">
        <v>35.174500000000002</v>
      </c>
      <c r="AT175" s="10">
        <v>53.59</v>
      </c>
      <c r="AU175" s="10">
        <v>23.46</v>
      </c>
      <c r="AV175" s="10">
        <v>8.34</v>
      </c>
      <c r="AW175" s="10">
        <v>-0.12</v>
      </c>
      <c r="AX175" s="10">
        <v>0.01</v>
      </c>
      <c r="AY175" s="10">
        <v>84.48</v>
      </c>
      <c r="AZ175" s="10">
        <v>5.67</v>
      </c>
      <c r="BB175" s="10">
        <v>11.85</v>
      </c>
      <c r="BC175" s="10">
        <v>25.14</v>
      </c>
      <c r="BD175" s="10">
        <v>35.144599999999997</v>
      </c>
      <c r="BE175" s="10">
        <v>53.41</v>
      </c>
      <c r="BF175" s="10">
        <v>23.46</v>
      </c>
      <c r="BG175" s="10">
        <v>8.33</v>
      </c>
      <c r="BH175" s="10">
        <v>-0.11</v>
      </c>
      <c r="BI175" s="10">
        <v>0.01</v>
      </c>
      <c r="BJ175" s="10">
        <v>85.76</v>
      </c>
      <c r="BK175" s="10">
        <v>5.77</v>
      </c>
      <c r="BL175" s="10">
        <v>540.70000000000005</v>
      </c>
    </row>
    <row r="176" spans="1:64" x14ac:dyDescent="0.2">
      <c r="A176" s="10">
        <v>13.09</v>
      </c>
      <c r="B176" s="10">
        <v>25.03</v>
      </c>
      <c r="C176" s="10">
        <v>35.048299999999998</v>
      </c>
      <c r="D176" s="10">
        <v>53.18</v>
      </c>
      <c r="E176" s="10">
        <v>23.42</v>
      </c>
      <c r="F176" s="10">
        <v>8.35</v>
      </c>
      <c r="G176" s="10">
        <v>-0.09</v>
      </c>
      <c r="H176" s="10">
        <v>0</v>
      </c>
      <c r="J176" s="10">
        <v>14.46</v>
      </c>
      <c r="K176" s="10">
        <v>25.04</v>
      </c>
      <c r="L176" s="10">
        <v>35.061900000000001</v>
      </c>
      <c r="M176" s="10">
        <v>53.2</v>
      </c>
      <c r="N176" s="10">
        <v>23.44</v>
      </c>
      <c r="O176" s="10">
        <v>8.34</v>
      </c>
      <c r="P176" s="10">
        <v>-0.08</v>
      </c>
      <c r="Q176" s="10">
        <v>0.01</v>
      </c>
      <c r="R176" s="10">
        <v>87.41</v>
      </c>
      <c r="S176" s="10">
        <v>5.89</v>
      </c>
      <c r="U176" s="99">
        <v>14.81</v>
      </c>
      <c r="V176" s="99">
        <v>25.15</v>
      </c>
      <c r="W176" s="99">
        <v>35.116</v>
      </c>
      <c r="X176" s="99">
        <v>53.39</v>
      </c>
      <c r="Y176" s="99">
        <v>23.45</v>
      </c>
      <c r="Z176" s="99">
        <v>8.33</v>
      </c>
      <c r="AA176" s="99">
        <v>-0.1</v>
      </c>
      <c r="AB176" s="99">
        <v>0</v>
      </c>
      <c r="AC176" s="99">
        <v>89.19</v>
      </c>
      <c r="AD176" s="99">
        <v>6</v>
      </c>
      <c r="AF176" s="10">
        <v>16.54</v>
      </c>
      <c r="AG176" s="10">
        <v>25.21</v>
      </c>
      <c r="AH176" s="10">
        <v>35.148699999999998</v>
      </c>
      <c r="AI176" s="10">
        <v>53.5</v>
      </c>
      <c r="AJ176" s="10">
        <v>23.46</v>
      </c>
      <c r="AK176" s="10">
        <v>8.32</v>
      </c>
      <c r="AL176" s="10">
        <v>-0.1</v>
      </c>
      <c r="AM176" s="10">
        <v>0.01</v>
      </c>
      <c r="AN176" s="10">
        <v>87.55</v>
      </c>
      <c r="AO176" s="10">
        <v>5.88</v>
      </c>
      <c r="AQ176" s="10">
        <v>16.850000000000001</v>
      </c>
      <c r="AR176" s="10">
        <v>25.26</v>
      </c>
      <c r="AS176" s="10">
        <v>35.1753</v>
      </c>
      <c r="AT176" s="10">
        <v>53.59</v>
      </c>
      <c r="AU176" s="10">
        <v>23.47</v>
      </c>
      <c r="AV176" s="10">
        <v>8.34</v>
      </c>
      <c r="AW176" s="10">
        <v>-0.13</v>
      </c>
      <c r="AX176" s="10">
        <v>0.01</v>
      </c>
      <c r="AY176" s="10">
        <v>84.49</v>
      </c>
      <c r="AZ176" s="10">
        <v>5.67</v>
      </c>
      <c r="BB176" s="10">
        <v>11.77</v>
      </c>
      <c r="BC176" s="10">
        <v>25.14</v>
      </c>
      <c r="BD176" s="10">
        <v>35.143799999999999</v>
      </c>
      <c r="BE176" s="10">
        <v>53.41</v>
      </c>
      <c r="BF176" s="10">
        <v>23.46</v>
      </c>
      <c r="BG176" s="10">
        <v>8.33</v>
      </c>
      <c r="BH176" s="10">
        <v>-0.11</v>
      </c>
      <c r="BI176" s="10">
        <v>0.02</v>
      </c>
      <c r="BJ176" s="10">
        <v>85.77</v>
      </c>
      <c r="BK176" s="10">
        <v>5.77</v>
      </c>
      <c r="BL176" s="10">
        <v>473.53</v>
      </c>
    </row>
    <row r="177" spans="1:64" x14ac:dyDescent="0.2">
      <c r="A177" s="10">
        <v>13.18</v>
      </c>
      <c r="B177" s="10">
        <v>25.03</v>
      </c>
      <c r="C177" s="10">
        <v>35.049300000000002</v>
      </c>
      <c r="D177" s="10">
        <v>53.18</v>
      </c>
      <c r="E177" s="10">
        <v>23.43</v>
      </c>
      <c r="F177" s="10">
        <v>8.35</v>
      </c>
      <c r="G177" s="10">
        <v>-0.1</v>
      </c>
      <c r="H177" s="10">
        <v>0.01</v>
      </c>
      <c r="J177" s="10">
        <v>14.49</v>
      </c>
      <c r="K177" s="10">
        <v>25.04</v>
      </c>
      <c r="L177" s="10">
        <v>35.061599999999999</v>
      </c>
      <c r="M177" s="10">
        <v>53.2</v>
      </c>
      <c r="N177" s="10">
        <v>23.44</v>
      </c>
      <c r="O177" s="10">
        <v>8.34</v>
      </c>
      <c r="P177" s="10">
        <v>-0.08</v>
      </c>
      <c r="Q177" s="10">
        <v>0.01</v>
      </c>
      <c r="R177" s="10">
        <v>87.38</v>
      </c>
      <c r="S177" s="10">
        <v>5.89</v>
      </c>
      <c r="U177" s="99">
        <v>14.89</v>
      </c>
      <c r="V177" s="99">
        <v>25.15</v>
      </c>
      <c r="W177" s="99">
        <v>35.116</v>
      </c>
      <c r="X177" s="99">
        <v>53.39</v>
      </c>
      <c r="Y177" s="99">
        <v>23.45</v>
      </c>
      <c r="Z177" s="99">
        <v>8.33</v>
      </c>
      <c r="AA177" s="99">
        <v>-0.1</v>
      </c>
      <c r="AB177" s="99">
        <v>0.01</v>
      </c>
      <c r="AC177" s="99">
        <v>89.21</v>
      </c>
      <c r="AD177" s="99">
        <v>6</v>
      </c>
      <c r="AF177" s="10">
        <v>16.71</v>
      </c>
      <c r="AG177" s="10">
        <v>25.22</v>
      </c>
      <c r="AH177" s="10">
        <v>35.149299999999997</v>
      </c>
      <c r="AI177" s="10">
        <v>53.51</v>
      </c>
      <c r="AJ177" s="10">
        <v>23.46</v>
      </c>
      <c r="AK177" s="10">
        <v>8.32</v>
      </c>
      <c r="AL177" s="10">
        <v>-0.1</v>
      </c>
      <c r="AM177" s="10">
        <v>0.01</v>
      </c>
      <c r="AN177" s="10">
        <v>87.58</v>
      </c>
      <c r="AO177" s="10">
        <v>5.88</v>
      </c>
      <c r="AQ177" s="10">
        <v>16.97</v>
      </c>
      <c r="AR177" s="10">
        <v>25.26</v>
      </c>
      <c r="AS177" s="10">
        <v>35.174999999999997</v>
      </c>
      <c r="AT177" s="10">
        <v>53.59</v>
      </c>
      <c r="AU177" s="10">
        <v>23.47</v>
      </c>
      <c r="AV177" s="10">
        <v>8.34</v>
      </c>
      <c r="AW177" s="10">
        <v>-0.12</v>
      </c>
      <c r="AX177" s="10">
        <v>0.02</v>
      </c>
      <c r="AY177" s="10">
        <v>84.5</v>
      </c>
      <c r="AZ177" s="10">
        <v>5.67</v>
      </c>
      <c r="BB177" s="10">
        <v>11.75</v>
      </c>
      <c r="BC177" s="10">
        <v>25.14</v>
      </c>
      <c r="BD177" s="10">
        <v>35.144199999999998</v>
      </c>
      <c r="BE177" s="10">
        <v>53.41</v>
      </c>
      <c r="BF177" s="10">
        <v>23.46</v>
      </c>
      <c r="BG177" s="10">
        <v>8.33</v>
      </c>
      <c r="BH177" s="10">
        <v>-0.12</v>
      </c>
      <c r="BI177" s="10">
        <v>0.02</v>
      </c>
      <c r="BJ177" s="10">
        <v>85.77</v>
      </c>
      <c r="BK177" s="10">
        <v>5.77</v>
      </c>
      <c r="BL177" s="10">
        <v>456.89</v>
      </c>
    </row>
    <row r="178" spans="1:64" x14ac:dyDescent="0.2">
      <c r="A178" s="10">
        <v>13.26</v>
      </c>
      <c r="B178" s="10">
        <v>25.03</v>
      </c>
      <c r="C178" s="10">
        <v>35.046100000000003</v>
      </c>
      <c r="D178" s="10">
        <v>53.17</v>
      </c>
      <c r="E178" s="10">
        <v>23.42</v>
      </c>
      <c r="F178" s="10">
        <v>8.35</v>
      </c>
      <c r="G178" s="10">
        <v>-0.08</v>
      </c>
      <c r="H178" s="10">
        <v>0.01</v>
      </c>
      <c r="J178" s="10">
        <v>14.57</v>
      </c>
      <c r="K178" s="10">
        <v>25.04</v>
      </c>
      <c r="L178" s="10">
        <v>35.0548</v>
      </c>
      <c r="M178" s="10">
        <v>53.19</v>
      </c>
      <c r="N178" s="10">
        <v>23.43</v>
      </c>
      <c r="O178" s="10">
        <v>8.34</v>
      </c>
      <c r="P178" s="10">
        <v>-0.09</v>
      </c>
      <c r="Q178" s="10">
        <v>0.01</v>
      </c>
      <c r="R178" s="10">
        <v>87.35</v>
      </c>
      <c r="S178" s="10">
        <v>5.89</v>
      </c>
      <c r="U178" s="99">
        <v>14.93</v>
      </c>
      <c r="V178" s="99">
        <v>25.15</v>
      </c>
      <c r="W178" s="99">
        <v>35.113</v>
      </c>
      <c r="X178" s="99">
        <v>53.39</v>
      </c>
      <c r="Y178" s="99">
        <v>23.44</v>
      </c>
      <c r="Z178" s="99">
        <v>8.33</v>
      </c>
      <c r="AA178" s="99">
        <v>-0.1</v>
      </c>
      <c r="AB178" s="99">
        <v>0</v>
      </c>
      <c r="AC178" s="99">
        <v>89.22</v>
      </c>
      <c r="AD178" s="99">
        <v>6</v>
      </c>
      <c r="AF178" s="10">
        <v>16.86</v>
      </c>
      <c r="AG178" s="10">
        <v>25.21</v>
      </c>
      <c r="AH178" s="10">
        <v>35.152500000000003</v>
      </c>
      <c r="AI178" s="10">
        <v>53.51</v>
      </c>
      <c r="AJ178" s="10">
        <v>23.46</v>
      </c>
      <c r="AK178" s="10">
        <v>8.32</v>
      </c>
      <c r="AL178" s="10">
        <v>-0.1</v>
      </c>
      <c r="AM178" s="10">
        <v>0</v>
      </c>
      <c r="AN178" s="10">
        <v>87.61</v>
      </c>
      <c r="AO178" s="10">
        <v>5.89</v>
      </c>
      <c r="AQ178" s="10">
        <v>17.079999999999998</v>
      </c>
      <c r="AR178" s="10">
        <v>25.26</v>
      </c>
      <c r="AS178" s="10">
        <v>35.172499999999999</v>
      </c>
      <c r="AT178" s="10">
        <v>53.59</v>
      </c>
      <c r="AU178" s="10">
        <v>23.46</v>
      </c>
      <c r="AV178" s="10">
        <v>8.34</v>
      </c>
      <c r="AW178" s="10">
        <v>-0.12</v>
      </c>
      <c r="AX178" s="10">
        <v>0</v>
      </c>
      <c r="AY178" s="10">
        <v>84.53</v>
      </c>
      <c r="AZ178" s="10">
        <v>5.67</v>
      </c>
      <c r="BB178" s="10">
        <v>11.77</v>
      </c>
      <c r="BC178" s="10">
        <v>25.14</v>
      </c>
      <c r="BD178" s="10">
        <v>35.141599999999997</v>
      </c>
      <c r="BE178" s="10">
        <v>53.41</v>
      </c>
      <c r="BF178" s="10">
        <v>23.46</v>
      </c>
      <c r="BG178" s="10">
        <v>8.33</v>
      </c>
      <c r="BH178" s="10">
        <v>-0.13</v>
      </c>
      <c r="BI178" s="10">
        <v>0.01</v>
      </c>
      <c r="BJ178" s="10">
        <v>85.76</v>
      </c>
      <c r="BK178" s="10">
        <v>5.77</v>
      </c>
      <c r="BL178" s="10">
        <v>538.38</v>
      </c>
    </row>
    <row r="179" spans="1:64" x14ac:dyDescent="0.2">
      <c r="A179" s="10">
        <v>13.34</v>
      </c>
      <c r="B179" s="10">
        <v>25.03</v>
      </c>
      <c r="C179" s="10">
        <v>35.0473</v>
      </c>
      <c r="D179" s="10">
        <v>53.17</v>
      </c>
      <c r="E179" s="10">
        <v>23.42</v>
      </c>
      <c r="F179" s="10">
        <v>8.35</v>
      </c>
      <c r="G179" s="10">
        <v>-7.0000000000000007E-2</v>
      </c>
      <c r="H179" s="10">
        <v>0.02</v>
      </c>
      <c r="J179" s="10">
        <v>14.66</v>
      </c>
      <c r="K179" s="10">
        <v>25.04</v>
      </c>
      <c r="L179" s="10">
        <v>35.061100000000003</v>
      </c>
      <c r="M179" s="10">
        <v>53.2</v>
      </c>
      <c r="N179" s="10">
        <v>23.44</v>
      </c>
      <c r="O179" s="10">
        <v>8.34</v>
      </c>
      <c r="P179" s="10">
        <v>-0.11</v>
      </c>
      <c r="Q179" s="10">
        <v>0.01</v>
      </c>
      <c r="R179" s="10">
        <v>87.33</v>
      </c>
      <c r="S179" s="10">
        <v>5.89</v>
      </c>
      <c r="U179" s="99">
        <v>14.94</v>
      </c>
      <c r="V179" s="99">
        <v>25.15</v>
      </c>
      <c r="W179" s="99">
        <v>35.110999999999997</v>
      </c>
      <c r="X179" s="99">
        <v>53.39</v>
      </c>
      <c r="Y179" s="99">
        <v>23.44</v>
      </c>
      <c r="Z179" s="99">
        <v>8.33</v>
      </c>
      <c r="AA179" s="99">
        <v>-0.1</v>
      </c>
      <c r="AB179" s="99">
        <v>0.01</v>
      </c>
      <c r="AC179" s="99">
        <v>89.23</v>
      </c>
      <c r="AD179" s="99">
        <v>6</v>
      </c>
      <c r="AF179" s="10">
        <v>16.98</v>
      </c>
      <c r="AG179" s="10">
        <v>25.22</v>
      </c>
      <c r="AH179" s="10">
        <v>35.151499999999999</v>
      </c>
      <c r="AI179" s="10">
        <v>53.51</v>
      </c>
      <c r="AJ179" s="10">
        <v>23.46</v>
      </c>
      <c r="AK179" s="10">
        <v>8.32</v>
      </c>
      <c r="AL179" s="10">
        <v>-0.1</v>
      </c>
      <c r="AM179" s="10">
        <v>0.01</v>
      </c>
      <c r="AN179" s="10">
        <v>87.64</v>
      </c>
      <c r="AO179" s="10">
        <v>5.89</v>
      </c>
      <c r="AQ179" s="10">
        <v>17.170000000000002</v>
      </c>
      <c r="AR179" s="10">
        <v>25.26</v>
      </c>
      <c r="AS179" s="10">
        <v>35.175699999999999</v>
      </c>
      <c r="AT179" s="10">
        <v>53.59</v>
      </c>
      <c r="AU179" s="10">
        <v>23.47</v>
      </c>
      <c r="AV179" s="10">
        <v>8.34</v>
      </c>
      <c r="AW179" s="10">
        <v>-0.12</v>
      </c>
      <c r="AX179" s="10">
        <v>-0.02</v>
      </c>
      <c r="AY179" s="10">
        <v>84.57</v>
      </c>
      <c r="AZ179" s="10">
        <v>5.68</v>
      </c>
      <c r="BB179" s="10">
        <v>11.81</v>
      </c>
      <c r="BC179" s="10">
        <v>25.14</v>
      </c>
      <c r="BD179" s="10">
        <v>35.143700000000003</v>
      </c>
      <c r="BE179" s="10">
        <v>53.41</v>
      </c>
      <c r="BF179" s="10">
        <v>23.46</v>
      </c>
      <c r="BG179" s="10">
        <v>8.33</v>
      </c>
      <c r="BH179" s="10">
        <v>-0.12</v>
      </c>
      <c r="BI179" s="10">
        <v>0.02</v>
      </c>
      <c r="BJ179" s="10">
        <v>85.74</v>
      </c>
      <c r="BK179" s="10">
        <v>5.77</v>
      </c>
      <c r="BL179" s="10">
        <v>507.26</v>
      </c>
    </row>
    <row r="180" spans="1:64" x14ac:dyDescent="0.2">
      <c r="A180" s="10">
        <v>13.42</v>
      </c>
      <c r="B180" s="10">
        <v>25.03</v>
      </c>
      <c r="C180" s="10">
        <v>35.049100000000003</v>
      </c>
      <c r="D180" s="10">
        <v>53.18</v>
      </c>
      <c r="E180" s="10">
        <v>23.43</v>
      </c>
      <c r="F180" s="10">
        <v>8.35</v>
      </c>
      <c r="G180" s="10">
        <v>-7.0000000000000007E-2</v>
      </c>
      <c r="H180" s="10">
        <v>0.01</v>
      </c>
      <c r="J180" s="10">
        <v>14.75</v>
      </c>
      <c r="K180" s="10">
        <v>25.04</v>
      </c>
      <c r="L180" s="10">
        <v>35.059199999999997</v>
      </c>
      <c r="M180" s="10">
        <v>53.2</v>
      </c>
      <c r="N180" s="10">
        <v>23.44</v>
      </c>
      <c r="O180" s="10">
        <v>8.34</v>
      </c>
      <c r="P180" s="10">
        <v>-0.12</v>
      </c>
      <c r="Q180" s="10">
        <v>0.02</v>
      </c>
      <c r="R180" s="10">
        <v>87.31</v>
      </c>
      <c r="S180" s="10">
        <v>5.89</v>
      </c>
      <c r="U180" s="99">
        <v>14.98</v>
      </c>
      <c r="V180" s="99">
        <v>25.15</v>
      </c>
      <c r="W180" s="99">
        <v>35.115000000000002</v>
      </c>
      <c r="X180" s="99">
        <v>53.39</v>
      </c>
      <c r="Y180" s="99">
        <v>23.45</v>
      </c>
      <c r="Z180" s="99">
        <v>8.33</v>
      </c>
      <c r="AA180" s="99">
        <v>-0.11</v>
      </c>
      <c r="AB180" s="99">
        <v>0.01</v>
      </c>
      <c r="AC180" s="99">
        <v>89.22</v>
      </c>
      <c r="AD180" s="99">
        <v>6</v>
      </c>
      <c r="AF180" s="10">
        <v>17.079999999999998</v>
      </c>
      <c r="AG180" s="10">
        <v>25.22</v>
      </c>
      <c r="AH180" s="10">
        <v>35.148000000000003</v>
      </c>
      <c r="AI180" s="10">
        <v>53.5</v>
      </c>
      <c r="AJ180" s="10">
        <v>23.46</v>
      </c>
      <c r="AK180" s="10">
        <v>8.32</v>
      </c>
      <c r="AL180" s="10">
        <v>-0.1</v>
      </c>
      <c r="AM180" s="10">
        <v>0.01</v>
      </c>
      <c r="AN180" s="10">
        <v>87.68</v>
      </c>
      <c r="AO180" s="10">
        <v>5.89</v>
      </c>
      <c r="AQ180" s="10">
        <v>17.25</v>
      </c>
      <c r="AR180" s="10">
        <v>25.26</v>
      </c>
      <c r="AS180" s="10">
        <v>35.173699999999997</v>
      </c>
      <c r="AT180" s="10">
        <v>53.59</v>
      </c>
      <c r="AU180" s="10">
        <v>23.47</v>
      </c>
      <c r="AV180" s="10">
        <v>8.34</v>
      </c>
      <c r="AW180" s="10">
        <v>-0.13</v>
      </c>
      <c r="AX180" s="10">
        <v>0</v>
      </c>
      <c r="AY180" s="10">
        <v>84.6</v>
      </c>
      <c r="AZ180" s="10">
        <v>5.68</v>
      </c>
      <c r="BB180" s="10">
        <v>11.89</v>
      </c>
      <c r="BC180" s="10">
        <v>25.14</v>
      </c>
      <c r="BD180" s="10">
        <v>35.139800000000001</v>
      </c>
      <c r="BE180" s="10">
        <v>53.41</v>
      </c>
      <c r="BF180" s="10">
        <v>23.46</v>
      </c>
      <c r="BG180" s="10">
        <v>8.33</v>
      </c>
      <c r="BH180" s="10">
        <v>-0.12</v>
      </c>
      <c r="BI180" s="10">
        <v>0.02</v>
      </c>
      <c r="BJ180" s="10">
        <v>85.72</v>
      </c>
      <c r="BK180" s="10">
        <v>5.77</v>
      </c>
      <c r="BL180" s="10">
        <v>585.41999999999996</v>
      </c>
    </row>
    <row r="181" spans="1:64" x14ac:dyDescent="0.2">
      <c r="A181" s="10">
        <v>13.52</v>
      </c>
      <c r="B181" s="10">
        <v>25.03</v>
      </c>
      <c r="C181" s="10">
        <v>35.049900000000001</v>
      </c>
      <c r="D181" s="10">
        <v>53.18</v>
      </c>
      <c r="E181" s="10">
        <v>23.43</v>
      </c>
      <c r="F181" s="10">
        <v>8.35</v>
      </c>
      <c r="G181" s="10">
        <v>-7.0000000000000007E-2</v>
      </c>
      <c r="H181" s="10">
        <v>0.01</v>
      </c>
      <c r="J181" s="10">
        <v>14.81</v>
      </c>
      <c r="K181" s="10">
        <v>25.04</v>
      </c>
      <c r="L181" s="10">
        <v>35.058300000000003</v>
      </c>
      <c r="M181" s="10">
        <v>53.2</v>
      </c>
      <c r="N181" s="10">
        <v>23.44</v>
      </c>
      <c r="O181" s="10">
        <v>8.34</v>
      </c>
      <c r="P181" s="10">
        <v>-0.13</v>
      </c>
      <c r="Q181" s="10">
        <v>0.01</v>
      </c>
      <c r="R181" s="10">
        <v>87.3</v>
      </c>
      <c r="S181" s="10">
        <v>5.89</v>
      </c>
      <c r="U181" s="99">
        <v>15.02</v>
      </c>
      <c r="V181" s="99">
        <v>25.15</v>
      </c>
      <c r="W181" s="99">
        <v>35.112000000000002</v>
      </c>
      <c r="X181" s="99">
        <v>53.39</v>
      </c>
      <c r="Y181" s="99">
        <v>23.44</v>
      </c>
      <c r="Z181" s="99">
        <v>8.33</v>
      </c>
      <c r="AA181" s="99">
        <v>-0.11</v>
      </c>
      <c r="AB181" s="99">
        <v>0.01</v>
      </c>
      <c r="AC181" s="99">
        <v>89.2</v>
      </c>
      <c r="AD181" s="99">
        <v>6</v>
      </c>
      <c r="AF181" s="10">
        <v>17.16</v>
      </c>
      <c r="AG181" s="10">
        <v>25.22</v>
      </c>
      <c r="AH181" s="10">
        <v>35.1496</v>
      </c>
      <c r="AI181" s="10">
        <v>53.51</v>
      </c>
      <c r="AJ181" s="10">
        <v>23.46</v>
      </c>
      <c r="AK181" s="10">
        <v>8.32</v>
      </c>
      <c r="AL181" s="10">
        <v>-0.11</v>
      </c>
      <c r="AM181" s="10">
        <v>0.01</v>
      </c>
      <c r="AN181" s="10">
        <v>87.72</v>
      </c>
      <c r="AO181" s="10">
        <v>5.89</v>
      </c>
      <c r="AQ181" s="10">
        <v>17.29</v>
      </c>
      <c r="AR181" s="10">
        <v>25.26</v>
      </c>
      <c r="AS181" s="10">
        <v>35.174599999999998</v>
      </c>
      <c r="AT181" s="10">
        <v>53.59</v>
      </c>
      <c r="AU181" s="10">
        <v>23.47</v>
      </c>
      <c r="AV181" s="10">
        <v>8.34</v>
      </c>
      <c r="AW181" s="10">
        <v>-0.14000000000000001</v>
      </c>
      <c r="AX181" s="10">
        <v>0.02</v>
      </c>
      <c r="AY181" s="10">
        <v>84.63</v>
      </c>
      <c r="AZ181" s="10">
        <v>5.68</v>
      </c>
      <c r="BB181" s="10">
        <v>12.02</v>
      </c>
      <c r="BC181" s="10">
        <v>25.14</v>
      </c>
      <c r="BD181" s="10">
        <v>35.141199999999998</v>
      </c>
      <c r="BE181" s="10">
        <v>53.41</v>
      </c>
      <c r="BF181" s="10">
        <v>23.46</v>
      </c>
      <c r="BG181" s="10">
        <v>8.33</v>
      </c>
      <c r="BH181" s="10">
        <v>-0.13</v>
      </c>
      <c r="BI181" s="10">
        <v>0.03</v>
      </c>
      <c r="BJ181" s="10">
        <v>85.69</v>
      </c>
      <c r="BK181" s="10">
        <v>5.77</v>
      </c>
      <c r="BL181" s="10">
        <v>636.16</v>
      </c>
    </row>
    <row r="182" spans="1:64" x14ac:dyDescent="0.2">
      <c r="A182" s="10">
        <v>13.62</v>
      </c>
      <c r="B182" s="10">
        <v>25.03</v>
      </c>
      <c r="C182" s="10">
        <v>35.048699999999997</v>
      </c>
      <c r="D182" s="10">
        <v>53.18</v>
      </c>
      <c r="E182" s="10">
        <v>23.43</v>
      </c>
      <c r="F182" s="10">
        <v>8.35</v>
      </c>
      <c r="G182" s="10">
        <v>-0.06</v>
      </c>
      <c r="H182" s="10">
        <v>0.01</v>
      </c>
      <c r="J182" s="10">
        <v>14.87</v>
      </c>
      <c r="K182" s="10">
        <v>25.04</v>
      </c>
      <c r="L182" s="10">
        <v>35.059899999999999</v>
      </c>
      <c r="M182" s="10">
        <v>53.2</v>
      </c>
      <c r="N182" s="10">
        <v>23.44</v>
      </c>
      <c r="O182" s="10">
        <v>8.34</v>
      </c>
      <c r="P182" s="10">
        <v>-0.12</v>
      </c>
      <c r="Q182" s="10">
        <v>0.01</v>
      </c>
      <c r="R182" s="10">
        <v>87.3</v>
      </c>
      <c r="S182" s="10">
        <v>5.89</v>
      </c>
      <c r="U182" s="99">
        <v>15.09</v>
      </c>
      <c r="V182" s="99">
        <v>25.15</v>
      </c>
      <c r="W182" s="99">
        <v>35.112000000000002</v>
      </c>
      <c r="X182" s="99">
        <v>53.39</v>
      </c>
      <c r="Y182" s="99">
        <v>23.44</v>
      </c>
      <c r="Z182" s="99">
        <v>8.33</v>
      </c>
      <c r="AA182" s="99">
        <v>-0.11</v>
      </c>
      <c r="AB182" s="99">
        <v>0.01</v>
      </c>
      <c r="AC182" s="99">
        <v>89.17</v>
      </c>
      <c r="AD182" s="99">
        <v>6</v>
      </c>
      <c r="AF182" s="10">
        <v>17.2</v>
      </c>
      <c r="AG182" s="10">
        <v>25.22</v>
      </c>
      <c r="AH182" s="10">
        <v>35.149000000000001</v>
      </c>
      <c r="AI182" s="10">
        <v>53.51</v>
      </c>
      <c r="AJ182" s="10">
        <v>23.46</v>
      </c>
      <c r="AK182" s="10">
        <v>8.32</v>
      </c>
      <c r="AL182" s="10">
        <v>-0.11</v>
      </c>
      <c r="AM182" s="10">
        <v>0.02</v>
      </c>
      <c r="AN182" s="10">
        <v>87.74</v>
      </c>
      <c r="AO182" s="10">
        <v>5.9</v>
      </c>
      <c r="AQ182" s="10">
        <v>17.3</v>
      </c>
      <c r="AR182" s="10">
        <v>25.26</v>
      </c>
      <c r="AS182" s="10">
        <v>35.173699999999997</v>
      </c>
      <c r="AT182" s="10">
        <v>53.59</v>
      </c>
      <c r="AU182" s="10">
        <v>23.47</v>
      </c>
      <c r="AV182" s="10">
        <v>8.34</v>
      </c>
      <c r="AW182" s="10">
        <v>-0.14000000000000001</v>
      </c>
      <c r="AX182" s="10">
        <v>0</v>
      </c>
      <c r="AY182" s="10">
        <v>84.66</v>
      </c>
      <c r="AZ182" s="10">
        <v>5.68</v>
      </c>
      <c r="BB182" s="10">
        <v>12.18</v>
      </c>
      <c r="BC182" s="10">
        <v>25.14</v>
      </c>
      <c r="BD182" s="10">
        <v>35.147100000000002</v>
      </c>
      <c r="BE182" s="10">
        <v>53.42</v>
      </c>
      <c r="BF182" s="10">
        <v>23.46</v>
      </c>
      <c r="BG182" s="10">
        <v>8.33</v>
      </c>
      <c r="BH182" s="10">
        <v>-0.13</v>
      </c>
      <c r="BI182" s="10">
        <v>0.02</v>
      </c>
      <c r="BJ182" s="10">
        <v>85.66</v>
      </c>
      <c r="BK182" s="10">
        <v>5.76</v>
      </c>
      <c r="BL182" s="10">
        <v>548.29999999999995</v>
      </c>
    </row>
    <row r="183" spans="1:64" x14ac:dyDescent="0.2">
      <c r="A183" s="10">
        <v>13.72</v>
      </c>
      <c r="B183" s="10">
        <v>25.03</v>
      </c>
      <c r="C183" s="10">
        <v>35.045000000000002</v>
      </c>
      <c r="D183" s="10">
        <v>53.17</v>
      </c>
      <c r="E183" s="10">
        <v>23.42</v>
      </c>
      <c r="F183" s="10">
        <v>8.35</v>
      </c>
      <c r="G183" s="10">
        <v>-0.06</v>
      </c>
      <c r="H183" s="10">
        <v>0.01</v>
      </c>
      <c r="J183" s="10">
        <v>14.96</v>
      </c>
      <c r="K183" s="10">
        <v>25.04</v>
      </c>
      <c r="L183" s="10">
        <v>35.055199999999999</v>
      </c>
      <c r="M183" s="10">
        <v>53.19</v>
      </c>
      <c r="N183" s="10">
        <v>23.44</v>
      </c>
      <c r="O183" s="10">
        <v>8.34</v>
      </c>
      <c r="P183" s="10">
        <v>-0.11</v>
      </c>
      <c r="Q183" s="10">
        <v>0.01</v>
      </c>
      <c r="R183" s="10">
        <v>87.3</v>
      </c>
      <c r="S183" s="10">
        <v>5.89</v>
      </c>
      <c r="U183" s="99">
        <v>15.2</v>
      </c>
      <c r="V183" s="99">
        <v>25.15</v>
      </c>
      <c r="W183" s="99">
        <v>35.113</v>
      </c>
      <c r="X183" s="99">
        <v>53.39</v>
      </c>
      <c r="Y183" s="99">
        <v>23.45</v>
      </c>
      <c r="Z183" s="99">
        <v>8.33</v>
      </c>
      <c r="AA183" s="99">
        <v>-0.11</v>
      </c>
      <c r="AB183" s="99">
        <v>0.01</v>
      </c>
      <c r="AC183" s="99">
        <v>89.13</v>
      </c>
      <c r="AD183" s="99">
        <v>6</v>
      </c>
      <c r="AF183" s="10">
        <v>17.23</v>
      </c>
      <c r="AG183" s="10">
        <v>25.22</v>
      </c>
      <c r="AH183" s="10">
        <v>35.1464</v>
      </c>
      <c r="AI183" s="10">
        <v>53.5</v>
      </c>
      <c r="AJ183" s="10">
        <v>23.46</v>
      </c>
      <c r="AK183" s="10">
        <v>8.32</v>
      </c>
      <c r="AL183" s="10">
        <v>-0.11</v>
      </c>
      <c r="AM183" s="10">
        <v>0.01</v>
      </c>
      <c r="AN183" s="10">
        <v>87.75</v>
      </c>
      <c r="AO183" s="10">
        <v>5.9</v>
      </c>
      <c r="AQ183" s="10">
        <v>17.28</v>
      </c>
      <c r="AR183" s="10">
        <v>25.26</v>
      </c>
      <c r="AS183" s="10">
        <v>35.173499999999997</v>
      </c>
      <c r="AT183" s="10">
        <v>53.59</v>
      </c>
      <c r="AU183" s="10">
        <v>23.47</v>
      </c>
      <c r="AV183" s="10">
        <v>8.34</v>
      </c>
      <c r="AW183" s="10">
        <v>-0.14000000000000001</v>
      </c>
      <c r="AX183" s="10">
        <v>0.03</v>
      </c>
      <c r="AY183" s="10">
        <v>84.66</v>
      </c>
      <c r="AZ183" s="10">
        <v>5.68</v>
      </c>
      <c r="BB183" s="10">
        <v>12.32</v>
      </c>
      <c r="BC183" s="10">
        <v>25.14</v>
      </c>
      <c r="BD183" s="10">
        <v>35.146000000000001</v>
      </c>
      <c r="BE183" s="10">
        <v>53.42</v>
      </c>
      <c r="BF183" s="10">
        <v>23.46</v>
      </c>
      <c r="BG183" s="10">
        <v>8.33</v>
      </c>
      <c r="BH183" s="10">
        <v>-0.12</v>
      </c>
      <c r="BI183" s="10">
        <v>0.01</v>
      </c>
      <c r="BJ183" s="10">
        <v>85.65</v>
      </c>
      <c r="BK183" s="10">
        <v>5.76</v>
      </c>
      <c r="BL183" s="10">
        <v>510.23</v>
      </c>
    </row>
    <row r="184" spans="1:64" x14ac:dyDescent="0.2">
      <c r="A184" s="10">
        <v>13.81</v>
      </c>
      <c r="B184" s="10">
        <v>25.03</v>
      </c>
      <c r="C184" s="10">
        <v>35.045900000000003</v>
      </c>
      <c r="D184" s="10">
        <v>53.17</v>
      </c>
      <c r="E184" s="10">
        <v>23.43</v>
      </c>
      <c r="F184" s="10">
        <v>8.35</v>
      </c>
      <c r="G184" s="10">
        <v>-7.0000000000000007E-2</v>
      </c>
      <c r="H184" s="10">
        <v>0.01</v>
      </c>
      <c r="J184" s="10">
        <v>15.11</v>
      </c>
      <c r="K184" s="10">
        <v>25.04</v>
      </c>
      <c r="L184" s="10">
        <v>35.060899999999997</v>
      </c>
      <c r="M184" s="10">
        <v>53.2</v>
      </c>
      <c r="N184" s="10">
        <v>23.44</v>
      </c>
      <c r="O184" s="10">
        <v>8.34</v>
      </c>
      <c r="P184" s="10">
        <v>-0.11</v>
      </c>
      <c r="Q184" s="10">
        <v>0.01</v>
      </c>
      <c r="R184" s="10">
        <v>87.28</v>
      </c>
      <c r="S184" s="10">
        <v>5.88</v>
      </c>
      <c r="U184" s="99">
        <v>15.3</v>
      </c>
      <c r="V184" s="99">
        <v>25.15</v>
      </c>
      <c r="W184" s="99">
        <v>35.115000000000002</v>
      </c>
      <c r="X184" s="99">
        <v>53.39</v>
      </c>
      <c r="Y184" s="99">
        <v>23.45</v>
      </c>
      <c r="Z184" s="99">
        <v>8.33</v>
      </c>
      <c r="AA184" s="99">
        <v>-0.11</v>
      </c>
      <c r="AB184" s="99">
        <v>0.01</v>
      </c>
      <c r="AC184" s="99">
        <v>89.11</v>
      </c>
      <c r="AD184" s="99">
        <v>5.99</v>
      </c>
      <c r="AF184" s="10">
        <v>17.25</v>
      </c>
      <c r="AG184" s="10">
        <v>25.22</v>
      </c>
      <c r="AH184" s="10">
        <v>35.148499999999999</v>
      </c>
      <c r="AI184" s="10">
        <v>53.51</v>
      </c>
      <c r="AJ184" s="10">
        <v>23.46</v>
      </c>
      <c r="AK184" s="10">
        <v>8.32</v>
      </c>
      <c r="AL184" s="10">
        <v>-0.11</v>
      </c>
      <c r="AM184" s="10">
        <v>0.01</v>
      </c>
      <c r="AN184" s="10">
        <v>87.74</v>
      </c>
      <c r="AO184" s="10">
        <v>5.9</v>
      </c>
      <c r="AQ184" s="10">
        <v>17.28</v>
      </c>
      <c r="AR184" s="10">
        <v>25.26</v>
      </c>
      <c r="AS184" s="10">
        <v>35.177</v>
      </c>
      <c r="AT184" s="10">
        <v>53.59</v>
      </c>
      <c r="AU184" s="10">
        <v>23.47</v>
      </c>
      <c r="AV184" s="10">
        <v>8.34</v>
      </c>
      <c r="AW184" s="10">
        <v>-0.13</v>
      </c>
      <c r="AX184" s="10">
        <v>0</v>
      </c>
      <c r="AY184" s="10">
        <v>84.65</v>
      </c>
      <c r="AZ184" s="10">
        <v>5.68</v>
      </c>
      <c r="BB184" s="10">
        <v>12.44</v>
      </c>
      <c r="BC184" s="10">
        <v>25.13</v>
      </c>
      <c r="BD184" s="10">
        <v>35.146799999999999</v>
      </c>
      <c r="BE184" s="10">
        <v>53.42</v>
      </c>
      <c r="BF184" s="10">
        <v>23.46</v>
      </c>
      <c r="BG184" s="10">
        <v>8.33</v>
      </c>
      <c r="BH184" s="10">
        <v>-0.11</v>
      </c>
      <c r="BI184" s="10">
        <v>0.03</v>
      </c>
      <c r="BJ184" s="10">
        <v>85.65</v>
      </c>
      <c r="BK184" s="10">
        <v>5.76</v>
      </c>
      <c r="BL184" s="10">
        <v>474.18</v>
      </c>
    </row>
    <row r="185" spans="1:64" x14ac:dyDescent="0.2">
      <c r="A185" s="10">
        <v>13.9</v>
      </c>
      <c r="B185" s="10">
        <v>25.03</v>
      </c>
      <c r="C185" s="10">
        <v>35.0488</v>
      </c>
      <c r="D185" s="10">
        <v>53.17</v>
      </c>
      <c r="E185" s="10">
        <v>23.43</v>
      </c>
      <c r="F185" s="10">
        <v>8.35</v>
      </c>
      <c r="G185" s="10">
        <v>-7.0000000000000007E-2</v>
      </c>
      <c r="H185" s="10">
        <v>0.01</v>
      </c>
      <c r="J185" s="10">
        <v>15.26</v>
      </c>
      <c r="K185" s="10">
        <v>25.04</v>
      </c>
      <c r="L185" s="10">
        <v>35.061799999999998</v>
      </c>
      <c r="M185" s="10">
        <v>53.2</v>
      </c>
      <c r="N185" s="10">
        <v>23.44</v>
      </c>
      <c r="O185" s="10">
        <v>8.34</v>
      </c>
      <c r="P185" s="10">
        <v>-0.11</v>
      </c>
      <c r="Q185" s="10">
        <v>0.01</v>
      </c>
      <c r="R185" s="10">
        <v>87.29</v>
      </c>
      <c r="S185" s="10">
        <v>5.89</v>
      </c>
      <c r="U185" s="99">
        <v>15.42</v>
      </c>
      <c r="V185" s="99">
        <v>25.15</v>
      </c>
      <c r="W185" s="99">
        <v>35.113</v>
      </c>
      <c r="X185" s="99">
        <v>53.39</v>
      </c>
      <c r="Y185" s="99">
        <v>23.45</v>
      </c>
      <c r="Z185" s="99">
        <v>8.33</v>
      </c>
      <c r="AA185" s="99">
        <v>-0.11</v>
      </c>
      <c r="AB185" s="99">
        <v>0.01</v>
      </c>
      <c r="AC185" s="99">
        <v>89.09</v>
      </c>
      <c r="AD185" s="99">
        <v>5.99</v>
      </c>
      <c r="AF185" s="10">
        <v>17.28</v>
      </c>
      <c r="AG185" s="10">
        <v>25.22</v>
      </c>
      <c r="AH185" s="10">
        <v>35.145499999999998</v>
      </c>
      <c r="AI185" s="10">
        <v>53.5</v>
      </c>
      <c r="AJ185" s="10">
        <v>23.46</v>
      </c>
      <c r="AK185" s="10">
        <v>8.32</v>
      </c>
      <c r="AL185" s="10">
        <v>-0.1</v>
      </c>
      <c r="AM185" s="10">
        <v>0.01</v>
      </c>
      <c r="AN185" s="10">
        <v>87.7</v>
      </c>
      <c r="AO185" s="10">
        <v>5.89</v>
      </c>
      <c r="AQ185" s="10">
        <v>17.34</v>
      </c>
      <c r="AR185" s="10">
        <v>25.26</v>
      </c>
      <c r="AS185" s="10">
        <v>35.174300000000002</v>
      </c>
      <c r="AT185" s="10">
        <v>53.59</v>
      </c>
      <c r="AU185" s="10">
        <v>23.47</v>
      </c>
      <c r="AV185" s="10">
        <v>8.34</v>
      </c>
      <c r="AW185" s="10">
        <v>-0.12</v>
      </c>
      <c r="AX185" s="10">
        <v>0.04</v>
      </c>
      <c r="AY185" s="10">
        <v>84.62</v>
      </c>
      <c r="AZ185" s="10">
        <v>5.68</v>
      </c>
      <c r="BB185" s="10">
        <v>12.53</v>
      </c>
      <c r="BC185" s="10">
        <v>25.13</v>
      </c>
      <c r="BD185" s="10">
        <v>35.141399999999997</v>
      </c>
      <c r="BE185" s="10">
        <v>53.41</v>
      </c>
      <c r="BF185" s="10">
        <v>23.46</v>
      </c>
      <c r="BG185" s="10">
        <v>8.33</v>
      </c>
      <c r="BH185" s="10">
        <v>-0.11</v>
      </c>
      <c r="BI185" s="10">
        <v>0.03</v>
      </c>
      <c r="BJ185" s="10">
        <v>85.65</v>
      </c>
      <c r="BK185" s="10">
        <v>5.76</v>
      </c>
      <c r="BL185" s="10">
        <v>463.69</v>
      </c>
    </row>
    <row r="186" spans="1:64" x14ac:dyDescent="0.2">
      <c r="A186" s="10">
        <v>13.97</v>
      </c>
      <c r="B186" s="10">
        <v>25.03</v>
      </c>
      <c r="C186" s="10">
        <v>35.0471</v>
      </c>
      <c r="D186" s="10">
        <v>53.17</v>
      </c>
      <c r="E186" s="10">
        <v>23.43</v>
      </c>
      <c r="F186" s="10">
        <v>8.35</v>
      </c>
      <c r="G186" s="10">
        <v>-0.08</v>
      </c>
      <c r="H186" s="10">
        <v>0.01</v>
      </c>
      <c r="J186" s="10">
        <v>15.41</v>
      </c>
      <c r="K186" s="10">
        <v>25.04</v>
      </c>
      <c r="L186" s="10">
        <v>35.061199999999999</v>
      </c>
      <c r="M186" s="10">
        <v>53.2</v>
      </c>
      <c r="N186" s="10">
        <v>23.44</v>
      </c>
      <c r="O186" s="10">
        <v>8.34</v>
      </c>
      <c r="P186" s="10">
        <v>-0.11</v>
      </c>
      <c r="Q186" s="10">
        <v>0.02</v>
      </c>
      <c r="R186" s="10">
        <v>87.33</v>
      </c>
      <c r="S186" s="10">
        <v>5.89</v>
      </c>
      <c r="U186" s="99">
        <v>15.54</v>
      </c>
      <c r="V186" s="99">
        <v>25.15</v>
      </c>
      <c r="W186" s="99">
        <v>35.115000000000002</v>
      </c>
      <c r="X186" s="99">
        <v>53.39</v>
      </c>
      <c r="Y186" s="99">
        <v>23.45</v>
      </c>
      <c r="Z186" s="99">
        <v>8.33</v>
      </c>
      <c r="AA186" s="99">
        <v>-0.11</v>
      </c>
      <c r="AB186" s="99">
        <v>0</v>
      </c>
      <c r="AC186" s="99">
        <v>89.08</v>
      </c>
      <c r="AD186" s="99">
        <v>5.99</v>
      </c>
      <c r="AF186" s="10">
        <v>17.329999999999998</v>
      </c>
      <c r="AG186" s="10">
        <v>25.22</v>
      </c>
      <c r="AH186" s="10">
        <v>35.1434</v>
      </c>
      <c r="AI186" s="10">
        <v>53.5</v>
      </c>
      <c r="AJ186" s="10">
        <v>23.46</v>
      </c>
      <c r="AK186" s="10">
        <v>8.32</v>
      </c>
      <c r="AL186" s="10">
        <v>-0.1</v>
      </c>
      <c r="AM186" s="10">
        <v>0.01</v>
      </c>
      <c r="AN186" s="10">
        <v>87.62</v>
      </c>
      <c r="AO186" s="10">
        <v>5.89</v>
      </c>
      <c r="AQ186" s="10">
        <v>17.440000000000001</v>
      </c>
      <c r="AR186" s="10">
        <v>25.26</v>
      </c>
      <c r="AS186" s="10">
        <v>35.174700000000001</v>
      </c>
      <c r="AT186" s="10">
        <v>53.59</v>
      </c>
      <c r="AU186" s="10">
        <v>23.47</v>
      </c>
      <c r="AV186" s="10">
        <v>8.34</v>
      </c>
      <c r="AW186" s="10">
        <v>-0.12</v>
      </c>
      <c r="AX186" s="10">
        <v>0.01</v>
      </c>
      <c r="AY186" s="10">
        <v>84.59</v>
      </c>
      <c r="AZ186" s="10">
        <v>5.68</v>
      </c>
      <c r="BB186" s="10">
        <v>12.61</v>
      </c>
      <c r="BC186" s="10">
        <v>25.14</v>
      </c>
      <c r="BD186" s="10">
        <v>35.143599999999999</v>
      </c>
      <c r="BE186" s="10">
        <v>53.41</v>
      </c>
      <c r="BF186" s="10">
        <v>23.46</v>
      </c>
      <c r="BG186" s="10">
        <v>8.33</v>
      </c>
      <c r="BH186" s="10">
        <v>-0.11</v>
      </c>
      <c r="BI186" s="10">
        <v>0.02</v>
      </c>
      <c r="BJ186" s="10">
        <v>85.66</v>
      </c>
      <c r="BK186" s="10">
        <v>5.76</v>
      </c>
      <c r="BL186" s="10">
        <v>515.15</v>
      </c>
    </row>
    <row r="187" spans="1:64" x14ac:dyDescent="0.2">
      <c r="A187" s="10">
        <v>14</v>
      </c>
      <c r="B187" s="10">
        <v>25.03</v>
      </c>
      <c r="C187" s="10">
        <v>35.049500000000002</v>
      </c>
      <c r="D187" s="10">
        <v>53.18</v>
      </c>
      <c r="E187" s="10">
        <v>23.43</v>
      </c>
      <c r="F187" s="10">
        <v>8.35</v>
      </c>
      <c r="G187" s="10">
        <v>-0.08</v>
      </c>
      <c r="H187" s="10">
        <v>0.01</v>
      </c>
      <c r="J187" s="10">
        <v>15.57</v>
      </c>
      <c r="K187" s="10">
        <v>25.04</v>
      </c>
      <c r="L187" s="10">
        <v>35.059699999999999</v>
      </c>
      <c r="M187" s="10">
        <v>53.2</v>
      </c>
      <c r="N187" s="10">
        <v>23.44</v>
      </c>
      <c r="O187" s="10">
        <v>8.34</v>
      </c>
      <c r="P187" s="10">
        <v>-0.11</v>
      </c>
      <c r="Q187" s="10">
        <v>0.01</v>
      </c>
      <c r="R187" s="10">
        <v>87.38</v>
      </c>
      <c r="S187" s="10">
        <v>5.89</v>
      </c>
      <c r="U187" s="99">
        <v>15.67</v>
      </c>
      <c r="V187" s="99">
        <v>25.15</v>
      </c>
      <c r="W187" s="99">
        <v>35.116</v>
      </c>
      <c r="X187" s="99">
        <v>53.4</v>
      </c>
      <c r="Y187" s="99">
        <v>23.45</v>
      </c>
      <c r="Z187" s="99">
        <v>8.33</v>
      </c>
      <c r="AA187" s="99">
        <v>-0.11</v>
      </c>
      <c r="AB187" s="99">
        <v>0</v>
      </c>
      <c r="AC187" s="99">
        <v>89.08</v>
      </c>
      <c r="AD187" s="99">
        <v>5.99</v>
      </c>
      <c r="AF187" s="10">
        <v>17.38</v>
      </c>
      <c r="AG187" s="10">
        <v>25.22</v>
      </c>
      <c r="AH187" s="10">
        <v>35.147399999999998</v>
      </c>
      <c r="AI187" s="10">
        <v>53.5</v>
      </c>
      <c r="AJ187" s="10">
        <v>23.46</v>
      </c>
      <c r="AK187" s="10">
        <v>8.32</v>
      </c>
      <c r="AL187" s="10">
        <v>-0.1</v>
      </c>
      <c r="AM187" s="10">
        <v>0</v>
      </c>
      <c r="AN187" s="10">
        <v>87.53</v>
      </c>
      <c r="AO187" s="10">
        <v>5.88</v>
      </c>
      <c r="AQ187" s="10">
        <v>17.579999999999998</v>
      </c>
      <c r="AR187" s="10">
        <v>25.26</v>
      </c>
      <c r="AS187" s="10">
        <v>35.173099999999998</v>
      </c>
      <c r="AT187" s="10">
        <v>53.59</v>
      </c>
      <c r="AU187" s="10">
        <v>23.47</v>
      </c>
      <c r="AV187" s="10">
        <v>8.34</v>
      </c>
      <c r="AW187" s="10">
        <v>-0.12</v>
      </c>
      <c r="AX187" s="10">
        <v>0</v>
      </c>
      <c r="AY187" s="10">
        <v>84.56</v>
      </c>
      <c r="AZ187" s="10">
        <v>5.68</v>
      </c>
      <c r="BB187" s="10">
        <v>12.71</v>
      </c>
      <c r="BC187" s="10">
        <v>25.14</v>
      </c>
      <c r="BD187" s="10">
        <v>35.141199999999998</v>
      </c>
      <c r="BE187" s="10">
        <v>53.41</v>
      </c>
      <c r="BF187" s="10">
        <v>23.46</v>
      </c>
      <c r="BG187" s="10">
        <v>8.33</v>
      </c>
      <c r="BH187" s="10">
        <v>-0.11</v>
      </c>
      <c r="BI187" s="10">
        <v>0.01</v>
      </c>
      <c r="BJ187" s="10">
        <v>85.68</v>
      </c>
      <c r="BK187" s="10">
        <v>5.77</v>
      </c>
      <c r="BL187" s="10">
        <v>523.33000000000004</v>
      </c>
    </row>
    <row r="188" spans="1:64" x14ac:dyDescent="0.2">
      <c r="A188" s="10">
        <v>14.04</v>
      </c>
      <c r="B188" s="10">
        <v>25.03</v>
      </c>
      <c r="C188" s="10">
        <v>35.048900000000003</v>
      </c>
      <c r="D188" s="10">
        <v>53.18</v>
      </c>
      <c r="E188" s="10">
        <v>23.43</v>
      </c>
      <c r="F188" s="10">
        <v>8.35</v>
      </c>
      <c r="G188" s="10">
        <v>-0.08</v>
      </c>
      <c r="H188" s="10">
        <v>0.01</v>
      </c>
      <c r="J188" s="10">
        <v>15.65</v>
      </c>
      <c r="K188" s="10">
        <v>25.04</v>
      </c>
      <c r="L188" s="10">
        <v>35.058599999999998</v>
      </c>
      <c r="M188" s="10">
        <v>53.2</v>
      </c>
      <c r="N188" s="10">
        <v>23.44</v>
      </c>
      <c r="O188" s="10">
        <v>8.34</v>
      </c>
      <c r="P188" s="10">
        <v>-0.11</v>
      </c>
      <c r="Q188" s="10">
        <v>0.02</v>
      </c>
      <c r="R188" s="10">
        <v>87.41</v>
      </c>
      <c r="S188" s="10">
        <v>5.89</v>
      </c>
      <c r="U188" s="99">
        <v>15.77</v>
      </c>
      <c r="V188" s="99">
        <v>25.15</v>
      </c>
      <c r="W188" s="99">
        <v>35.116</v>
      </c>
      <c r="X188" s="99">
        <v>53.4</v>
      </c>
      <c r="Y188" s="99">
        <v>23.45</v>
      </c>
      <c r="Z188" s="99">
        <v>8.33</v>
      </c>
      <c r="AA188" s="99">
        <v>-0.11</v>
      </c>
      <c r="AB188" s="99">
        <v>0.01</v>
      </c>
      <c r="AC188" s="99">
        <v>89.1</v>
      </c>
      <c r="AD188" s="99">
        <v>5.99</v>
      </c>
      <c r="AF188" s="10">
        <v>17.46</v>
      </c>
      <c r="AG188" s="10">
        <v>25.22</v>
      </c>
      <c r="AH188" s="10">
        <v>35.147399999999998</v>
      </c>
      <c r="AI188" s="10">
        <v>53.5</v>
      </c>
      <c r="AJ188" s="10">
        <v>23.46</v>
      </c>
      <c r="AK188" s="10">
        <v>8.32</v>
      </c>
      <c r="AL188" s="10">
        <v>-0.11</v>
      </c>
      <c r="AM188" s="10">
        <v>0.01</v>
      </c>
      <c r="AN188" s="10">
        <v>87.45</v>
      </c>
      <c r="AO188" s="10">
        <v>5.88</v>
      </c>
      <c r="AQ188" s="10">
        <v>17.72</v>
      </c>
      <c r="AR188" s="10">
        <v>25.26</v>
      </c>
      <c r="AS188" s="10">
        <v>35.176600000000001</v>
      </c>
      <c r="AT188" s="10">
        <v>53.59</v>
      </c>
      <c r="AU188" s="10">
        <v>23.47</v>
      </c>
      <c r="AV188" s="10">
        <v>8.34</v>
      </c>
      <c r="AW188" s="10">
        <v>-0.12</v>
      </c>
      <c r="AX188" s="10">
        <v>0.01</v>
      </c>
      <c r="AY188" s="10">
        <v>84.53</v>
      </c>
      <c r="AZ188" s="10">
        <v>5.67</v>
      </c>
      <c r="BB188" s="10">
        <v>12.87</v>
      </c>
      <c r="BC188" s="10">
        <v>25.14</v>
      </c>
      <c r="BD188" s="10">
        <v>35.140599999999999</v>
      </c>
      <c r="BE188" s="10">
        <v>53.41</v>
      </c>
      <c r="BF188" s="10">
        <v>23.46</v>
      </c>
      <c r="BG188" s="10">
        <v>8.33</v>
      </c>
      <c r="BH188" s="10">
        <v>-0.11</v>
      </c>
      <c r="BI188" s="10">
        <v>0.02</v>
      </c>
      <c r="BJ188" s="10">
        <v>85.69</v>
      </c>
      <c r="BK188" s="10">
        <v>5.77</v>
      </c>
      <c r="BL188" s="10">
        <v>527.6</v>
      </c>
    </row>
    <row r="189" spans="1:64" x14ac:dyDescent="0.2">
      <c r="A189" s="10">
        <v>14.11</v>
      </c>
      <c r="B189" s="10">
        <v>25.03</v>
      </c>
      <c r="C189" s="10">
        <v>35.047499999999999</v>
      </c>
      <c r="D189" s="10">
        <v>53.17</v>
      </c>
      <c r="E189" s="10">
        <v>23.43</v>
      </c>
      <c r="F189" s="10">
        <v>8.35</v>
      </c>
      <c r="G189" s="10">
        <v>-0.09</v>
      </c>
      <c r="H189" s="10">
        <v>0.01</v>
      </c>
      <c r="J189" s="10">
        <v>15.69</v>
      </c>
      <c r="K189" s="10">
        <v>25.04</v>
      </c>
      <c r="L189" s="10">
        <v>35.0595</v>
      </c>
      <c r="M189" s="10">
        <v>53.2</v>
      </c>
      <c r="N189" s="10">
        <v>23.44</v>
      </c>
      <c r="O189" s="10">
        <v>8.34</v>
      </c>
      <c r="P189" s="10">
        <v>-0.1</v>
      </c>
      <c r="Q189" s="10">
        <v>0.01</v>
      </c>
      <c r="R189" s="10">
        <v>87.42</v>
      </c>
      <c r="S189" s="10">
        <v>5.89</v>
      </c>
      <c r="U189" s="99">
        <v>15.87</v>
      </c>
      <c r="V189" s="99">
        <v>25.16</v>
      </c>
      <c r="W189" s="99">
        <v>35.112000000000002</v>
      </c>
      <c r="X189" s="99">
        <v>53.39</v>
      </c>
      <c r="Y189" s="99">
        <v>23.45</v>
      </c>
      <c r="Z189" s="99">
        <v>8.33</v>
      </c>
      <c r="AA189" s="99">
        <v>-0.12</v>
      </c>
      <c r="AB189" s="99">
        <v>0.01</v>
      </c>
      <c r="AC189" s="99">
        <v>89.11</v>
      </c>
      <c r="AD189" s="99">
        <v>6</v>
      </c>
      <c r="AF189" s="10">
        <v>17.53</v>
      </c>
      <c r="AG189" s="10">
        <v>25.22</v>
      </c>
      <c r="AH189" s="10">
        <v>35.1492</v>
      </c>
      <c r="AI189" s="10">
        <v>53.51</v>
      </c>
      <c r="AJ189" s="10">
        <v>23.46</v>
      </c>
      <c r="AK189" s="10">
        <v>8.32</v>
      </c>
      <c r="AL189" s="10">
        <v>-0.11</v>
      </c>
      <c r="AM189" s="10">
        <v>0.01</v>
      </c>
      <c r="AN189" s="10">
        <v>87.39</v>
      </c>
      <c r="AO189" s="10">
        <v>5.87</v>
      </c>
      <c r="AQ189" s="10">
        <v>17.850000000000001</v>
      </c>
      <c r="AR189" s="10">
        <v>25.26</v>
      </c>
      <c r="AS189" s="10">
        <v>35.174100000000003</v>
      </c>
      <c r="AT189" s="10">
        <v>53.59</v>
      </c>
      <c r="AU189" s="10">
        <v>23.47</v>
      </c>
      <c r="AV189" s="10">
        <v>8.34</v>
      </c>
      <c r="AW189" s="10">
        <v>-0.12</v>
      </c>
      <c r="AX189" s="10">
        <v>0</v>
      </c>
      <c r="AY189" s="10">
        <v>84.52</v>
      </c>
      <c r="AZ189" s="10">
        <v>5.67</v>
      </c>
      <c r="BB189" s="10">
        <v>13.04</v>
      </c>
      <c r="BC189" s="10">
        <v>25.14</v>
      </c>
      <c r="BD189" s="10">
        <v>35.143900000000002</v>
      </c>
      <c r="BE189" s="10">
        <v>53.41</v>
      </c>
      <c r="BF189" s="10">
        <v>23.46</v>
      </c>
      <c r="BG189" s="10">
        <v>8.33</v>
      </c>
      <c r="BH189" s="10">
        <v>-0.12</v>
      </c>
      <c r="BI189" s="10">
        <v>0.02</v>
      </c>
      <c r="BJ189" s="10">
        <v>85.7</v>
      </c>
      <c r="BK189" s="10">
        <v>5.77</v>
      </c>
      <c r="BL189" s="10">
        <v>544.75</v>
      </c>
    </row>
    <row r="190" spans="1:64" x14ac:dyDescent="0.2">
      <c r="A190" s="10">
        <v>14.2</v>
      </c>
      <c r="B190" s="10">
        <v>25.03</v>
      </c>
      <c r="C190" s="10">
        <v>35.047499999999999</v>
      </c>
      <c r="D190" s="10">
        <v>53.17</v>
      </c>
      <c r="E190" s="10">
        <v>23.43</v>
      </c>
      <c r="F190" s="10">
        <v>8.35</v>
      </c>
      <c r="G190" s="10">
        <v>-0.1</v>
      </c>
      <c r="H190" s="10">
        <v>0.01</v>
      </c>
      <c r="J190" s="10">
        <v>15.75</v>
      </c>
      <c r="K190" s="10">
        <v>25.04</v>
      </c>
      <c r="L190" s="10">
        <v>35.057099999999998</v>
      </c>
      <c r="M190" s="10">
        <v>53.2</v>
      </c>
      <c r="N190" s="10">
        <v>23.44</v>
      </c>
      <c r="O190" s="10">
        <v>8.34</v>
      </c>
      <c r="P190" s="10">
        <v>-0.11</v>
      </c>
      <c r="Q190" s="10">
        <v>0.01</v>
      </c>
      <c r="R190" s="10">
        <v>87.39</v>
      </c>
      <c r="S190" s="10">
        <v>5.89</v>
      </c>
      <c r="U190" s="99">
        <v>15.97</v>
      </c>
      <c r="V190" s="99">
        <v>25.16</v>
      </c>
      <c r="W190" s="99">
        <v>35.115000000000002</v>
      </c>
      <c r="X190" s="99">
        <v>53.4</v>
      </c>
      <c r="Y190" s="99">
        <v>23.45</v>
      </c>
      <c r="Z190" s="99">
        <v>8.33</v>
      </c>
      <c r="AA190" s="99">
        <v>-0.12</v>
      </c>
      <c r="AB190" s="99">
        <v>0.01</v>
      </c>
      <c r="AC190" s="99">
        <v>89.14</v>
      </c>
      <c r="AD190" s="99">
        <v>6</v>
      </c>
      <c r="AF190" s="10">
        <v>17.600000000000001</v>
      </c>
      <c r="AG190" s="10">
        <v>25.22</v>
      </c>
      <c r="AH190" s="10">
        <v>35.146700000000003</v>
      </c>
      <c r="AI190" s="10">
        <v>53.51</v>
      </c>
      <c r="AJ190" s="10">
        <v>23.46</v>
      </c>
      <c r="AK190" s="10">
        <v>8.32</v>
      </c>
      <c r="AL190" s="10">
        <v>-0.11</v>
      </c>
      <c r="AM190" s="10">
        <v>0.01</v>
      </c>
      <c r="AN190" s="10">
        <v>87.34</v>
      </c>
      <c r="AO190" s="10">
        <v>5.87</v>
      </c>
      <c r="AQ190" s="10">
        <v>17.96</v>
      </c>
      <c r="AR190" s="10">
        <v>25.26</v>
      </c>
      <c r="AS190" s="10">
        <v>35.178800000000003</v>
      </c>
      <c r="AT190" s="10">
        <v>53.59</v>
      </c>
      <c r="AU190" s="10">
        <v>23.47</v>
      </c>
      <c r="AV190" s="10">
        <v>8.34</v>
      </c>
      <c r="AW190" s="10">
        <v>-0.11</v>
      </c>
      <c r="AX190" s="10">
        <v>-0.01</v>
      </c>
      <c r="AY190" s="10">
        <v>84.53</v>
      </c>
      <c r="AZ190" s="10">
        <v>5.67</v>
      </c>
      <c r="BB190" s="10">
        <v>13.2</v>
      </c>
      <c r="BC190" s="10">
        <v>25.14</v>
      </c>
      <c r="BD190" s="10">
        <v>35.143799999999999</v>
      </c>
      <c r="BE190" s="10">
        <v>53.41</v>
      </c>
      <c r="BF190" s="10">
        <v>23.47</v>
      </c>
      <c r="BG190" s="10">
        <v>8.33</v>
      </c>
      <c r="BH190" s="10">
        <v>-0.12</v>
      </c>
      <c r="BI190" s="10">
        <v>0.01</v>
      </c>
      <c r="BJ190" s="10">
        <v>85.72</v>
      </c>
      <c r="BK190" s="10">
        <v>5.77</v>
      </c>
      <c r="BL190" s="10">
        <v>517.03</v>
      </c>
    </row>
    <row r="191" spans="1:64" x14ac:dyDescent="0.2">
      <c r="A191" s="10">
        <v>14.3</v>
      </c>
      <c r="B191" s="10">
        <v>25.03</v>
      </c>
      <c r="C191" s="10">
        <v>35.048200000000001</v>
      </c>
      <c r="D191" s="10">
        <v>53.17</v>
      </c>
      <c r="E191" s="10">
        <v>23.43</v>
      </c>
      <c r="F191" s="10">
        <v>8.35</v>
      </c>
      <c r="G191" s="10">
        <v>-0.1</v>
      </c>
      <c r="H191" s="10">
        <v>0.01</v>
      </c>
      <c r="J191" s="10">
        <v>15.82</v>
      </c>
      <c r="K191" s="10">
        <v>25.04</v>
      </c>
      <c r="L191" s="10">
        <v>35.060400000000001</v>
      </c>
      <c r="M191" s="10">
        <v>53.2</v>
      </c>
      <c r="N191" s="10">
        <v>23.44</v>
      </c>
      <c r="O191" s="10">
        <v>8.34</v>
      </c>
      <c r="P191" s="10">
        <v>-0.12</v>
      </c>
      <c r="Q191" s="10">
        <v>0.02</v>
      </c>
      <c r="R191" s="10">
        <v>87.36</v>
      </c>
      <c r="S191" s="10">
        <v>5.89</v>
      </c>
      <c r="U191" s="99">
        <v>16.059999999999999</v>
      </c>
      <c r="V191" s="99">
        <v>25.16</v>
      </c>
      <c r="W191" s="99">
        <v>35.113</v>
      </c>
      <c r="X191" s="99">
        <v>53.39</v>
      </c>
      <c r="Y191" s="99">
        <v>23.45</v>
      </c>
      <c r="Z191" s="99">
        <v>8.33</v>
      </c>
      <c r="AA191" s="99">
        <v>-0.12</v>
      </c>
      <c r="AB191" s="99">
        <v>0.01</v>
      </c>
      <c r="AC191" s="99">
        <v>89.16</v>
      </c>
      <c r="AD191" s="99">
        <v>6</v>
      </c>
      <c r="AF191" s="10">
        <v>17.670000000000002</v>
      </c>
      <c r="AG191" s="10">
        <v>25.22</v>
      </c>
      <c r="AH191" s="10">
        <v>35.1479</v>
      </c>
      <c r="AI191" s="10">
        <v>53.51</v>
      </c>
      <c r="AJ191" s="10">
        <v>23.46</v>
      </c>
      <c r="AK191" s="10">
        <v>8.32</v>
      </c>
      <c r="AL191" s="10">
        <v>-0.13</v>
      </c>
      <c r="AM191" s="10">
        <v>0.01</v>
      </c>
      <c r="AN191" s="10">
        <v>87.32</v>
      </c>
      <c r="AO191" s="10">
        <v>5.87</v>
      </c>
      <c r="AQ191" s="10">
        <v>18.02</v>
      </c>
      <c r="AR191" s="10">
        <v>25.26</v>
      </c>
      <c r="AS191" s="10">
        <v>35.1753</v>
      </c>
      <c r="AT191" s="10">
        <v>53.59</v>
      </c>
      <c r="AU191" s="10">
        <v>23.47</v>
      </c>
      <c r="AV191" s="10">
        <v>8.34</v>
      </c>
      <c r="AW191" s="10">
        <v>-0.11</v>
      </c>
      <c r="AX191" s="10">
        <v>0.02</v>
      </c>
      <c r="AY191" s="10">
        <v>84.53</v>
      </c>
      <c r="AZ191" s="10">
        <v>5.67</v>
      </c>
      <c r="BB191" s="10">
        <v>13.34</v>
      </c>
      <c r="BC191" s="10">
        <v>25.14</v>
      </c>
      <c r="BD191" s="10">
        <v>35.143000000000001</v>
      </c>
      <c r="BE191" s="10">
        <v>53.41</v>
      </c>
      <c r="BF191" s="10">
        <v>23.47</v>
      </c>
      <c r="BG191" s="10">
        <v>8.33</v>
      </c>
      <c r="BH191" s="10">
        <v>-0.12</v>
      </c>
      <c r="BI191" s="10">
        <v>0.02</v>
      </c>
      <c r="BJ191" s="10">
        <v>85.73</v>
      </c>
      <c r="BK191" s="10">
        <v>5.77</v>
      </c>
      <c r="BL191" s="10">
        <v>505.88</v>
      </c>
    </row>
    <row r="192" spans="1:64" x14ac:dyDescent="0.2">
      <c r="A192" s="10">
        <v>14.41</v>
      </c>
      <c r="B192" s="10">
        <v>25.03</v>
      </c>
      <c r="C192" s="10">
        <v>35.048200000000001</v>
      </c>
      <c r="D192" s="10">
        <v>53.17</v>
      </c>
      <c r="E192" s="10">
        <v>23.43</v>
      </c>
      <c r="F192" s="10">
        <v>8.35</v>
      </c>
      <c r="G192" s="10">
        <v>-0.1</v>
      </c>
      <c r="H192" s="10">
        <v>0.01</v>
      </c>
      <c r="J192" s="10">
        <v>15.93</v>
      </c>
      <c r="K192" s="10">
        <v>25.04</v>
      </c>
      <c r="L192" s="10">
        <v>35.056100000000001</v>
      </c>
      <c r="M192" s="10">
        <v>53.2</v>
      </c>
      <c r="N192" s="10">
        <v>23.44</v>
      </c>
      <c r="O192" s="10">
        <v>8.34</v>
      </c>
      <c r="P192" s="10">
        <v>-0.12</v>
      </c>
      <c r="Q192" s="10">
        <v>0.01</v>
      </c>
      <c r="R192" s="10">
        <v>87.33</v>
      </c>
      <c r="S192" s="10">
        <v>5.89</v>
      </c>
      <c r="U192" s="99">
        <v>16.190000000000001</v>
      </c>
      <c r="V192" s="99">
        <v>25.15</v>
      </c>
      <c r="W192" s="99">
        <v>35.119999999999997</v>
      </c>
      <c r="X192" s="99">
        <v>53.4</v>
      </c>
      <c r="Y192" s="99">
        <v>23.46</v>
      </c>
      <c r="Z192" s="99">
        <v>8.33</v>
      </c>
      <c r="AA192" s="99">
        <v>-0.12</v>
      </c>
      <c r="AB192" s="99">
        <v>0.01</v>
      </c>
      <c r="AC192" s="99">
        <v>89.18</v>
      </c>
      <c r="AD192" s="99">
        <v>6</v>
      </c>
      <c r="AF192" s="10">
        <v>17.77</v>
      </c>
      <c r="AG192" s="10">
        <v>25.22</v>
      </c>
      <c r="AH192" s="10">
        <v>35.150399999999998</v>
      </c>
      <c r="AI192" s="10">
        <v>53.51</v>
      </c>
      <c r="AJ192" s="10">
        <v>23.47</v>
      </c>
      <c r="AK192" s="10">
        <v>8.32</v>
      </c>
      <c r="AL192" s="10">
        <v>-0.13</v>
      </c>
      <c r="AM192" s="10">
        <v>0.01</v>
      </c>
      <c r="AN192" s="10">
        <v>87.32</v>
      </c>
      <c r="AO192" s="10">
        <v>5.87</v>
      </c>
      <c r="AQ192" s="10">
        <v>18.07</v>
      </c>
      <c r="AR192" s="10">
        <v>25.26</v>
      </c>
      <c r="AS192" s="10">
        <v>35.171700000000001</v>
      </c>
      <c r="AT192" s="10">
        <v>53.59</v>
      </c>
      <c r="AU192" s="10">
        <v>23.47</v>
      </c>
      <c r="AV192" s="10">
        <v>8.34</v>
      </c>
      <c r="AW192" s="10">
        <v>-0.11</v>
      </c>
      <c r="AX192" s="10">
        <v>0</v>
      </c>
      <c r="AY192" s="10">
        <v>84.54</v>
      </c>
      <c r="AZ192" s="10">
        <v>5.68</v>
      </c>
      <c r="BB192" s="10">
        <v>13.43</v>
      </c>
      <c r="BC192" s="10">
        <v>25.13</v>
      </c>
      <c r="BD192" s="10">
        <v>35.1447</v>
      </c>
      <c r="BE192" s="10">
        <v>53.41</v>
      </c>
      <c r="BF192" s="10">
        <v>23.47</v>
      </c>
      <c r="BG192" s="10">
        <v>8.33</v>
      </c>
      <c r="BH192" s="10">
        <v>-0.12</v>
      </c>
      <c r="BI192" s="10">
        <v>0.02</v>
      </c>
      <c r="BJ192" s="10">
        <v>85.75</v>
      </c>
      <c r="BK192" s="10">
        <v>5.77</v>
      </c>
      <c r="BL192" s="10">
        <v>499.15</v>
      </c>
    </row>
    <row r="193" spans="1:64" x14ac:dyDescent="0.2">
      <c r="A193" s="10">
        <v>14.48</v>
      </c>
      <c r="B193" s="10">
        <v>25.03</v>
      </c>
      <c r="C193" s="10">
        <v>35.049799999999998</v>
      </c>
      <c r="D193" s="10">
        <v>53.18</v>
      </c>
      <c r="E193" s="10">
        <v>23.43</v>
      </c>
      <c r="F193" s="10">
        <v>8.35</v>
      </c>
      <c r="G193" s="10">
        <v>-0.09</v>
      </c>
      <c r="H193" s="10">
        <v>0.01</v>
      </c>
      <c r="J193" s="10">
        <v>16.04</v>
      </c>
      <c r="K193" s="10">
        <v>25.04</v>
      </c>
      <c r="L193" s="10">
        <v>35.058700000000002</v>
      </c>
      <c r="M193" s="10">
        <v>53.2</v>
      </c>
      <c r="N193" s="10">
        <v>23.44</v>
      </c>
      <c r="O193" s="10">
        <v>8.34</v>
      </c>
      <c r="P193" s="10">
        <v>-0.12</v>
      </c>
      <c r="Q193" s="10">
        <v>0.01</v>
      </c>
      <c r="R193" s="10">
        <v>87.31</v>
      </c>
      <c r="S193" s="10">
        <v>5.89</v>
      </c>
      <c r="U193" s="99">
        <v>16.309999999999999</v>
      </c>
      <c r="V193" s="99">
        <v>25.15</v>
      </c>
      <c r="W193" s="99">
        <v>35.113999999999997</v>
      </c>
      <c r="X193" s="99">
        <v>53.39</v>
      </c>
      <c r="Y193" s="99">
        <v>23.45</v>
      </c>
      <c r="Z193" s="99">
        <v>8.33</v>
      </c>
      <c r="AA193" s="99">
        <v>-0.11</v>
      </c>
      <c r="AB193" s="99">
        <v>0.01</v>
      </c>
      <c r="AC193" s="99">
        <v>89.2</v>
      </c>
      <c r="AD193" s="99">
        <v>6</v>
      </c>
      <c r="AF193" s="10">
        <v>17.91</v>
      </c>
      <c r="AG193" s="10">
        <v>25.22</v>
      </c>
      <c r="AH193" s="10">
        <v>35.1509</v>
      </c>
      <c r="AI193" s="10">
        <v>53.51</v>
      </c>
      <c r="AJ193" s="10">
        <v>23.47</v>
      </c>
      <c r="AK193" s="10">
        <v>8.32</v>
      </c>
      <c r="AL193" s="10">
        <v>-0.12</v>
      </c>
      <c r="AM193" s="10">
        <v>0.01</v>
      </c>
      <c r="AN193" s="10">
        <v>87.33</v>
      </c>
      <c r="AO193" s="10">
        <v>5.87</v>
      </c>
      <c r="AQ193" s="10">
        <v>18.14</v>
      </c>
      <c r="AR193" s="10">
        <v>25.26</v>
      </c>
      <c r="AS193" s="10">
        <v>35.173999999999999</v>
      </c>
      <c r="AT193" s="10">
        <v>53.59</v>
      </c>
      <c r="AU193" s="10">
        <v>23.47</v>
      </c>
      <c r="AV193" s="10">
        <v>8.34</v>
      </c>
      <c r="AW193" s="10">
        <v>-0.11</v>
      </c>
      <c r="AX193" s="10">
        <v>-0.01</v>
      </c>
      <c r="AY193" s="10">
        <v>84.55</v>
      </c>
      <c r="AZ193" s="10">
        <v>5.68</v>
      </c>
      <c r="BB193" s="10">
        <v>13.48</v>
      </c>
      <c r="BC193" s="10">
        <v>25.14</v>
      </c>
      <c r="BD193" s="10">
        <v>35.143700000000003</v>
      </c>
      <c r="BE193" s="10">
        <v>53.41</v>
      </c>
      <c r="BF193" s="10">
        <v>23.47</v>
      </c>
      <c r="BG193" s="10">
        <v>8.33</v>
      </c>
      <c r="BH193" s="10">
        <v>-0.11</v>
      </c>
      <c r="BI193" s="10">
        <v>0.03</v>
      </c>
      <c r="BJ193" s="10">
        <v>85.77</v>
      </c>
      <c r="BK193" s="10">
        <v>5.77</v>
      </c>
      <c r="BL193" s="10">
        <v>486.56</v>
      </c>
    </row>
    <row r="194" spans="1:64" x14ac:dyDescent="0.2">
      <c r="A194" s="10">
        <v>14.5</v>
      </c>
      <c r="B194" s="10">
        <v>25.03</v>
      </c>
      <c r="C194" s="10">
        <v>35.0501</v>
      </c>
      <c r="D194" s="10">
        <v>53.18</v>
      </c>
      <c r="E194" s="10">
        <v>23.43</v>
      </c>
      <c r="F194" s="10">
        <v>8.35</v>
      </c>
      <c r="G194" s="10">
        <v>-0.09</v>
      </c>
      <c r="H194" s="10">
        <v>0.01</v>
      </c>
      <c r="J194" s="10">
        <v>16.13</v>
      </c>
      <c r="K194" s="10">
        <v>25.04</v>
      </c>
      <c r="L194" s="10">
        <v>35.059699999999999</v>
      </c>
      <c r="M194" s="10">
        <v>53.2</v>
      </c>
      <c r="N194" s="10">
        <v>23.44</v>
      </c>
      <c r="O194" s="10">
        <v>8.34</v>
      </c>
      <c r="P194" s="10">
        <v>-0.12</v>
      </c>
      <c r="Q194" s="10">
        <v>0.02</v>
      </c>
      <c r="R194" s="10">
        <v>87.3</v>
      </c>
      <c r="S194" s="10">
        <v>5.89</v>
      </c>
      <c r="U194" s="99">
        <v>16.41</v>
      </c>
      <c r="V194" s="99">
        <v>25.15</v>
      </c>
      <c r="W194" s="99">
        <v>35.113999999999997</v>
      </c>
      <c r="X194" s="99">
        <v>53.39</v>
      </c>
      <c r="Y194" s="99">
        <v>23.45</v>
      </c>
      <c r="Z194" s="99">
        <v>8.33</v>
      </c>
      <c r="AA194" s="99">
        <v>-0.12</v>
      </c>
      <c r="AB194" s="99">
        <v>0.01</v>
      </c>
      <c r="AC194" s="99">
        <v>89.21</v>
      </c>
      <c r="AD194" s="99">
        <v>6</v>
      </c>
      <c r="AF194" s="10">
        <v>18.09</v>
      </c>
      <c r="AG194" s="10">
        <v>25.22</v>
      </c>
      <c r="AH194" s="10">
        <v>35.150700000000001</v>
      </c>
      <c r="AI194" s="10">
        <v>53.51</v>
      </c>
      <c r="AJ194" s="10">
        <v>23.47</v>
      </c>
      <c r="AK194" s="10">
        <v>8.32</v>
      </c>
      <c r="AL194" s="10">
        <v>-0.11</v>
      </c>
      <c r="AM194" s="10">
        <v>0.01</v>
      </c>
      <c r="AN194" s="10">
        <v>87.35</v>
      </c>
      <c r="AO194" s="10">
        <v>5.87</v>
      </c>
      <c r="AQ194" s="10">
        <v>18.239999999999998</v>
      </c>
      <c r="AR194" s="10">
        <v>25.26</v>
      </c>
      <c r="AS194" s="10">
        <v>35.175699999999999</v>
      </c>
      <c r="AT194" s="10">
        <v>53.59</v>
      </c>
      <c r="AU194" s="10">
        <v>23.47</v>
      </c>
      <c r="AV194" s="10">
        <v>8.34</v>
      </c>
      <c r="AW194" s="10">
        <v>-0.12</v>
      </c>
      <c r="AX194" s="10">
        <v>0.03</v>
      </c>
      <c r="AY194" s="10">
        <v>84.53</v>
      </c>
      <c r="AZ194" s="10">
        <v>5.67</v>
      </c>
      <c r="BB194" s="10">
        <v>13.51</v>
      </c>
      <c r="BC194" s="10">
        <v>25.14</v>
      </c>
      <c r="BD194" s="10">
        <v>35.143700000000003</v>
      </c>
      <c r="BE194" s="10">
        <v>53.41</v>
      </c>
      <c r="BF194" s="10">
        <v>23.47</v>
      </c>
      <c r="BG194" s="10">
        <v>8.33</v>
      </c>
      <c r="BH194" s="10">
        <v>-0.12</v>
      </c>
      <c r="BI194" s="10">
        <v>0.02</v>
      </c>
      <c r="BJ194" s="10">
        <v>85.8</v>
      </c>
      <c r="BK194" s="10">
        <v>5.77</v>
      </c>
      <c r="BL194" s="10">
        <v>457.47</v>
      </c>
    </row>
    <row r="195" spans="1:64" x14ac:dyDescent="0.2">
      <c r="A195" s="10">
        <v>14.47</v>
      </c>
      <c r="B195" s="10">
        <v>25.03</v>
      </c>
      <c r="C195" s="10">
        <v>35.045900000000003</v>
      </c>
      <c r="D195" s="10">
        <v>53.17</v>
      </c>
      <c r="E195" s="10">
        <v>23.43</v>
      </c>
      <c r="F195" s="10">
        <v>8.35</v>
      </c>
      <c r="G195" s="10">
        <v>-0.08</v>
      </c>
      <c r="H195" s="10">
        <v>0.01</v>
      </c>
      <c r="J195" s="10">
        <v>16.2</v>
      </c>
      <c r="K195" s="10">
        <v>25.04</v>
      </c>
      <c r="L195" s="10">
        <v>35.057699999999997</v>
      </c>
      <c r="M195" s="10">
        <v>53.2</v>
      </c>
      <c r="N195" s="10">
        <v>23.44</v>
      </c>
      <c r="O195" s="10">
        <v>8.34</v>
      </c>
      <c r="P195" s="10">
        <v>-0.12</v>
      </c>
      <c r="Q195" s="10">
        <v>0.02</v>
      </c>
      <c r="R195" s="10">
        <v>87.3</v>
      </c>
      <c r="S195" s="10">
        <v>5.89</v>
      </c>
      <c r="U195" s="99">
        <v>16.510000000000002</v>
      </c>
      <c r="V195" s="99">
        <v>25.15</v>
      </c>
      <c r="W195" s="99">
        <v>35.113</v>
      </c>
      <c r="X195" s="99">
        <v>53.39</v>
      </c>
      <c r="Y195" s="99">
        <v>23.45</v>
      </c>
      <c r="Z195" s="99">
        <v>8.33</v>
      </c>
      <c r="AA195" s="99">
        <v>-0.12</v>
      </c>
      <c r="AB195" s="99">
        <v>0.01</v>
      </c>
      <c r="AC195" s="99">
        <v>89.23</v>
      </c>
      <c r="AD195" s="99">
        <v>6</v>
      </c>
      <c r="AF195" s="10">
        <v>18.27</v>
      </c>
      <c r="AG195" s="10">
        <v>25.22</v>
      </c>
      <c r="AH195" s="10">
        <v>35.149900000000002</v>
      </c>
      <c r="AI195" s="10">
        <v>53.51</v>
      </c>
      <c r="AJ195" s="10">
        <v>23.47</v>
      </c>
      <c r="AK195" s="10">
        <v>8.32</v>
      </c>
      <c r="AL195" s="10">
        <v>-0.11</v>
      </c>
      <c r="AM195" s="10">
        <v>0.01</v>
      </c>
      <c r="AN195" s="10">
        <v>87.38</v>
      </c>
      <c r="AO195" s="10">
        <v>5.87</v>
      </c>
      <c r="AQ195" s="10">
        <v>18.36</v>
      </c>
      <c r="AR195" s="10">
        <v>25.26</v>
      </c>
      <c r="AS195" s="10">
        <v>35.1736</v>
      </c>
      <c r="AT195" s="10">
        <v>53.59</v>
      </c>
      <c r="AU195" s="10">
        <v>23.47</v>
      </c>
      <c r="AV195" s="10">
        <v>8.34</v>
      </c>
      <c r="AW195" s="10">
        <v>-0.12</v>
      </c>
      <c r="AX195" s="10">
        <v>0</v>
      </c>
      <c r="AY195" s="10">
        <v>84.5</v>
      </c>
      <c r="AZ195" s="10">
        <v>5.67</v>
      </c>
      <c r="BB195" s="10">
        <v>13.49</v>
      </c>
      <c r="BC195" s="10">
        <v>25.14</v>
      </c>
      <c r="BD195" s="10">
        <v>35.144100000000002</v>
      </c>
      <c r="BE195" s="10">
        <v>53.41</v>
      </c>
      <c r="BF195" s="10">
        <v>23.47</v>
      </c>
      <c r="BG195" s="10">
        <v>8.33</v>
      </c>
      <c r="BH195" s="10">
        <v>-0.12</v>
      </c>
      <c r="BI195" s="10">
        <v>0.04</v>
      </c>
      <c r="BJ195" s="10">
        <v>85.8</v>
      </c>
      <c r="BK195" s="10">
        <v>5.77</v>
      </c>
      <c r="BL195" s="10">
        <v>467.74</v>
      </c>
    </row>
    <row r="196" spans="1:64" x14ac:dyDescent="0.2">
      <c r="A196" s="10">
        <v>14.43</v>
      </c>
      <c r="B196" s="10">
        <v>25.03</v>
      </c>
      <c r="C196" s="10">
        <v>35.047899999999998</v>
      </c>
      <c r="D196" s="10">
        <v>53.17</v>
      </c>
      <c r="E196" s="10">
        <v>23.43</v>
      </c>
      <c r="F196" s="10">
        <v>8.35</v>
      </c>
      <c r="G196" s="10">
        <v>-0.08</v>
      </c>
      <c r="H196" s="10">
        <v>0.01</v>
      </c>
      <c r="J196" s="10">
        <v>16.21</v>
      </c>
      <c r="K196" s="10">
        <v>25.04</v>
      </c>
      <c r="L196" s="10">
        <v>35.057899999999997</v>
      </c>
      <c r="M196" s="10">
        <v>53.2</v>
      </c>
      <c r="N196" s="10">
        <v>23.44</v>
      </c>
      <c r="O196" s="10">
        <v>8.34</v>
      </c>
      <c r="P196" s="10">
        <v>-0.12</v>
      </c>
      <c r="Q196" s="10">
        <v>0.02</v>
      </c>
      <c r="R196" s="10">
        <v>87.29</v>
      </c>
      <c r="S196" s="10">
        <v>5.89</v>
      </c>
      <c r="U196" s="99">
        <v>16.559999999999999</v>
      </c>
      <c r="V196" s="99">
        <v>25.15</v>
      </c>
      <c r="W196" s="99">
        <v>35.115000000000002</v>
      </c>
      <c r="X196" s="99">
        <v>53.4</v>
      </c>
      <c r="Y196" s="99">
        <v>23.45</v>
      </c>
      <c r="Z196" s="99">
        <v>8.33</v>
      </c>
      <c r="AA196" s="99">
        <v>-0.13</v>
      </c>
      <c r="AB196" s="99">
        <v>0.02</v>
      </c>
      <c r="AC196" s="99">
        <v>89.24</v>
      </c>
      <c r="AD196" s="99">
        <v>6</v>
      </c>
      <c r="AF196" s="10">
        <v>18.420000000000002</v>
      </c>
      <c r="AG196" s="10">
        <v>25.22</v>
      </c>
      <c r="AH196" s="10">
        <v>35.151800000000001</v>
      </c>
      <c r="AI196" s="10">
        <v>53.51</v>
      </c>
      <c r="AJ196" s="10">
        <v>23.47</v>
      </c>
      <c r="AK196" s="10">
        <v>8.32</v>
      </c>
      <c r="AL196" s="10">
        <v>-0.1</v>
      </c>
      <c r="AM196" s="10">
        <v>0.01</v>
      </c>
      <c r="AN196" s="10">
        <v>87.42</v>
      </c>
      <c r="AO196" s="10">
        <v>5.87</v>
      </c>
      <c r="AQ196" s="10">
        <v>18.47</v>
      </c>
      <c r="AR196" s="10">
        <v>25.26</v>
      </c>
      <c r="AS196" s="10">
        <v>35.176200000000001</v>
      </c>
      <c r="AT196" s="10">
        <v>53.59</v>
      </c>
      <c r="AU196" s="10">
        <v>23.47</v>
      </c>
      <c r="AV196" s="10">
        <v>8.34</v>
      </c>
      <c r="AW196" s="10">
        <v>-0.12</v>
      </c>
      <c r="AX196" s="10">
        <v>0.01</v>
      </c>
      <c r="AY196" s="10">
        <v>84.47</v>
      </c>
      <c r="AZ196" s="10">
        <v>5.67</v>
      </c>
      <c r="BB196" s="10">
        <v>13.46</v>
      </c>
      <c r="BC196" s="10">
        <v>25.14</v>
      </c>
      <c r="BD196" s="10">
        <v>35.144100000000002</v>
      </c>
      <c r="BE196" s="10">
        <v>53.41</v>
      </c>
      <c r="BF196" s="10">
        <v>23.47</v>
      </c>
      <c r="BG196" s="10">
        <v>8.33</v>
      </c>
      <c r="BH196" s="10">
        <v>-0.12</v>
      </c>
      <c r="BI196" s="10">
        <v>0.02</v>
      </c>
      <c r="BJ196" s="10">
        <v>85.79</v>
      </c>
      <c r="BK196" s="10">
        <v>5.77</v>
      </c>
      <c r="BL196" s="10">
        <v>505.02</v>
      </c>
    </row>
    <row r="197" spans="1:64" x14ac:dyDescent="0.2">
      <c r="A197" s="10">
        <v>14.44</v>
      </c>
      <c r="B197" s="10">
        <v>25.03</v>
      </c>
      <c r="C197" s="10">
        <v>35.050899999999999</v>
      </c>
      <c r="D197" s="10">
        <v>53.18</v>
      </c>
      <c r="E197" s="10">
        <v>23.43</v>
      </c>
      <c r="F197" s="10">
        <v>8.35</v>
      </c>
      <c r="G197" s="10">
        <v>-0.08</v>
      </c>
      <c r="H197" s="10">
        <v>0.01</v>
      </c>
      <c r="J197" s="10">
        <v>16.2</v>
      </c>
      <c r="K197" s="10">
        <v>25.04</v>
      </c>
      <c r="L197" s="10">
        <v>35.060600000000001</v>
      </c>
      <c r="M197" s="10">
        <v>53.2</v>
      </c>
      <c r="N197" s="10">
        <v>23.44</v>
      </c>
      <c r="O197" s="10">
        <v>8.34</v>
      </c>
      <c r="P197" s="10">
        <v>-0.12</v>
      </c>
      <c r="Q197" s="10">
        <v>0.01</v>
      </c>
      <c r="R197" s="10">
        <v>87.28</v>
      </c>
      <c r="S197" s="10">
        <v>5.89</v>
      </c>
      <c r="U197" s="99">
        <v>16.62</v>
      </c>
      <c r="V197" s="99">
        <v>25.16</v>
      </c>
      <c r="W197" s="99">
        <v>35.113</v>
      </c>
      <c r="X197" s="99">
        <v>53.39</v>
      </c>
      <c r="Y197" s="99">
        <v>23.45</v>
      </c>
      <c r="Z197" s="99">
        <v>8.33</v>
      </c>
      <c r="AA197" s="99">
        <v>-0.13</v>
      </c>
      <c r="AB197" s="99">
        <v>0.01</v>
      </c>
      <c r="AC197" s="99">
        <v>89.25</v>
      </c>
      <c r="AD197" s="99">
        <v>6</v>
      </c>
      <c r="AF197" s="10">
        <v>18.54</v>
      </c>
      <c r="AG197" s="10">
        <v>25.21</v>
      </c>
      <c r="AH197" s="10">
        <v>35.1496</v>
      </c>
      <c r="AI197" s="10">
        <v>53.51</v>
      </c>
      <c r="AJ197" s="10">
        <v>23.47</v>
      </c>
      <c r="AK197" s="10">
        <v>8.32</v>
      </c>
      <c r="AL197" s="10">
        <v>-0.1</v>
      </c>
      <c r="AM197" s="10">
        <v>0.01</v>
      </c>
      <c r="AN197" s="10">
        <v>87.47</v>
      </c>
      <c r="AO197" s="10">
        <v>5.88</v>
      </c>
      <c r="AQ197" s="10">
        <v>18.55</v>
      </c>
      <c r="AR197" s="10">
        <v>25.26</v>
      </c>
      <c r="AS197" s="10">
        <v>35.175199999999997</v>
      </c>
      <c r="AT197" s="10">
        <v>53.59</v>
      </c>
      <c r="AU197" s="10">
        <v>23.47</v>
      </c>
      <c r="AV197" s="10">
        <v>8.34</v>
      </c>
      <c r="AW197" s="10">
        <v>-0.11</v>
      </c>
      <c r="AX197" s="10">
        <v>0.03</v>
      </c>
      <c r="AY197" s="10">
        <v>84.46</v>
      </c>
      <c r="AZ197" s="10">
        <v>5.67</v>
      </c>
      <c r="BB197" s="10">
        <v>13.45</v>
      </c>
      <c r="BC197" s="10">
        <v>25.13</v>
      </c>
      <c r="BD197" s="10">
        <v>35.144199999999998</v>
      </c>
      <c r="BE197" s="10">
        <v>53.41</v>
      </c>
      <c r="BF197" s="10">
        <v>23.47</v>
      </c>
      <c r="BG197" s="10">
        <v>8.33</v>
      </c>
      <c r="BH197" s="10">
        <v>-0.11</v>
      </c>
      <c r="BI197" s="10">
        <v>0.02</v>
      </c>
      <c r="BJ197" s="10">
        <v>85.76</v>
      </c>
      <c r="BK197" s="10">
        <v>5.77</v>
      </c>
      <c r="BL197" s="10">
        <v>534.04</v>
      </c>
    </row>
    <row r="198" spans="1:64" x14ac:dyDescent="0.2">
      <c r="A198" s="10">
        <v>14.51</v>
      </c>
      <c r="B198" s="10">
        <v>25.03</v>
      </c>
      <c r="C198" s="10">
        <v>35.045499999999997</v>
      </c>
      <c r="D198" s="10">
        <v>53.17</v>
      </c>
      <c r="E198" s="10">
        <v>23.43</v>
      </c>
      <c r="F198" s="10">
        <v>8.35</v>
      </c>
      <c r="G198" s="10">
        <v>-7.0000000000000007E-2</v>
      </c>
      <c r="H198" s="10">
        <v>0.01</v>
      </c>
      <c r="J198" s="10">
        <v>16.22</v>
      </c>
      <c r="K198" s="10">
        <v>25.04</v>
      </c>
      <c r="L198" s="10">
        <v>35.058500000000002</v>
      </c>
      <c r="M198" s="10">
        <v>53.2</v>
      </c>
      <c r="N198" s="10">
        <v>23.44</v>
      </c>
      <c r="O198" s="10">
        <v>8.34</v>
      </c>
      <c r="P198" s="10">
        <v>-0.12</v>
      </c>
      <c r="Q198" s="10">
        <v>0.01</v>
      </c>
      <c r="R198" s="10">
        <v>87.26</v>
      </c>
      <c r="S198" s="10">
        <v>5.88</v>
      </c>
      <c r="U198" s="99">
        <v>16.7</v>
      </c>
      <c r="V198" s="99">
        <v>25.15</v>
      </c>
      <c r="W198" s="99">
        <v>35.115000000000002</v>
      </c>
      <c r="X198" s="99">
        <v>53.39</v>
      </c>
      <c r="Y198" s="99">
        <v>23.45</v>
      </c>
      <c r="Z198" s="99">
        <v>8.33</v>
      </c>
      <c r="AA198" s="99">
        <v>-0.13</v>
      </c>
      <c r="AB198" s="99">
        <v>0.06</v>
      </c>
      <c r="AC198" s="99">
        <v>89.24</v>
      </c>
      <c r="AD198" s="99">
        <v>6</v>
      </c>
      <c r="AF198" s="10">
        <v>18.59</v>
      </c>
      <c r="AG198" s="10">
        <v>25.22</v>
      </c>
      <c r="AH198" s="10">
        <v>35.147500000000001</v>
      </c>
      <c r="AI198" s="10">
        <v>53.5</v>
      </c>
      <c r="AJ198" s="10">
        <v>23.47</v>
      </c>
      <c r="AK198" s="10">
        <v>8.32</v>
      </c>
      <c r="AL198" s="10">
        <v>-0.09</v>
      </c>
      <c r="AM198" s="10">
        <v>0.02</v>
      </c>
      <c r="AN198" s="10">
        <v>87.52</v>
      </c>
      <c r="AO198" s="10">
        <v>5.88</v>
      </c>
      <c r="AQ198" s="10">
        <v>18.600000000000001</v>
      </c>
      <c r="AR198" s="10">
        <v>25.26</v>
      </c>
      <c r="AS198" s="10">
        <v>35.174300000000002</v>
      </c>
      <c r="AT198" s="10">
        <v>53.59</v>
      </c>
      <c r="AU198" s="10">
        <v>23.47</v>
      </c>
      <c r="AV198" s="10">
        <v>8.34</v>
      </c>
      <c r="AW198" s="10">
        <v>-0.11</v>
      </c>
      <c r="AX198" s="10">
        <v>0.01</v>
      </c>
      <c r="AY198" s="10">
        <v>84.45</v>
      </c>
      <c r="AZ198" s="10">
        <v>5.67</v>
      </c>
      <c r="BB198" s="10">
        <v>13.46</v>
      </c>
      <c r="BC198" s="10">
        <v>25.13</v>
      </c>
      <c r="BD198" s="10">
        <v>35.145000000000003</v>
      </c>
      <c r="BE198" s="10">
        <v>53.41</v>
      </c>
      <c r="BF198" s="10">
        <v>23.47</v>
      </c>
      <c r="BG198" s="10">
        <v>8.33</v>
      </c>
      <c r="BH198" s="10">
        <v>-0.1</v>
      </c>
      <c r="BI198" s="10">
        <v>0.02</v>
      </c>
      <c r="BJ198" s="10">
        <v>85.72</v>
      </c>
      <c r="BK198" s="10">
        <v>5.77</v>
      </c>
      <c r="BL198" s="10">
        <v>491.92</v>
      </c>
    </row>
    <row r="199" spans="1:64" x14ac:dyDescent="0.2">
      <c r="A199" s="10">
        <v>14.63</v>
      </c>
      <c r="B199" s="10">
        <v>25.03</v>
      </c>
      <c r="C199" s="10">
        <v>35.0473</v>
      </c>
      <c r="D199" s="10">
        <v>53.17</v>
      </c>
      <c r="E199" s="10">
        <v>23.43</v>
      </c>
      <c r="F199" s="10">
        <v>8.35</v>
      </c>
      <c r="G199" s="10">
        <v>-7.0000000000000007E-2</v>
      </c>
      <c r="H199" s="10">
        <v>0.02</v>
      </c>
      <c r="J199" s="10">
        <v>16.28</v>
      </c>
      <c r="K199" s="10">
        <v>25.04</v>
      </c>
      <c r="L199" s="10">
        <v>35.054600000000001</v>
      </c>
      <c r="M199" s="10">
        <v>53.19</v>
      </c>
      <c r="N199" s="10">
        <v>23.44</v>
      </c>
      <c r="O199" s="10">
        <v>8.34</v>
      </c>
      <c r="P199" s="10">
        <v>-0.12</v>
      </c>
      <c r="Q199" s="10">
        <v>0.01</v>
      </c>
      <c r="R199" s="10">
        <v>87.23</v>
      </c>
      <c r="S199" s="10">
        <v>5.88</v>
      </c>
      <c r="U199" s="99">
        <v>16.82</v>
      </c>
      <c r="V199" s="99">
        <v>25.15</v>
      </c>
      <c r="W199" s="99">
        <v>35.115000000000002</v>
      </c>
      <c r="X199" s="99">
        <v>53.39</v>
      </c>
      <c r="Y199" s="99">
        <v>23.45</v>
      </c>
      <c r="Z199" s="99">
        <v>8.33</v>
      </c>
      <c r="AA199" s="99">
        <v>-0.14000000000000001</v>
      </c>
      <c r="AB199" s="99">
        <v>0.01</v>
      </c>
      <c r="AC199" s="99">
        <v>89.22</v>
      </c>
      <c r="AD199" s="99">
        <v>6</v>
      </c>
      <c r="AF199" s="10">
        <v>18.61</v>
      </c>
      <c r="AG199" s="10">
        <v>25.22</v>
      </c>
      <c r="AH199" s="10">
        <v>35.149799999999999</v>
      </c>
      <c r="AI199" s="10">
        <v>53.51</v>
      </c>
      <c r="AJ199" s="10">
        <v>23.47</v>
      </c>
      <c r="AK199" s="10">
        <v>8.32</v>
      </c>
      <c r="AL199" s="10">
        <v>-0.08</v>
      </c>
      <c r="AM199" s="10">
        <v>0.01</v>
      </c>
      <c r="AN199" s="10">
        <v>87.57</v>
      </c>
      <c r="AO199" s="10">
        <v>5.88</v>
      </c>
      <c r="AQ199" s="10">
        <v>18.62</v>
      </c>
      <c r="AR199" s="10">
        <v>25.26</v>
      </c>
      <c r="AS199" s="10">
        <v>35.1751</v>
      </c>
      <c r="AT199" s="10">
        <v>53.59</v>
      </c>
      <c r="AU199" s="10">
        <v>23.47</v>
      </c>
      <c r="AV199" s="10">
        <v>8.34</v>
      </c>
      <c r="AW199" s="10">
        <v>-0.11</v>
      </c>
      <c r="AX199" s="10">
        <v>0</v>
      </c>
      <c r="AY199" s="10">
        <v>84.46</v>
      </c>
      <c r="AZ199" s="10">
        <v>5.67</v>
      </c>
      <c r="BB199" s="10">
        <v>13.47</v>
      </c>
      <c r="BC199" s="10">
        <v>25.13</v>
      </c>
      <c r="BD199" s="10">
        <v>35.1404</v>
      </c>
      <c r="BE199" s="10">
        <v>53.41</v>
      </c>
      <c r="BF199" s="10">
        <v>23.46</v>
      </c>
      <c r="BG199" s="10">
        <v>8.33</v>
      </c>
      <c r="BH199" s="10">
        <v>-0.09</v>
      </c>
      <c r="BI199" s="10">
        <v>0.02</v>
      </c>
      <c r="BJ199" s="10">
        <v>85.67</v>
      </c>
      <c r="BK199" s="10">
        <v>5.76</v>
      </c>
      <c r="BL199" s="10">
        <v>450.95</v>
      </c>
    </row>
    <row r="200" spans="1:64" x14ac:dyDescent="0.2">
      <c r="A200" s="10">
        <v>14.78</v>
      </c>
      <c r="B200" s="10">
        <v>25.03</v>
      </c>
      <c r="C200" s="10">
        <v>35.049300000000002</v>
      </c>
      <c r="D200" s="10">
        <v>53.18</v>
      </c>
      <c r="E200" s="10">
        <v>23.43</v>
      </c>
      <c r="F200" s="10">
        <v>8.35</v>
      </c>
      <c r="G200" s="10">
        <v>-0.05</v>
      </c>
      <c r="H200" s="10">
        <v>0.01</v>
      </c>
      <c r="J200" s="10">
        <v>16.39</v>
      </c>
      <c r="K200" s="10">
        <v>25.04</v>
      </c>
      <c r="L200" s="10">
        <v>35.061799999999998</v>
      </c>
      <c r="M200" s="10">
        <v>53.2</v>
      </c>
      <c r="N200" s="10">
        <v>23.45</v>
      </c>
      <c r="O200" s="10">
        <v>8.34</v>
      </c>
      <c r="P200" s="10">
        <v>-0.13</v>
      </c>
      <c r="Q200" s="10">
        <v>0.02</v>
      </c>
      <c r="R200" s="10">
        <v>87.19</v>
      </c>
      <c r="S200" s="10">
        <v>5.88</v>
      </c>
      <c r="U200" s="99">
        <v>16.97</v>
      </c>
      <c r="V200" s="99">
        <v>25.15</v>
      </c>
      <c r="W200" s="99">
        <v>35.115000000000002</v>
      </c>
      <c r="X200" s="99">
        <v>53.39</v>
      </c>
      <c r="Y200" s="99">
        <v>23.45</v>
      </c>
      <c r="Z200" s="99">
        <v>8.33</v>
      </c>
      <c r="AA200" s="99">
        <v>-0.14000000000000001</v>
      </c>
      <c r="AB200" s="99">
        <v>0.01</v>
      </c>
      <c r="AC200" s="99">
        <v>89.19</v>
      </c>
      <c r="AD200" s="99">
        <v>6</v>
      </c>
      <c r="AF200" s="10">
        <v>18.600000000000001</v>
      </c>
      <c r="AG200" s="10">
        <v>25.22</v>
      </c>
      <c r="AH200" s="10">
        <v>35.146700000000003</v>
      </c>
      <c r="AI200" s="10">
        <v>53.5</v>
      </c>
      <c r="AJ200" s="10">
        <v>23.47</v>
      </c>
      <c r="AK200" s="10">
        <v>8.32</v>
      </c>
      <c r="AL200" s="10">
        <v>-0.08</v>
      </c>
      <c r="AM200" s="10">
        <v>0</v>
      </c>
      <c r="AN200" s="10">
        <v>87.59</v>
      </c>
      <c r="AO200" s="10">
        <v>5.89</v>
      </c>
      <c r="AQ200" s="10">
        <v>18.649999999999999</v>
      </c>
      <c r="AR200" s="10">
        <v>25.26</v>
      </c>
      <c r="AS200" s="10">
        <v>35.174599999999998</v>
      </c>
      <c r="AT200" s="10">
        <v>53.59</v>
      </c>
      <c r="AU200" s="10">
        <v>23.47</v>
      </c>
      <c r="AV200" s="10">
        <v>8.34</v>
      </c>
      <c r="AW200" s="10">
        <v>-0.11</v>
      </c>
      <c r="AX200" s="10">
        <v>0.01</v>
      </c>
      <c r="AY200" s="10">
        <v>84.45</v>
      </c>
      <c r="AZ200" s="10">
        <v>5.67</v>
      </c>
      <c r="BB200" s="10">
        <v>13.46</v>
      </c>
      <c r="BC200" s="10">
        <v>25.13</v>
      </c>
      <c r="BD200" s="10">
        <v>35.142699999999998</v>
      </c>
      <c r="BE200" s="10">
        <v>53.41</v>
      </c>
      <c r="BF200" s="10">
        <v>23.47</v>
      </c>
      <c r="BG200" s="10">
        <v>8.32</v>
      </c>
      <c r="BH200" s="10">
        <v>-0.08</v>
      </c>
      <c r="BI200" s="10">
        <v>0.01</v>
      </c>
      <c r="BJ200" s="10">
        <v>85.62</v>
      </c>
      <c r="BK200" s="10">
        <v>5.76</v>
      </c>
      <c r="BL200" s="10">
        <v>468.68</v>
      </c>
    </row>
    <row r="201" spans="1:64" x14ac:dyDescent="0.2">
      <c r="A201" s="10">
        <v>14.95</v>
      </c>
      <c r="B201" s="10">
        <v>25.03</v>
      </c>
      <c r="C201" s="10">
        <v>35.049500000000002</v>
      </c>
      <c r="D201" s="10">
        <v>53.18</v>
      </c>
      <c r="E201" s="10">
        <v>23.43</v>
      </c>
      <c r="F201" s="10">
        <v>8.35</v>
      </c>
      <c r="G201" s="10">
        <v>-0.05</v>
      </c>
      <c r="H201" s="10">
        <v>0.01</v>
      </c>
      <c r="J201" s="10">
        <v>16.5</v>
      </c>
      <c r="K201" s="10">
        <v>25.04</v>
      </c>
      <c r="L201" s="10">
        <v>35.058399999999999</v>
      </c>
      <c r="M201" s="10">
        <v>53.2</v>
      </c>
      <c r="N201" s="10">
        <v>23.44</v>
      </c>
      <c r="O201" s="10">
        <v>8.34</v>
      </c>
      <c r="P201" s="10">
        <v>-0.14000000000000001</v>
      </c>
      <c r="Q201" s="10">
        <v>0.01</v>
      </c>
      <c r="R201" s="10">
        <v>87.17</v>
      </c>
      <c r="S201" s="10">
        <v>5.88</v>
      </c>
      <c r="U201" s="99">
        <v>17.12</v>
      </c>
      <c r="V201" s="99">
        <v>25.15</v>
      </c>
      <c r="W201" s="99">
        <v>35.116</v>
      </c>
      <c r="X201" s="99">
        <v>53.4</v>
      </c>
      <c r="Y201" s="99">
        <v>23.46</v>
      </c>
      <c r="Z201" s="99">
        <v>8.33</v>
      </c>
      <c r="AA201" s="99">
        <v>-0.15</v>
      </c>
      <c r="AB201" s="99">
        <v>0.01</v>
      </c>
      <c r="AC201" s="99">
        <v>89.16</v>
      </c>
      <c r="AD201" s="99">
        <v>6</v>
      </c>
      <c r="AF201" s="10">
        <v>18.579999999999998</v>
      </c>
      <c r="AG201" s="10">
        <v>25.22</v>
      </c>
      <c r="AH201" s="10">
        <v>35.149799999999999</v>
      </c>
      <c r="AI201" s="10">
        <v>53.51</v>
      </c>
      <c r="AJ201" s="10">
        <v>23.47</v>
      </c>
      <c r="AK201" s="10">
        <v>8.32</v>
      </c>
      <c r="AL201" s="10">
        <v>-0.09</v>
      </c>
      <c r="AM201" s="10">
        <v>0</v>
      </c>
      <c r="AN201" s="10">
        <v>87.59</v>
      </c>
      <c r="AO201" s="10">
        <v>5.89</v>
      </c>
      <c r="AQ201" s="10">
        <v>18.73</v>
      </c>
      <c r="AR201" s="10">
        <v>25.26</v>
      </c>
      <c r="AS201" s="10">
        <v>35.172400000000003</v>
      </c>
      <c r="AT201" s="10">
        <v>53.59</v>
      </c>
      <c r="AU201" s="10">
        <v>23.47</v>
      </c>
      <c r="AV201" s="10">
        <v>8.34</v>
      </c>
      <c r="AW201" s="10">
        <v>-0.11</v>
      </c>
      <c r="AX201" s="10">
        <v>0.01</v>
      </c>
      <c r="AY201" s="10">
        <v>84.44</v>
      </c>
      <c r="AZ201" s="10">
        <v>5.67</v>
      </c>
      <c r="BB201" s="10">
        <v>13.47</v>
      </c>
      <c r="BC201" s="10">
        <v>25.13</v>
      </c>
      <c r="BD201" s="10">
        <v>35.1419</v>
      </c>
      <c r="BE201" s="10">
        <v>53.41</v>
      </c>
      <c r="BF201" s="10">
        <v>23.47</v>
      </c>
      <c r="BG201" s="10">
        <v>8.32</v>
      </c>
      <c r="BH201" s="10">
        <v>-7.0000000000000007E-2</v>
      </c>
      <c r="BI201" s="10">
        <v>0.02</v>
      </c>
      <c r="BJ201" s="10">
        <v>85.57</v>
      </c>
      <c r="BK201" s="10">
        <v>5.76</v>
      </c>
      <c r="BL201" s="10">
        <v>525.57000000000005</v>
      </c>
    </row>
    <row r="202" spans="1:64" x14ac:dyDescent="0.2">
      <c r="A202" s="10">
        <v>15.08</v>
      </c>
      <c r="B202" s="10">
        <v>25.03</v>
      </c>
      <c r="C202" s="10">
        <v>35.045999999999999</v>
      </c>
      <c r="D202" s="10">
        <v>53.17</v>
      </c>
      <c r="E202" s="10">
        <v>23.43</v>
      </c>
      <c r="F202" s="10">
        <v>8.35</v>
      </c>
      <c r="G202" s="10">
        <v>-0.05</v>
      </c>
      <c r="H202" s="10">
        <v>0.01</v>
      </c>
      <c r="J202" s="10">
        <v>16.59</v>
      </c>
      <c r="K202" s="10">
        <v>25.04</v>
      </c>
      <c r="L202" s="10">
        <v>35.057899999999997</v>
      </c>
      <c r="M202" s="10">
        <v>53.2</v>
      </c>
      <c r="N202" s="10">
        <v>23.44</v>
      </c>
      <c r="O202" s="10">
        <v>8.34</v>
      </c>
      <c r="P202" s="10">
        <v>-0.13</v>
      </c>
      <c r="Q202" s="10">
        <v>0.01</v>
      </c>
      <c r="R202" s="10">
        <v>87.15</v>
      </c>
      <c r="S202" s="10">
        <v>5.88</v>
      </c>
      <c r="U202" s="99">
        <v>17.260000000000002</v>
      </c>
      <c r="V202" s="99">
        <v>25.15</v>
      </c>
      <c r="W202" s="99">
        <v>35.113</v>
      </c>
      <c r="X202" s="99">
        <v>53.39</v>
      </c>
      <c r="Y202" s="99">
        <v>23.45</v>
      </c>
      <c r="Z202" s="99">
        <v>8.33</v>
      </c>
      <c r="AA202" s="99">
        <v>-0.14000000000000001</v>
      </c>
      <c r="AB202" s="99">
        <v>0.01</v>
      </c>
      <c r="AC202" s="99">
        <v>89.15</v>
      </c>
      <c r="AD202" s="99">
        <v>6</v>
      </c>
      <c r="AF202" s="10">
        <v>18.59</v>
      </c>
      <c r="AG202" s="10">
        <v>25.22</v>
      </c>
      <c r="AH202" s="10">
        <v>35.151499999999999</v>
      </c>
      <c r="AI202" s="10">
        <v>53.51</v>
      </c>
      <c r="AJ202" s="10">
        <v>23.47</v>
      </c>
      <c r="AK202" s="10">
        <v>8.32</v>
      </c>
      <c r="AL202" s="10">
        <v>-0.1</v>
      </c>
      <c r="AM202" s="10">
        <v>0.01</v>
      </c>
      <c r="AN202" s="10">
        <v>87.57</v>
      </c>
      <c r="AO202" s="10">
        <v>5.88</v>
      </c>
      <c r="AQ202" s="10">
        <v>18.84</v>
      </c>
      <c r="AR202" s="10">
        <v>25.26</v>
      </c>
      <c r="AS202" s="10">
        <v>35.1768</v>
      </c>
      <c r="AT202" s="10">
        <v>53.59</v>
      </c>
      <c r="AU202" s="10">
        <v>23.48</v>
      </c>
      <c r="AV202" s="10">
        <v>8.34</v>
      </c>
      <c r="AW202" s="10">
        <v>-0.11</v>
      </c>
      <c r="AX202" s="10">
        <v>0</v>
      </c>
      <c r="AY202" s="10">
        <v>84.41</v>
      </c>
      <c r="AZ202" s="10">
        <v>5.67</v>
      </c>
      <c r="BB202" s="10">
        <v>13.53</v>
      </c>
      <c r="BC202" s="10">
        <v>25.14</v>
      </c>
      <c r="BD202" s="10">
        <v>35.1387</v>
      </c>
      <c r="BE202" s="10">
        <v>53.41</v>
      </c>
      <c r="BF202" s="10">
        <v>23.46</v>
      </c>
      <c r="BG202" s="10">
        <v>8.32</v>
      </c>
      <c r="BH202" s="10">
        <v>-0.08</v>
      </c>
      <c r="BI202" s="10">
        <v>0.01</v>
      </c>
      <c r="BJ202" s="10">
        <v>85.52</v>
      </c>
      <c r="BK202" s="10">
        <v>5.75</v>
      </c>
      <c r="BL202" s="10">
        <v>544.97</v>
      </c>
    </row>
    <row r="203" spans="1:64" x14ac:dyDescent="0.2">
      <c r="A203" s="10">
        <v>15.19</v>
      </c>
      <c r="B203" s="10">
        <v>25.03</v>
      </c>
      <c r="C203" s="10">
        <v>35.046100000000003</v>
      </c>
      <c r="D203" s="10">
        <v>53.17</v>
      </c>
      <c r="E203" s="10">
        <v>23.43</v>
      </c>
      <c r="F203" s="10">
        <v>8.35</v>
      </c>
      <c r="G203" s="10">
        <v>-0.06</v>
      </c>
      <c r="H203" s="10">
        <v>0.02</v>
      </c>
      <c r="J203" s="10">
        <v>16.690000000000001</v>
      </c>
      <c r="K203" s="10">
        <v>25.04</v>
      </c>
      <c r="L203" s="10">
        <v>35.06</v>
      </c>
      <c r="M203" s="10">
        <v>53.2</v>
      </c>
      <c r="N203" s="10">
        <v>23.45</v>
      </c>
      <c r="O203" s="10">
        <v>8.34</v>
      </c>
      <c r="P203" s="10">
        <v>-0.12</v>
      </c>
      <c r="Q203" s="10">
        <v>0.01</v>
      </c>
      <c r="R203" s="10">
        <v>87.16</v>
      </c>
      <c r="S203" s="10">
        <v>5.88</v>
      </c>
      <c r="U203" s="99">
        <v>17.39</v>
      </c>
      <c r="V203" s="99">
        <v>25.16</v>
      </c>
      <c r="W203" s="99">
        <v>35.113999999999997</v>
      </c>
      <c r="X203" s="99">
        <v>53.4</v>
      </c>
      <c r="Y203" s="99">
        <v>23.46</v>
      </c>
      <c r="Z203" s="99">
        <v>8.33</v>
      </c>
      <c r="AA203" s="99">
        <v>-0.13</v>
      </c>
      <c r="AB203" s="99">
        <v>0.01</v>
      </c>
      <c r="AC203" s="99">
        <v>89.14</v>
      </c>
      <c r="AD203" s="99">
        <v>6</v>
      </c>
      <c r="AF203" s="10">
        <v>18.63</v>
      </c>
      <c r="AG203" s="10">
        <v>25.22</v>
      </c>
      <c r="AH203" s="10">
        <v>35.150700000000001</v>
      </c>
      <c r="AI203" s="10">
        <v>53.51</v>
      </c>
      <c r="AJ203" s="10">
        <v>23.47</v>
      </c>
      <c r="AK203" s="10">
        <v>8.32</v>
      </c>
      <c r="AL203" s="10">
        <v>-0.11</v>
      </c>
      <c r="AM203" s="10">
        <v>0.01</v>
      </c>
      <c r="AN203" s="10">
        <v>87.53</v>
      </c>
      <c r="AO203" s="10">
        <v>5.88</v>
      </c>
      <c r="AQ203" s="10">
        <v>18.989999999999998</v>
      </c>
      <c r="AR203" s="10">
        <v>25.26</v>
      </c>
      <c r="AS203" s="10">
        <v>35.1783</v>
      </c>
      <c r="AT203" s="10">
        <v>53.59</v>
      </c>
      <c r="AU203" s="10">
        <v>23.48</v>
      </c>
      <c r="AV203" s="10">
        <v>8.34</v>
      </c>
      <c r="AW203" s="10">
        <v>-0.11</v>
      </c>
      <c r="AX203" s="10">
        <v>0</v>
      </c>
      <c r="AY203" s="10">
        <v>84.38</v>
      </c>
      <c r="AZ203" s="10">
        <v>5.66</v>
      </c>
      <c r="BB203" s="10">
        <v>13.64</v>
      </c>
      <c r="BC203" s="10">
        <v>25.13</v>
      </c>
      <c r="BD203" s="10">
        <v>35.1434</v>
      </c>
      <c r="BE203" s="10">
        <v>53.41</v>
      </c>
      <c r="BF203" s="10">
        <v>23.47</v>
      </c>
      <c r="BG203" s="10">
        <v>8.32</v>
      </c>
      <c r="BH203" s="10">
        <v>-0.1</v>
      </c>
      <c r="BI203" s="10">
        <v>0.01</v>
      </c>
      <c r="BJ203" s="10">
        <v>85.48</v>
      </c>
      <c r="BK203" s="10">
        <v>5.75</v>
      </c>
      <c r="BL203" s="10">
        <v>555.03</v>
      </c>
    </row>
    <row r="204" spans="1:64" x14ac:dyDescent="0.2">
      <c r="A204" s="10">
        <v>15.28</v>
      </c>
      <c r="B204" s="10">
        <v>25.03</v>
      </c>
      <c r="C204" s="10">
        <v>35.049599999999998</v>
      </c>
      <c r="D204" s="10">
        <v>53.18</v>
      </c>
      <c r="E204" s="10">
        <v>23.44</v>
      </c>
      <c r="F204" s="10">
        <v>8.35</v>
      </c>
      <c r="G204" s="10">
        <v>-0.08</v>
      </c>
      <c r="H204" s="10">
        <v>0.01</v>
      </c>
      <c r="J204" s="10">
        <v>16.79</v>
      </c>
      <c r="K204" s="10">
        <v>25.04</v>
      </c>
      <c r="L204" s="10">
        <v>35.058300000000003</v>
      </c>
      <c r="M204" s="10">
        <v>53.2</v>
      </c>
      <c r="N204" s="10">
        <v>23.45</v>
      </c>
      <c r="O204" s="10">
        <v>8.34</v>
      </c>
      <c r="P204" s="10">
        <v>-0.11</v>
      </c>
      <c r="Q204" s="10">
        <v>0.01</v>
      </c>
      <c r="R204" s="10">
        <v>87.2</v>
      </c>
      <c r="S204" s="10">
        <v>5.88</v>
      </c>
      <c r="U204" s="99">
        <v>17.489999999999998</v>
      </c>
      <c r="V204" s="99">
        <v>25.16</v>
      </c>
      <c r="W204" s="99">
        <v>35.116999999999997</v>
      </c>
      <c r="X204" s="99">
        <v>53.4</v>
      </c>
      <c r="Y204" s="99">
        <v>23.46</v>
      </c>
      <c r="Z204" s="99">
        <v>8.33</v>
      </c>
      <c r="AA204" s="99">
        <v>-0.11</v>
      </c>
      <c r="AB204" s="99">
        <v>0.01</v>
      </c>
      <c r="AC204" s="99">
        <v>89.15</v>
      </c>
      <c r="AD204" s="99">
        <v>6</v>
      </c>
      <c r="AF204" s="10">
        <v>18.72</v>
      </c>
      <c r="AG204" s="10">
        <v>25.21</v>
      </c>
      <c r="AH204" s="10">
        <v>35.1496</v>
      </c>
      <c r="AI204" s="10">
        <v>53.51</v>
      </c>
      <c r="AJ204" s="10">
        <v>23.47</v>
      </c>
      <c r="AK204" s="10">
        <v>8.32</v>
      </c>
      <c r="AL204" s="10">
        <v>-0.12</v>
      </c>
      <c r="AM204" s="10">
        <v>0.01</v>
      </c>
      <c r="AN204" s="10">
        <v>87.48</v>
      </c>
      <c r="AO204" s="10">
        <v>5.88</v>
      </c>
      <c r="AQ204" s="10">
        <v>19.14</v>
      </c>
      <c r="AR204" s="10">
        <v>25.26</v>
      </c>
      <c r="AS204" s="10">
        <v>35.176600000000001</v>
      </c>
      <c r="AT204" s="10">
        <v>53.59</v>
      </c>
      <c r="AU204" s="10">
        <v>23.48</v>
      </c>
      <c r="AV204" s="10">
        <v>8.34</v>
      </c>
      <c r="AW204" s="10">
        <v>-0.11</v>
      </c>
      <c r="AX204" s="10">
        <v>0</v>
      </c>
      <c r="AY204" s="10">
        <v>84.36</v>
      </c>
      <c r="AZ204" s="10">
        <v>5.66</v>
      </c>
      <c r="BB204" s="10">
        <v>13.78</v>
      </c>
      <c r="BC204" s="10">
        <v>25.14</v>
      </c>
      <c r="BD204" s="10">
        <v>35.140900000000002</v>
      </c>
      <c r="BE204" s="10">
        <v>53.41</v>
      </c>
      <c r="BF204" s="10">
        <v>23.47</v>
      </c>
      <c r="BG204" s="10">
        <v>8.32</v>
      </c>
      <c r="BH204" s="10">
        <v>-0.1</v>
      </c>
      <c r="BI204" s="10">
        <v>0.01</v>
      </c>
      <c r="BJ204" s="10">
        <v>85.45</v>
      </c>
      <c r="BK204" s="10">
        <v>5.75</v>
      </c>
      <c r="BL204" s="10">
        <v>536.28</v>
      </c>
    </row>
    <row r="205" spans="1:64" x14ac:dyDescent="0.2">
      <c r="A205" s="10">
        <v>15.31</v>
      </c>
      <c r="B205" s="10">
        <v>25.03</v>
      </c>
      <c r="C205" s="10">
        <v>35.049900000000001</v>
      </c>
      <c r="D205" s="10">
        <v>53.18</v>
      </c>
      <c r="E205" s="10">
        <v>23.44</v>
      </c>
      <c r="F205" s="10">
        <v>8.35</v>
      </c>
      <c r="G205" s="10">
        <v>-0.08</v>
      </c>
      <c r="H205" s="10">
        <v>0.01</v>
      </c>
      <c r="J205" s="10">
        <v>16.87</v>
      </c>
      <c r="K205" s="10">
        <v>25.04</v>
      </c>
      <c r="L205" s="10">
        <v>35.060899999999997</v>
      </c>
      <c r="M205" s="10">
        <v>53.2</v>
      </c>
      <c r="N205" s="10">
        <v>23.45</v>
      </c>
      <c r="O205" s="10">
        <v>8.34</v>
      </c>
      <c r="P205" s="10">
        <v>-0.11</v>
      </c>
      <c r="Q205" s="10">
        <v>0.02</v>
      </c>
      <c r="R205" s="10">
        <v>87.25</v>
      </c>
      <c r="S205" s="10">
        <v>5.88</v>
      </c>
      <c r="U205" s="99">
        <v>17.579999999999998</v>
      </c>
      <c r="V205" s="99">
        <v>25.16</v>
      </c>
      <c r="W205" s="99">
        <v>35.113999999999997</v>
      </c>
      <c r="X205" s="99">
        <v>53.39</v>
      </c>
      <c r="Y205" s="99">
        <v>23.46</v>
      </c>
      <c r="Z205" s="99">
        <v>8.33</v>
      </c>
      <c r="AA205" s="99">
        <v>-0.1</v>
      </c>
      <c r="AB205" s="99">
        <v>0.01</v>
      </c>
      <c r="AC205" s="99">
        <v>89.17</v>
      </c>
      <c r="AD205" s="99">
        <v>6</v>
      </c>
      <c r="AF205" s="10">
        <v>18.829999999999998</v>
      </c>
      <c r="AG205" s="10">
        <v>25.21</v>
      </c>
      <c r="AH205" s="10">
        <v>35.151800000000001</v>
      </c>
      <c r="AI205" s="10">
        <v>53.51</v>
      </c>
      <c r="AJ205" s="10">
        <v>23.47</v>
      </c>
      <c r="AK205" s="10">
        <v>8.32</v>
      </c>
      <c r="AL205" s="10">
        <v>-0.12</v>
      </c>
      <c r="AM205" s="10">
        <v>0.01</v>
      </c>
      <c r="AN205" s="10">
        <v>87.45</v>
      </c>
      <c r="AO205" s="10">
        <v>5.88</v>
      </c>
      <c r="AQ205" s="10">
        <v>19.260000000000002</v>
      </c>
      <c r="AR205" s="10">
        <v>25.26</v>
      </c>
      <c r="AS205" s="10">
        <v>35.177300000000002</v>
      </c>
      <c r="AT205" s="10">
        <v>53.59</v>
      </c>
      <c r="AU205" s="10">
        <v>23.48</v>
      </c>
      <c r="AV205" s="10">
        <v>8.34</v>
      </c>
      <c r="AW205" s="10">
        <v>-0.12</v>
      </c>
      <c r="AX205" s="10">
        <v>0.01</v>
      </c>
      <c r="AY205" s="10">
        <v>84.37</v>
      </c>
      <c r="AZ205" s="10">
        <v>5.66</v>
      </c>
      <c r="BB205" s="10">
        <v>13.95</v>
      </c>
      <c r="BC205" s="10">
        <v>25.13</v>
      </c>
      <c r="BD205" s="10">
        <v>35.145600000000002</v>
      </c>
      <c r="BE205" s="10">
        <v>53.41</v>
      </c>
      <c r="BF205" s="10">
        <v>23.47</v>
      </c>
      <c r="BG205" s="10">
        <v>8.32</v>
      </c>
      <c r="BH205" s="10">
        <v>-0.11</v>
      </c>
      <c r="BI205" s="10">
        <v>0.01</v>
      </c>
      <c r="BJ205" s="10">
        <v>85.44</v>
      </c>
      <c r="BK205" s="10">
        <v>5.75</v>
      </c>
      <c r="BL205" s="10">
        <v>530.49</v>
      </c>
    </row>
    <row r="206" spans="1:64" x14ac:dyDescent="0.2">
      <c r="A206" s="10">
        <v>15.31</v>
      </c>
      <c r="B206" s="10">
        <v>25.03</v>
      </c>
      <c r="C206" s="10">
        <v>35.045900000000003</v>
      </c>
      <c r="D206" s="10">
        <v>53.17</v>
      </c>
      <c r="E206" s="10">
        <v>23.43</v>
      </c>
      <c r="F206" s="10">
        <v>8.35</v>
      </c>
      <c r="G206" s="10">
        <v>-0.08</v>
      </c>
      <c r="H206" s="10">
        <v>0.02</v>
      </c>
      <c r="J206" s="10">
        <v>16.95</v>
      </c>
      <c r="K206" s="10">
        <v>25.04</v>
      </c>
      <c r="L206" s="10">
        <v>35.0608</v>
      </c>
      <c r="M206" s="10">
        <v>53.2</v>
      </c>
      <c r="N206" s="10">
        <v>23.45</v>
      </c>
      <c r="O206" s="10">
        <v>8.34</v>
      </c>
      <c r="P206" s="10">
        <v>-0.11</v>
      </c>
      <c r="Q206" s="10">
        <v>0.01</v>
      </c>
      <c r="R206" s="10">
        <v>87.29</v>
      </c>
      <c r="S206" s="10">
        <v>5.89</v>
      </c>
      <c r="U206" s="99">
        <v>17.649999999999999</v>
      </c>
      <c r="V206" s="99">
        <v>25.16</v>
      </c>
      <c r="W206" s="99">
        <v>35.116</v>
      </c>
      <c r="X206" s="99">
        <v>53.4</v>
      </c>
      <c r="Y206" s="99">
        <v>23.46</v>
      </c>
      <c r="Z206" s="99">
        <v>8.33</v>
      </c>
      <c r="AA206" s="99">
        <v>-0.09</v>
      </c>
      <c r="AB206" s="99">
        <v>0</v>
      </c>
      <c r="AC206" s="99">
        <v>89.18</v>
      </c>
      <c r="AD206" s="99">
        <v>6</v>
      </c>
      <c r="AF206" s="10">
        <v>18.91</v>
      </c>
      <c r="AG206" s="10">
        <v>25.22</v>
      </c>
      <c r="AH206" s="10">
        <v>35.150799999999997</v>
      </c>
      <c r="AI206" s="10">
        <v>53.51</v>
      </c>
      <c r="AJ206" s="10">
        <v>23.47</v>
      </c>
      <c r="AK206" s="10">
        <v>8.32</v>
      </c>
      <c r="AL206" s="10">
        <v>-0.12</v>
      </c>
      <c r="AM206" s="10">
        <v>0.02</v>
      </c>
      <c r="AN206" s="10">
        <v>87.42</v>
      </c>
      <c r="AO206" s="10">
        <v>5.87</v>
      </c>
      <c r="AQ206" s="10">
        <v>19.32</v>
      </c>
      <c r="AR206" s="10">
        <v>25.26</v>
      </c>
      <c r="AS206" s="10">
        <v>35.174500000000002</v>
      </c>
      <c r="AT206" s="10">
        <v>53.59</v>
      </c>
      <c r="AU206" s="10">
        <v>23.48</v>
      </c>
      <c r="AV206" s="10">
        <v>8.34</v>
      </c>
      <c r="AW206" s="10">
        <v>-0.11</v>
      </c>
      <c r="AX206" s="10">
        <v>0.01</v>
      </c>
      <c r="AY206" s="10">
        <v>84.38</v>
      </c>
      <c r="AZ206" s="10">
        <v>5.66</v>
      </c>
      <c r="BB206" s="10">
        <v>14.11</v>
      </c>
      <c r="BC206" s="10">
        <v>25.13</v>
      </c>
      <c r="BD206" s="10">
        <v>35.146099999999997</v>
      </c>
      <c r="BE206" s="10">
        <v>53.41</v>
      </c>
      <c r="BF206" s="10">
        <v>23.47</v>
      </c>
      <c r="BG206" s="10">
        <v>8.32</v>
      </c>
      <c r="BH206" s="10">
        <v>-0.11</v>
      </c>
      <c r="BI206" s="10">
        <v>0.02</v>
      </c>
      <c r="BJ206" s="10">
        <v>85.45</v>
      </c>
      <c r="BK206" s="10">
        <v>5.75</v>
      </c>
      <c r="BL206" s="10">
        <v>515.29</v>
      </c>
    </row>
    <row r="207" spans="1:64" x14ac:dyDescent="0.2">
      <c r="A207" s="10">
        <v>15.3</v>
      </c>
      <c r="B207" s="10">
        <v>25.03</v>
      </c>
      <c r="C207" s="10">
        <v>35.046700000000001</v>
      </c>
      <c r="D207" s="10">
        <v>53.17</v>
      </c>
      <c r="E207" s="10">
        <v>23.43</v>
      </c>
      <c r="F207" s="10">
        <v>8.35</v>
      </c>
      <c r="G207" s="10">
        <v>-0.08</v>
      </c>
      <c r="H207" s="10">
        <v>0.01</v>
      </c>
      <c r="J207" s="10">
        <v>17.03</v>
      </c>
      <c r="K207" s="10">
        <v>25.04</v>
      </c>
      <c r="L207" s="10">
        <v>35.058300000000003</v>
      </c>
      <c r="M207" s="10">
        <v>53.2</v>
      </c>
      <c r="N207" s="10">
        <v>23.45</v>
      </c>
      <c r="O207" s="10">
        <v>8.34</v>
      </c>
      <c r="P207" s="10">
        <v>-0.12</v>
      </c>
      <c r="Q207" s="10">
        <v>0.01</v>
      </c>
      <c r="R207" s="10">
        <v>87.3</v>
      </c>
      <c r="S207" s="10">
        <v>5.89</v>
      </c>
      <c r="U207" s="99">
        <v>17.73</v>
      </c>
      <c r="V207" s="99">
        <v>25.16</v>
      </c>
      <c r="W207" s="99">
        <v>35.118000000000002</v>
      </c>
      <c r="X207" s="99">
        <v>53.4</v>
      </c>
      <c r="Y207" s="99">
        <v>23.46</v>
      </c>
      <c r="Z207" s="99">
        <v>8.33</v>
      </c>
      <c r="AA207" s="99">
        <v>-0.09</v>
      </c>
      <c r="AB207" s="99">
        <v>0.01</v>
      </c>
      <c r="AC207" s="99">
        <v>89.19</v>
      </c>
      <c r="AD207" s="99">
        <v>6</v>
      </c>
      <c r="AF207" s="10">
        <v>18.95</v>
      </c>
      <c r="AG207" s="10">
        <v>25.22</v>
      </c>
      <c r="AH207" s="10">
        <v>35.150399999999998</v>
      </c>
      <c r="AI207" s="10">
        <v>53.51</v>
      </c>
      <c r="AJ207" s="10">
        <v>23.47</v>
      </c>
      <c r="AK207" s="10">
        <v>8.32</v>
      </c>
      <c r="AL207" s="10">
        <v>-0.11</v>
      </c>
      <c r="AM207" s="10">
        <v>0.01</v>
      </c>
      <c r="AN207" s="10">
        <v>87.42</v>
      </c>
      <c r="AO207" s="10">
        <v>5.87</v>
      </c>
      <c r="AQ207" s="10">
        <v>19.309999999999999</v>
      </c>
      <c r="AR207" s="10">
        <v>25.26</v>
      </c>
      <c r="AS207" s="10">
        <v>35.177</v>
      </c>
      <c r="AT207" s="10">
        <v>53.59</v>
      </c>
      <c r="AU207" s="10">
        <v>23.48</v>
      </c>
      <c r="AV207" s="10">
        <v>8.34</v>
      </c>
      <c r="AW207" s="10">
        <v>-0.11</v>
      </c>
      <c r="AX207" s="10">
        <v>-0.01</v>
      </c>
      <c r="AY207" s="10">
        <v>84.41</v>
      </c>
      <c r="AZ207" s="10">
        <v>5.67</v>
      </c>
      <c r="BB207" s="10">
        <v>14.25</v>
      </c>
      <c r="BC207" s="10">
        <v>25.13</v>
      </c>
      <c r="BD207" s="10">
        <v>35.142899999999997</v>
      </c>
      <c r="BE207" s="10">
        <v>53.41</v>
      </c>
      <c r="BF207" s="10">
        <v>23.47</v>
      </c>
      <c r="BG207" s="10">
        <v>8.32</v>
      </c>
      <c r="BH207" s="10">
        <v>-0.11</v>
      </c>
      <c r="BI207" s="10">
        <v>0.02</v>
      </c>
      <c r="BJ207" s="10">
        <v>85.48</v>
      </c>
      <c r="BK207" s="10">
        <v>5.75</v>
      </c>
      <c r="BL207" s="10">
        <v>503.93</v>
      </c>
    </row>
    <row r="208" spans="1:64" x14ac:dyDescent="0.2">
      <c r="A208" s="10">
        <v>15.3</v>
      </c>
      <c r="B208" s="10">
        <v>25.03</v>
      </c>
      <c r="C208" s="10">
        <v>35.047600000000003</v>
      </c>
      <c r="D208" s="10">
        <v>53.17</v>
      </c>
      <c r="E208" s="10">
        <v>23.43</v>
      </c>
      <c r="F208" s="10">
        <v>8.35</v>
      </c>
      <c r="G208" s="10">
        <v>-7.0000000000000007E-2</v>
      </c>
      <c r="H208" s="10">
        <v>0.04</v>
      </c>
      <c r="J208" s="10">
        <v>17.13</v>
      </c>
      <c r="K208" s="10">
        <v>25.04</v>
      </c>
      <c r="L208" s="10">
        <v>35.060899999999997</v>
      </c>
      <c r="M208" s="10">
        <v>53.2</v>
      </c>
      <c r="N208" s="10">
        <v>23.45</v>
      </c>
      <c r="O208" s="10">
        <v>8.34</v>
      </c>
      <c r="P208" s="10">
        <v>-0.12</v>
      </c>
      <c r="Q208" s="10">
        <v>0.01</v>
      </c>
      <c r="R208" s="10">
        <v>87.29</v>
      </c>
      <c r="S208" s="10">
        <v>5.89</v>
      </c>
      <c r="U208" s="99">
        <v>17.809999999999999</v>
      </c>
      <c r="V208" s="99">
        <v>25.16</v>
      </c>
      <c r="W208" s="99">
        <v>35.115000000000002</v>
      </c>
      <c r="X208" s="99">
        <v>53.4</v>
      </c>
      <c r="Y208" s="99">
        <v>23.46</v>
      </c>
      <c r="Z208" s="99">
        <v>8.33</v>
      </c>
      <c r="AA208" s="99">
        <v>-0.09</v>
      </c>
      <c r="AB208" s="99">
        <v>0.01</v>
      </c>
      <c r="AC208" s="99">
        <v>89.2</v>
      </c>
      <c r="AD208" s="99">
        <v>6</v>
      </c>
      <c r="AF208" s="10">
        <v>18.98</v>
      </c>
      <c r="AG208" s="10">
        <v>25.22</v>
      </c>
      <c r="AH208" s="10">
        <v>35.151499999999999</v>
      </c>
      <c r="AI208" s="10">
        <v>53.51</v>
      </c>
      <c r="AJ208" s="10">
        <v>23.47</v>
      </c>
      <c r="AK208" s="10">
        <v>8.32</v>
      </c>
      <c r="AL208" s="10">
        <v>-0.1</v>
      </c>
      <c r="AM208" s="10">
        <v>0.01</v>
      </c>
      <c r="AN208" s="10">
        <v>87.43</v>
      </c>
      <c r="AO208" s="10">
        <v>5.87</v>
      </c>
      <c r="AQ208" s="10">
        <v>19.3</v>
      </c>
      <c r="AR208" s="10">
        <v>25.26</v>
      </c>
      <c r="AS208" s="10">
        <v>35.174199999999999</v>
      </c>
      <c r="AT208" s="10">
        <v>53.59</v>
      </c>
      <c r="AU208" s="10">
        <v>23.48</v>
      </c>
      <c r="AV208" s="10">
        <v>8.34</v>
      </c>
      <c r="AW208" s="10">
        <v>-0.11</v>
      </c>
      <c r="AX208" s="10">
        <v>0.01</v>
      </c>
      <c r="AY208" s="10">
        <v>84.44</v>
      </c>
      <c r="AZ208" s="10">
        <v>5.67</v>
      </c>
      <c r="BB208" s="10">
        <v>14.38</v>
      </c>
      <c r="BC208" s="10">
        <v>25.13</v>
      </c>
      <c r="BD208" s="10">
        <v>35.143799999999999</v>
      </c>
      <c r="BE208" s="10">
        <v>53.41</v>
      </c>
      <c r="BF208" s="10">
        <v>23.47</v>
      </c>
      <c r="BG208" s="10">
        <v>8.32</v>
      </c>
      <c r="BH208" s="10">
        <v>-0.12</v>
      </c>
      <c r="BI208" s="10">
        <v>0.03</v>
      </c>
      <c r="BJ208" s="10">
        <v>85.51</v>
      </c>
      <c r="BK208" s="10">
        <v>5.75</v>
      </c>
      <c r="BL208" s="10">
        <v>473.46</v>
      </c>
    </row>
    <row r="209" spans="1:64" x14ac:dyDescent="0.2">
      <c r="A209" s="10">
        <v>15.34</v>
      </c>
      <c r="B209" s="10">
        <v>25.03</v>
      </c>
      <c r="C209" s="10">
        <v>35.046300000000002</v>
      </c>
      <c r="D209" s="10">
        <v>53.17</v>
      </c>
      <c r="E209" s="10">
        <v>23.43</v>
      </c>
      <c r="F209" s="10">
        <v>8.35</v>
      </c>
      <c r="G209" s="10">
        <v>-7.0000000000000007E-2</v>
      </c>
      <c r="H209" s="10">
        <v>0.02</v>
      </c>
      <c r="J209" s="10">
        <v>17.25</v>
      </c>
      <c r="K209" s="10">
        <v>25.04</v>
      </c>
      <c r="L209" s="10">
        <v>35.057200000000002</v>
      </c>
      <c r="M209" s="10">
        <v>53.2</v>
      </c>
      <c r="N209" s="10">
        <v>23.45</v>
      </c>
      <c r="O209" s="10">
        <v>8.34</v>
      </c>
      <c r="P209" s="10">
        <v>-0.11</v>
      </c>
      <c r="Q209" s="10">
        <v>0.01</v>
      </c>
      <c r="R209" s="10">
        <v>87.28</v>
      </c>
      <c r="S209" s="10">
        <v>5.89</v>
      </c>
      <c r="U209" s="99">
        <v>17.899999999999999</v>
      </c>
      <c r="V209" s="99">
        <v>25.16</v>
      </c>
      <c r="W209" s="99">
        <v>35.118000000000002</v>
      </c>
      <c r="X209" s="99">
        <v>53.41</v>
      </c>
      <c r="Y209" s="99">
        <v>23.46</v>
      </c>
      <c r="Z209" s="99">
        <v>8.33</v>
      </c>
      <c r="AA209" s="99">
        <v>-0.09</v>
      </c>
      <c r="AB209" s="99">
        <v>0.01</v>
      </c>
      <c r="AC209" s="99">
        <v>89.2</v>
      </c>
      <c r="AD209" s="99">
        <v>6</v>
      </c>
      <c r="AF209" s="10">
        <v>19.02</v>
      </c>
      <c r="AG209" s="10">
        <v>25.22</v>
      </c>
      <c r="AH209" s="10">
        <v>35.15</v>
      </c>
      <c r="AI209" s="10">
        <v>53.51</v>
      </c>
      <c r="AJ209" s="10">
        <v>23.47</v>
      </c>
      <c r="AK209" s="10">
        <v>8.32</v>
      </c>
      <c r="AL209" s="10">
        <v>-0.1</v>
      </c>
      <c r="AM209" s="10">
        <v>0.01</v>
      </c>
      <c r="AN209" s="10">
        <v>87.43</v>
      </c>
      <c r="AO209" s="10">
        <v>5.87</v>
      </c>
      <c r="AQ209" s="10">
        <v>19.34</v>
      </c>
      <c r="AR209" s="10">
        <v>25.26</v>
      </c>
      <c r="AS209" s="10">
        <v>35.174199999999999</v>
      </c>
      <c r="AT209" s="10">
        <v>53.59</v>
      </c>
      <c r="AU209" s="10">
        <v>23.48</v>
      </c>
      <c r="AV209" s="10">
        <v>8.34</v>
      </c>
      <c r="AW209" s="10">
        <v>-0.11</v>
      </c>
      <c r="AX209" s="10">
        <v>0</v>
      </c>
      <c r="AY209" s="10">
        <v>84.45</v>
      </c>
      <c r="AZ209" s="10">
        <v>5.67</v>
      </c>
      <c r="BB209" s="10">
        <v>14.48</v>
      </c>
      <c r="BC209" s="10">
        <v>25.13</v>
      </c>
      <c r="BD209" s="10">
        <v>35.143300000000004</v>
      </c>
      <c r="BE209" s="10">
        <v>53.41</v>
      </c>
      <c r="BF209" s="10">
        <v>23.47</v>
      </c>
      <c r="BG209" s="10">
        <v>8.32</v>
      </c>
      <c r="BH209" s="10">
        <v>-0.12</v>
      </c>
      <c r="BI209" s="10">
        <v>0.08</v>
      </c>
      <c r="BJ209" s="10">
        <v>85.56</v>
      </c>
      <c r="BK209" s="10">
        <v>5.76</v>
      </c>
      <c r="BL209" s="10">
        <v>477.73</v>
      </c>
    </row>
    <row r="210" spans="1:64" x14ac:dyDescent="0.2">
      <c r="A210" s="10">
        <v>15.46</v>
      </c>
      <c r="B210" s="10">
        <v>25.03</v>
      </c>
      <c r="C210" s="10">
        <v>35.0486</v>
      </c>
      <c r="D210" s="10">
        <v>53.18</v>
      </c>
      <c r="E210" s="10">
        <v>23.44</v>
      </c>
      <c r="F210" s="10">
        <v>8.35</v>
      </c>
      <c r="G210" s="10">
        <v>-0.08</v>
      </c>
      <c r="H210" s="10">
        <v>0.01</v>
      </c>
      <c r="J210" s="10">
        <v>17.36</v>
      </c>
      <c r="K210" s="10">
        <v>25.04</v>
      </c>
      <c r="L210" s="10">
        <v>35.060400000000001</v>
      </c>
      <c r="M210" s="10">
        <v>53.2</v>
      </c>
      <c r="N210" s="10">
        <v>23.45</v>
      </c>
      <c r="O210" s="10">
        <v>8.34</v>
      </c>
      <c r="P210" s="10">
        <v>-0.11</v>
      </c>
      <c r="Q210" s="10">
        <v>0.02</v>
      </c>
      <c r="R210" s="10">
        <v>87.28</v>
      </c>
      <c r="S210" s="10">
        <v>5.88</v>
      </c>
      <c r="U210" s="99">
        <v>18.010000000000002</v>
      </c>
      <c r="V210" s="99">
        <v>25.16</v>
      </c>
      <c r="W210" s="99">
        <v>35.118000000000002</v>
      </c>
      <c r="X210" s="99">
        <v>53.41</v>
      </c>
      <c r="Y210" s="99">
        <v>23.46</v>
      </c>
      <c r="Z210" s="99">
        <v>8.33</v>
      </c>
      <c r="AA210" s="99">
        <v>-0.11</v>
      </c>
      <c r="AB210" s="99">
        <v>0.01</v>
      </c>
      <c r="AC210" s="99">
        <v>89.2</v>
      </c>
      <c r="AD210" s="99">
        <v>6</v>
      </c>
      <c r="AF210" s="10">
        <v>19.12</v>
      </c>
      <c r="AG210" s="10">
        <v>25.22</v>
      </c>
      <c r="AH210" s="10">
        <v>35.150199999999998</v>
      </c>
      <c r="AI210" s="10">
        <v>53.51</v>
      </c>
      <c r="AJ210" s="10">
        <v>23.47</v>
      </c>
      <c r="AK210" s="10">
        <v>8.32</v>
      </c>
      <c r="AL210" s="10">
        <v>-0.09</v>
      </c>
      <c r="AM210" s="10">
        <v>0.01</v>
      </c>
      <c r="AN210" s="10">
        <v>87.41</v>
      </c>
      <c r="AO210" s="10">
        <v>5.87</v>
      </c>
      <c r="AQ210" s="10">
        <v>19.420000000000002</v>
      </c>
      <c r="AR210" s="10">
        <v>25.26</v>
      </c>
      <c r="AS210" s="10">
        <v>35.172699999999999</v>
      </c>
      <c r="AT210" s="10">
        <v>53.59</v>
      </c>
      <c r="AU210" s="10">
        <v>23.48</v>
      </c>
      <c r="AV210" s="10">
        <v>8.34</v>
      </c>
      <c r="AW210" s="10">
        <v>-0.11</v>
      </c>
      <c r="AX210" s="10">
        <v>0</v>
      </c>
      <c r="AY210" s="10">
        <v>84.46</v>
      </c>
      <c r="AZ210" s="10">
        <v>5.67</v>
      </c>
      <c r="BB210" s="10">
        <v>14.54</v>
      </c>
      <c r="BC210" s="10">
        <v>25.13</v>
      </c>
      <c r="BD210" s="10">
        <v>35.1432</v>
      </c>
      <c r="BE210" s="10">
        <v>53.41</v>
      </c>
      <c r="BF210" s="10">
        <v>23.47</v>
      </c>
      <c r="BG210" s="10">
        <v>8.32</v>
      </c>
      <c r="BH210" s="10">
        <v>-0.12</v>
      </c>
      <c r="BI210" s="10">
        <v>0.03</v>
      </c>
      <c r="BJ210" s="10">
        <v>85.6</v>
      </c>
      <c r="BK210" s="10">
        <v>5.76</v>
      </c>
      <c r="BL210" s="10">
        <v>454.64</v>
      </c>
    </row>
    <row r="211" spans="1:64" x14ac:dyDescent="0.2">
      <c r="A211" s="10">
        <v>15.64</v>
      </c>
      <c r="B211" s="10">
        <v>25.03</v>
      </c>
      <c r="C211" s="10">
        <v>35.051299999999998</v>
      </c>
      <c r="D211" s="10">
        <v>53.18</v>
      </c>
      <c r="E211" s="10">
        <v>23.44</v>
      </c>
      <c r="F211" s="10">
        <v>8.35</v>
      </c>
      <c r="G211" s="10">
        <v>-7.0000000000000007E-2</v>
      </c>
      <c r="H211" s="10">
        <v>0.01</v>
      </c>
      <c r="J211" s="10">
        <v>17.46</v>
      </c>
      <c r="K211" s="10">
        <v>25.04</v>
      </c>
      <c r="L211" s="10">
        <v>35.057099999999998</v>
      </c>
      <c r="M211" s="10">
        <v>53.2</v>
      </c>
      <c r="N211" s="10">
        <v>23.45</v>
      </c>
      <c r="O211" s="10">
        <v>8.34</v>
      </c>
      <c r="P211" s="10">
        <v>-0.1</v>
      </c>
      <c r="Q211" s="10">
        <v>0.01</v>
      </c>
      <c r="R211" s="10">
        <v>87.3</v>
      </c>
      <c r="S211" s="10">
        <v>5.89</v>
      </c>
      <c r="U211" s="99">
        <v>18.13</v>
      </c>
      <c r="V211" s="99">
        <v>25.16</v>
      </c>
      <c r="W211" s="99">
        <v>35.119</v>
      </c>
      <c r="X211" s="99">
        <v>53.41</v>
      </c>
      <c r="Y211" s="99">
        <v>23.46</v>
      </c>
      <c r="Z211" s="99">
        <v>8.33</v>
      </c>
      <c r="AA211" s="99">
        <v>-0.11</v>
      </c>
      <c r="AB211" s="99">
        <v>0.01</v>
      </c>
      <c r="AC211" s="99">
        <v>89.2</v>
      </c>
      <c r="AD211" s="99">
        <v>6</v>
      </c>
      <c r="AF211" s="10">
        <v>19.260000000000002</v>
      </c>
      <c r="AG211" s="10">
        <v>25.22</v>
      </c>
      <c r="AH211" s="10">
        <v>35.151899999999998</v>
      </c>
      <c r="AI211" s="10">
        <v>53.51</v>
      </c>
      <c r="AJ211" s="10">
        <v>23.47</v>
      </c>
      <c r="AK211" s="10">
        <v>8.32</v>
      </c>
      <c r="AL211" s="10">
        <v>-0.1</v>
      </c>
      <c r="AM211" s="10">
        <v>0.01</v>
      </c>
      <c r="AN211" s="10">
        <v>87.39</v>
      </c>
      <c r="AO211" s="10">
        <v>5.87</v>
      </c>
      <c r="AQ211" s="10">
        <v>19.52</v>
      </c>
      <c r="AR211" s="10">
        <v>25.26</v>
      </c>
      <c r="AS211" s="10">
        <v>35.171900000000001</v>
      </c>
      <c r="AT211" s="10">
        <v>53.59</v>
      </c>
      <c r="AU211" s="10">
        <v>23.48</v>
      </c>
      <c r="AV211" s="10">
        <v>8.34</v>
      </c>
      <c r="AW211" s="10">
        <v>-0.11</v>
      </c>
      <c r="AX211" s="10">
        <v>0.02</v>
      </c>
      <c r="AY211" s="10">
        <v>84.46</v>
      </c>
      <c r="AZ211" s="10">
        <v>5.67</v>
      </c>
      <c r="BB211" s="10">
        <v>14.56</v>
      </c>
      <c r="BC211" s="10">
        <v>25.13</v>
      </c>
      <c r="BD211" s="10">
        <v>35.144799999999996</v>
      </c>
      <c r="BE211" s="10">
        <v>53.41</v>
      </c>
      <c r="BF211" s="10">
        <v>23.47</v>
      </c>
      <c r="BG211" s="10">
        <v>8.32</v>
      </c>
      <c r="BH211" s="10">
        <v>-0.12</v>
      </c>
      <c r="BI211" s="10">
        <v>0.01</v>
      </c>
      <c r="BJ211" s="10">
        <v>85.65</v>
      </c>
      <c r="BK211" s="10">
        <v>5.76</v>
      </c>
      <c r="BL211" s="10">
        <v>440.67</v>
      </c>
    </row>
    <row r="212" spans="1:64" x14ac:dyDescent="0.2">
      <c r="A212" s="10">
        <v>15.8</v>
      </c>
      <c r="B212" s="10">
        <v>25.03</v>
      </c>
      <c r="C212" s="10">
        <v>35.045900000000003</v>
      </c>
      <c r="D212" s="10">
        <v>53.17</v>
      </c>
      <c r="E212" s="10">
        <v>23.43</v>
      </c>
      <c r="F212" s="10">
        <v>8.35</v>
      </c>
      <c r="G212" s="10">
        <v>-0.08</v>
      </c>
      <c r="H212" s="10">
        <v>0.01</v>
      </c>
      <c r="J212" s="10">
        <v>17.559999999999999</v>
      </c>
      <c r="K212" s="10">
        <v>25.04</v>
      </c>
      <c r="L212" s="10">
        <v>35.059100000000001</v>
      </c>
      <c r="M212" s="10">
        <v>53.2</v>
      </c>
      <c r="N212" s="10">
        <v>23.45</v>
      </c>
      <c r="O212" s="10">
        <v>8.34</v>
      </c>
      <c r="P212" s="10">
        <v>-0.11</v>
      </c>
      <c r="Q212" s="10">
        <v>0.01</v>
      </c>
      <c r="R212" s="10">
        <v>87.32</v>
      </c>
      <c r="S212" s="10">
        <v>5.89</v>
      </c>
      <c r="U212" s="99">
        <v>18.239999999999998</v>
      </c>
      <c r="V212" s="99">
        <v>25.16</v>
      </c>
      <c r="W212" s="99">
        <v>35.119</v>
      </c>
      <c r="X212" s="99">
        <v>53.41</v>
      </c>
      <c r="Y212" s="99">
        <v>23.46</v>
      </c>
      <c r="Z212" s="99">
        <v>8.33</v>
      </c>
      <c r="AA212" s="99">
        <v>-0.11</v>
      </c>
      <c r="AB212" s="99">
        <v>0.01</v>
      </c>
      <c r="AC212" s="99">
        <v>89.2</v>
      </c>
      <c r="AD212" s="99">
        <v>6</v>
      </c>
      <c r="AF212" s="10">
        <v>19.420000000000002</v>
      </c>
      <c r="AG212" s="10">
        <v>25.22</v>
      </c>
      <c r="AH212" s="10">
        <v>35.1526</v>
      </c>
      <c r="AI212" s="10">
        <v>53.51</v>
      </c>
      <c r="AJ212" s="10">
        <v>23.47</v>
      </c>
      <c r="AK212" s="10">
        <v>8.32</v>
      </c>
      <c r="AL212" s="10">
        <v>-0.11</v>
      </c>
      <c r="AM212" s="10">
        <v>0</v>
      </c>
      <c r="AN212" s="10">
        <v>87.38</v>
      </c>
      <c r="AO212" s="10">
        <v>5.87</v>
      </c>
      <c r="AQ212" s="10">
        <v>19.62</v>
      </c>
      <c r="AR212" s="10">
        <v>25.26</v>
      </c>
      <c r="AS212" s="10">
        <v>35.174100000000003</v>
      </c>
      <c r="AT212" s="10">
        <v>53.59</v>
      </c>
      <c r="AU212" s="10">
        <v>23.48</v>
      </c>
      <c r="AV212" s="10">
        <v>8.34</v>
      </c>
      <c r="AW212" s="10">
        <v>-0.12</v>
      </c>
      <c r="AX212" s="10">
        <v>0.01</v>
      </c>
      <c r="AY212" s="10">
        <v>84.45</v>
      </c>
      <c r="AZ212" s="10">
        <v>5.67</v>
      </c>
      <c r="BB212" s="10">
        <v>14.55</v>
      </c>
      <c r="BC212" s="10">
        <v>25.13</v>
      </c>
      <c r="BD212" s="10">
        <v>35.1417</v>
      </c>
      <c r="BE212" s="10">
        <v>53.41</v>
      </c>
      <c r="BF212" s="10">
        <v>23.47</v>
      </c>
      <c r="BG212" s="10">
        <v>8.32</v>
      </c>
      <c r="BH212" s="10">
        <v>-0.11</v>
      </c>
      <c r="BI212" s="10">
        <v>0.01</v>
      </c>
      <c r="BJ212" s="10">
        <v>85.67</v>
      </c>
      <c r="BK212" s="10">
        <v>5.76</v>
      </c>
      <c r="BL212" s="10">
        <v>441.9</v>
      </c>
    </row>
    <row r="213" spans="1:64" x14ac:dyDescent="0.2">
      <c r="A213" s="10">
        <v>15.91</v>
      </c>
      <c r="B213" s="10">
        <v>25.03</v>
      </c>
      <c r="C213" s="10">
        <v>35.051699999999997</v>
      </c>
      <c r="D213" s="10">
        <v>53.18</v>
      </c>
      <c r="E213" s="10">
        <v>23.44</v>
      </c>
      <c r="F213" s="10">
        <v>8.35</v>
      </c>
      <c r="G213" s="10">
        <v>-0.09</v>
      </c>
      <c r="H213" s="10">
        <v>0.01</v>
      </c>
      <c r="J213" s="10">
        <v>17.670000000000002</v>
      </c>
      <c r="K213" s="10">
        <v>25.04</v>
      </c>
      <c r="L213" s="10">
        <v>35.058300000000003</v>
      </c>
      <c r="M213" s="10">
        <v>53.2</v>
      </c>
      <c r="N213" s="10">
        <v>23.45</v>
      </c>
      <c r="O213" s="10">
        <v>8.34</v>
      </c>
      <c r="P213" s="10">
        <v>-0.11</v>
      </c>
      <c r="Q213" s="10">
        <v>0.01</v>
      </c>
      <c r="R213" s="10">
        <v>87.34</v>
      </c>
      <c r="S213" s="10">
        <v>5.89</v>
      </c>
      <c r="U213" s="99">
        <v>18.36</v>
      </c>
      <c r="V213" s="99">
        <v>25.16</v>
      </c>
      <c r="W213" s="99">
        <v>35.110999999999997</v>
      </c>
      <c r="X213" s="99">
        <v>53.4</v>
      </c>
      <c r="Y213" s="99">
        <v>23.45</v>
      </c>
      <c r="Z213" s="99">
        <v>8.33</v>
      </c>
      <c r="AA213" s="99">
        <v>-0.1</v>
      </c>
      <c r="AB213" s="99">
        <v>0.01</v>
      </c>
      <c r="AC213" s="99">
        <v>89.21</v>
      </c>
      <c r="AD213" s="99">
        <v>6</v>
      </c>
      <c r="AF213" s="10">
        <v>19.579999999999998</v>
      </c>
      <c r="AG213" s="10">
        <v>25.22</v>
      </c>
      <c r="AH213" s="10">
        <v>35.150199999999998</v>
      </c>
      <c r="AI213" s="10">
        <v>53.51</v>
      </c>
      <c r="AJ213" s="10">
        <v>23.47</v>
      </c>
      <c r="AK213" s="10">
        <v>8.32</v>
      </c>
      <c r="AL213" s="10">
        <v>-0.12</v>
      </c>
      <c r="AM213" s="10">
        <v>0.01</v>
      </c>
      <c r="AN213" s="10">
        <v>87.38</v>
      </c>
      <c r="AO213" s="10">
        <v>5.87</v>
      </c>
      <c r="AQ213" s="10">
        <v>19.7</v>
      </c>
      <c r="AR213" s="10">
        <v>25.26</v>
      </c>
      <c r="AS213" s="10">
        <v>35.172899999999998</v>
      </c>
      <c r="AT213" s="10">
        <v>53.59</v>
      </c>
      <c r="AU213" s="10">
        <v>23.48</v>
      </c>
      <c r="AV213" s="10">
        <v>8.34</v>
      </c>
      <c r="AW213" s="10">
        <v>-0.12</v>
      </c>
      <c r="AX213" s="10">
        <v>0.01</v>
      </c>
      <c r="AY213" s="10">
        <v>84.46</v>
      </c>
      <c r="AZ213" s="10">
        <v>5.67</v>
      </c>
      <c r="BB213" s="10">
        <v>14.54</v>
      </c>
      <c r="BC213" s="10">
        <v>25.13</v>
      </c>
      <c r="BD213" s="10">
        <v>35.141599999999997</v>
      </c>
      <c r="BE213" s="10">
        <v>53.41</v>
      </c>
      <c r="BF213" s="10">
        <v>23.47</v>
      </c>
      <c r="BG213" s="10">
        <v>8.32</v>
      </c>
      <c r="BH213" s="10">
        <v>-0.11</v>
      </c>
      <c r="BI213" s="10">
        <v>0.02</v>
      </c>
      <c r="BJ213" s="10">
        <v>85.68</v>
      </c>
      <c r="BK213" s="10">
        <v>5.77</v>
      </c>
      <c r="BL213" s="10">
        <v>479.11</v>
      </c>
    </row>
    <row r="214" spans="1:64" x14ac:dyDescent="0.2">
      <c r="A214" s="10">
        <v>15.98</v>
      </c>
      <c r="B214" s="10">
        <v>25.03</v>
      </c>
      <c r="C214" s="10">
        <v>35.049700000000001</v>
      </c>
      <c r="D214" s="10">
        <v>53.18</v>
      </c>
      <c r="E214" s="10">
        <v>23.44</v>
      </c>
      <c r="F214" s="10">
        <v>8.35</v>
      </c>
      <c r="G214" s="10">
        <v>-0.08</v>
      </c>
      <c r="H214" s="10">
        <v>0.01</v>
      </c>
      <c r="J214" s="10">
        <v>17.760000000000002</v>
      </c>
      <c r="K214" s="10">
        <v>25.04</v>
      </c>
      <c r="L214" s="10">
        <v>35.06</v>
      </c>
      <c r="M214" s="10">
        <v>53.2</v>
      </c>
      <c r="N214" s="10">
        <v>23.45</v>
      </c>
      <c r="O214" s="10">
        <v>8.34</v>
      </c>
      <c r="P214" s="10">
        <v>-0.11</v>
      </c>
      <c r="Q214" s="10">
        <v>0.01</v>
      </c>
      <c r="R214" s="10">
        <v>87.35</v>
      </c>
      <c r="S214" s="10">
        <v>5.89</v>
      </c>
      <c r="U214" s="99">
        <v>18.45</v>
      </c>
      <c r="V214" s="99">
        <v>25.16</v>
      </c>
      <c r="W214" s="99">
        <v>35.113999999999997</v>
      </c>
      <c r="X214" s="99">
        <v>53.4</v>
      </c>
      <c r="Y214" s="99">
        <v>23.46</v>
      </c>
      <c r="Z214" s="99">
        <v>8.33</v>
      </c>
      <c r="AA214" s="99">
        <v>-0.1</v>
      </c>
      <c r="AB214" s="99">
        <v>0.01</v>
      </c>
      <c r="AC214" s="99">
        <v>89.22</v>
      </c>
      <c r="AD214" s="99">
        <v>6</v>
      </c>
      <c r="AF214" s="10">
        <v>19.71</v>
      </c>
      <c r="AG214" s="10">
        <v>25.22</v>
      </c>
      <c r="AH214" s="10">
        <v>35.1511</v>
      </c>
      <c r="AI214" s="10">
        <v>53.51</v>
      </c>
      <c r="AJ214" s="10">
        <v>23.47</v>
      </c>
      <c r="AK214" s="10">
        <v>8.32</v>
      </c>
      <c r="AL214" s="10">
        <v>-0.12</v>
      </c>
      <c r="AM214" s="10">
        <v>0.01</v>
      </c>
      <c r="AN214" s="10">
        <v>87.4</v>
      </c>
      <c r="AO214" s="10">
        <v>5.87</v>
      </c>
      <c r="AQ214" s="10">
        <v>19.78</v>
      </c>
      <c r="AR214" s="10">
        <v>25.26</v>
      </c>
      <c r="AS214" s="10">
        <v>35.174999999999997</v>
      </c>
      <c r="AT214" s="10">
        <v>53.59</v>
      </c>
      <c r="AU214" s="10">
        <v>23.48</v>
      </c>
      <c r="AV214" s="10">
        <v>8.34</v>
      </c>
      <c r="AW214" s="10">
        <v>-0.12</v>
      </c>
      <c r="AX214" s="10">
        <v>0.01</v>
      </c>
      <c r="AY214" s="10">
        <v>84.47</v>
      </c>
      <c r="AZ214" s="10">
        <v>5.67</v>
      </c>
      <c r="BB214" s="10">
        <v>14.56</v>
      </c>
      <c r="BC214" s="10">
        <v>25.13</v>
      </c>
      <c r="BD214" s="10">
        <v>35.1417</v>
      </c>
      <c r="BE214" s="10">
        <v>53.41</v>
      </c>
      <c r="BF214" s="10">
        <v>23.47</v>
      </c>
      <c r="BG214" s="10">
        <v>8.32</v>
      </c>
      <c r="BH214" s="10">
        <v>-0.1</v>
      </c>
      <c r="BI214" s="10">
        <v>0.02</v>
      </c>
      <c r="BJ214" s="10">
        <v>85.67</v>
      </c>
      <c r="BK214" s="10">
        <v>5.76</v>
      </c>
      <c r="BL214" s="10">
        <v>495.03</v>
      </c>
    </row>
    <row r="215" spans="1:64" x14ac:dyDescent="0.2">
      <c r="A215" s="10">
        <v>16.03</v>
      </c>
      <c r="B215" s="10">
        <v>25.03</v>
      </c>
      <c r="C215" s="10">
        <v>35.046900000000001</v>
      </c>
      <c r="D215" s="10">
        <v>53.17</v>
      </c>
      <c r="E215" s="10">
        <v>23.44</v>
      </c>
      <c r="F215" s="10">
        <v>8.35</v>
      </c>
      <c r="G215" s="10">
        <v>-0.01</v>
      </c>
      <c r="H215" s="10">
        <v>0.01</v>
      </c>
      <c r="J215" s="10">
        <v>17.84</v>
      </c>
      <c r="K215" s="10">
        <v>25.04</v>
      </c>
      <c r="L215" s="10">
        <v>35.0578</v>
      </c>
      <c r="M215" s="10">
        <v>53.2</v>
      </c>
      <c r="N215" s="10">
        <v>23.45</v>
      </c>
      <c r="O215" s="10">
        <v>8.34</v>
      </c>
      <c r="P215" s="10">
        <v>-0.11</v>
      </c>
      <c r="Q215" s="10">
        <v>0.02</v>
      </c>
      <c r="R215" s="10">
        <v>87.37</v>
      </c>
      <c r="S215" s="10">
        <v>5.89</v>
      </c>
      <c r="U215" s="99">
        <v>18.55</v>
      </c>
      <c r="V215" s="99">
        <v>25.16</v>
      </c>
      <c r="W215" s="99">
        <v>35.118000000000002</v>
      </c>
      <c r="X215" s="99">
        <v>53.41</v>
      </c>
      <c r="Y215" s="99">
        <v>23.46</v>
      </c>
      <c r="Z215" s="99">
        <v>8.33</v>
      </c>
      <c r="AA215" s="99">
        <v>-0.11</v>
      </c>
      <c r="AB215" s="99">
        <v>0.01</v>
      </c>
      <c r="AC215" s="99">
        <v>89.22</v>
      </c>
      <c r="AD215" s="99">
        <v>6</v>
      </c>
      <c r="AF215" s="10">
        <v>19.84</v>
      </c>
      <c r="AG215" s="10">
        <v>25.22</v>
      </c>
      <c r="AH215" s="10">
        <v>35.151800000000001</v>
      </c>
      <c r="AI215" s="10">
        <v>53.51</v>
      </c>
      <c r="AJ215" s="10">
        <v>23.48</v>
      </c>
      <c r="AK215" s="10">
        <v>8.32</v>
      </c>
      <c r="AL215" s="10">
        <v>-0.12</v>
      </c>
      <c r="AM215" s="10">
        <v>0.01</v>
      </c>
      <c r="AN215" s="10">
        <v>87.43</v>
      </c>
      <c r="AO215" s="10">
        <v>5.87</v>
      </c>
      <c r="AQ215" s="10">
        <v>19.87</v>
      </c>
      <c r="AR215" s="10">
        <v>25.26</v>
      </c>
      <c r="AS215" s="10">
        <v>35.174100000000003</v>
      </c>
      <c r="AT215" s="10">
        <v>53.59</v>
      </c>
      <c r="AU215" s="10">
        <v>23.48</v>
      </c>
      <c r="AV215" s="10">
        <v>8.34</v>
      </c>
      <c r="AW215" s="10">
        <v>-0.13</v>
      </c>
      <c r="AX215" s="10">
        <v>0.01</v>
      </c>
      <c r="AY215" s="10">
        <v>84.48</v>
      </c>
      <c r="AZ215" s="10">
        <v>5.67</v>
      </c>
      <c r="BB215" s="10">
        <v>14.64</v>
      </c>
      <c r="BC215" s="10">
        <v>25.13</v>
      </c>
      <c r="BD215" s="10">
        <v>35.1432</v>
      </c>
      <c r="BE215" s="10">
        <v>53.41</v>
      </c>
      <c r="BF215" s="10">
        <v>23.47</v>
      </c>
      <c r="BG215" s="10">
        <v>8.32</v>
      </c>
      <c r="BH215" s="10">
        <v>-0.1</v>
      </c>
      <c r="BI215" s="10">
        <v>0.03</v>
      </c>
      <c r="BJ215" s="10">
        <v>85.65</v>
      </c>
      <c r="BK215" s="10">
        <v>5.76</v>
      </c>
      <c r="BL215" s="10">
        <v>498.21</v>
      </c>
    </row>
    <row r="216" spans="1:64" x14ac:dyDescent="0.2">
      <c r="A216" s="10">
        <v>16.09</v>
      </c>
      <c r="B216" s="10">
        <v>25.03</v>
      </c>
      <c r="C216" s="10">
        <v>35.047600000000003</v>
      </c>
      <c r="D216" s="10">
        <v>53.17</v>
      </c>
      <c r="E216" s="10">
        <v>23.44</v>
      </c>
      <c r="F216" s="10">
        <v>8.35</v>
      </c>
      <c r="G216" s="10">
        <v>0.02</v>
      </c>
      <c r="H216" s="10">
        <v>0.01</v>
      </c>
      <c r="J216" s="10">
        <v>17.920000000000002</v>
      </c>
      <c r="K216" s="10">
        <v>25.04</v>
      </c>
      <c r="L216" s="10">
        <v>35.055500000000002</v>
      </c>
      <c r="M216" s="10">
        <v>53.2</v>
      </c>
      <c r="N216" s="10">
        <v>23.45</v>
      </c>
      <c r="O216" s="10">
        <v>8.34</v>
      </c>
      <c r="P216" s="10">
        <v>-0.11</v>
      </c>
      <c r="Q216" s="10">
        <v>0.01</v>
      </c>
      <c r="R216" s="10">
        <v>87.41</v>
      </c>
      <c r="S216" s="10">
        <v>5.89</v>
      </c>
      <c r="U216" s="99">
        <v>18.66</v>
      </c>
      <c r="V216" s="99">
        <v>25.16</v>
      </c>
      <c r="W216" s="99">
        <v>35.116</v>
      </c>
      <c r="X216" s="99">
        <v>53.4</v>
      </c>
      <c r="Y216" s="99">
        <v>23.46</v>
      </c>
      <c r="Z216" s="99">
        <v>8.33</v>
      </c>
      <c r="AA216" s="99">
        <v>-0.11</v>
      </c>
      <c r="AB216" s="99">
        <v>0.01</v>
      </c>
      <c r="AC216" s="99">
        <v>89.23</v>
      </c>
      <c r="AD216" s="99">
        <v>6</v>
      </c>
      <c r="AF216" s="10">
        <v>19.96</v>
      </c>
      <c r="AG216" s="10">
        <v>25.22</v>
      </c>
      <c r="AH216" s="10">
        <v>35.149799999999999</v>
      </c>
      <c r="AI216" s="10">
        <v>53.51</v>
      </c>
      <c r="AJ216" s="10">
        <v>23.47</v>
      </c>
      <c r="AK216" s="10">
        <v>8.32</v>
      </c>
      <c r="AL216" s="10">
        <v>-0.11</v>
      </c>
      <c r="AM216" s="10">
        <v>0</v>
      </c>
      <c r="AN216" s="10">
        <v>87.47</v>
      </c>
      <c r="AO216" s="10">
        <v>5.88</v>
      </c>
      <c r="AQ216" s="10">
        <v>20</v>
      </c>
      <c r="AR216" s="10">
        <v>25.26</v>
      </c>
      <c r="AS216" s="10">
        <v>35.174199999999999</v>
      </c>
      <c r="AT216" s="10">
        <v>53.59</v>
      </c>
      <c r="AU216" s="10">
        <v>23.48</v>
      </c>
      <c r="AV216" s="10">
        <v>8.34</v>
      </c>
      <c r="AW216" s="10">
        <v>-0.12</v>
      </c>
      <c r="AX216" s="10">
        <v>0.01</v>
      </c>
      <c r="AY216" s="10">
        <v>84.5</v>
      </c>
      <c r="AZ216" s="10">
        <v>5.67</v>
      </c>
      <c r="BB216" s="10">
        <v>14.73</v>
      </c>
      <c r="BC216" s="10">
        <v>25.13</v>
      </c>
      <c r="BD216" s="10">
        <v>35.1432</v>
      </c>
      <c r="BE216" s="10">
        <v>53.41</v>
      </c>
      <c r="BF216" s="10">
        <v>23.47</v>
      </c>
      <c r="BG216" s="10">
        <v>8.32</v>
      </c>
      <c r="BH216" s="10">
        <v>-0.12</v>
      </c>
      <c r="BI216" s="10">
        <v>0.02</v>
      </c>
      <c r="BJ216" s="10">
        <v>85.61</v>
      </c>
      <c r="BK216" s="10">
        <v>5.76</v>
      </c>
      <c r="BL216" s="10">
        <v>477.22</v>
      </c>
    </row>
    <row r="217" spans="1:64" x14ac:dyDescent="0.2">
      <c r="A217" s="10">
        <v>16.16</v>
      </c>
      <c r="B217" s="10">
        <v>25.03</v>
      </c>
      <c r="C217" s="10">
        <v>35.044400000000003</v>
      </c>
      <c r="D217" s="10">
        <v>53.17</v>
      </c>
      <c r="E217" s="10">
        <v>23.43</v>
      </c>
      <c r="F217" s="10">
        <v>8.35</v>
      </c>
      <c r="G217" s="10">
        <v>0</v>
      </c>
      <c r="H217" s="10">
        <v>0.01</v>
      </c>
      <c r="J217" s="10">
        <v>18</v>
      </c>
      <c r="K217" s="10">
        <v>25.04</v>
      </c>
      <c r="L217" s="10">
        <v>35.060099999999998</v>
      </c>
      <c r="M217" s="10">
        <v>53.2</v>
      </c>
      <c r="N217" s="10">
        <v>23.45</v>
      </c>
      <c r="O217" s="10">
        <v>8.34</v>
      </c>
      <c r="P217" s="10">
        <v>-0.11</v>
      </c>
      <c r="Q217" s="10">
        <v>0.01</v>
      </c>
      <c r="R217" s="10">
        <v>87.44</v>
      </c>
      <c r="S217" s="10">
        <v>5.9</v>
      </c>
      <c r="U217" s="99">
        <v>18.78</v>
      </c>
      <c r="V217" s="99">
        <v>25.16</v>
      </c>
      <c r="W217" s="99">
        <v>35.122999999999998</v>
      </c>
      <c r="X217" s="99">
        <v>53.41</v>
      </c>
      <c r="Y217" s="99">
        <v>23.47</v>
      </c>
      <c r="Z217" s="99">
        <v>8.33</v>
      </c>
      <c r="AA217" s="99">
        <v>-0.1</v>
      </c>
      <c r="AB217" s="99">
        <v>0.01</v>
      </c>
      <c r="AC217" s="99">
        <v>89.23</v>
      </c>
      <c r="AD217" s="99">
        <v>6</v>
      </c>
      <c r="AF217" s="10">
        <v>20.07</v>
      </c>
      <c r="AG217" s="10">
        <v>25.22</v>
      </c>
      <c r="AH217" s="10">
        <v>35.154200000000003</v>
      </c>
      <c r="AI217" s="10">
        <v>53.51</v>
      </c>
      <c r="AJ217" s="10">
        <v>23.48</v>
      </c>
      <c r="AK217" s="10">
        <v>8.32</v>
      </c>
      <c r="AL217" s="10">
        <v>-0.1</v>
      </c>
      <c r="AM217" s="10">
        <v>0.01</v>
      </c>
      <c r="AN217" s="10">
        <v>87.51</v>
      </c>
      <c r="AO217" s="10">
        <v>5.88</v>
      </c>
      <c r="AQ217" s="10">
        <v>20.170000000000002</v>
      </c>
      <c r="AR217" s="10">
        <v>25.26</v>
      </c>
      <c r="AS217" s="10">
        <v>35.1753</v>
      </c>
      <c r="AT217" s="10">
        <v>53.59</v>
      </c>
      <c r="AU217" s="10">
        <v>23.48</v>
      </c>
      <c r="AV217" s="10">
        <v>8.34</v>
      </c>
      <c r="AW217" s="10">
        <v>-0.11</v>
      </c>
      <c r="AX217" s="10">
        <v>0.01</v>
      </c>
      <c r="AY217" s="10">
        <v>84.51</v>
      </c>
      <c r="AZ217" s="10">
        <v>5.67</v>
      </c>
      <c r="BB217" s="10">
        <v>14.85</v>
      </c>
      <c r="BC217" s="10">
        <v>25.13</v>
      </c>
      <c r="BD217" s="10">
        <v>35.144500000000001</v>
      </c>
      <c r="BE217" s="10">
        <v>53.41</v>
      </c>
      <c r="BF217" s="10">
        <v>23.47</v>
      </c>
      <c r="BG217" s="10">
        <v>8.32</v>
      </c>
      <c r="BH217" s="10">
        <v>-0.13</v>
      </c>
      <c r="BI217" s="10">
        <v>0.02</v>
      </c>
      <c r="BJ217" s="10">
        <v>85.58</v>
      </c>
      <c r="BK217" s="10">
        <v>5.76</v>
      </c>
      <c r="BL217" s="10">
        <v>446.46</v>
      </c>
    </row>
    <row r="218" spans="1:64" x14ac:dyDescent="0.2">
      <c r="A218" s="10">
        <v>16.239999999999998</v>
      </c>
      <c r="B218" s="10">
        <v>25.03</v>
      </c>
      <c r="C218" s="10">
        <v>35.048999999999999</v>
      </c>
      <c r="D218" s="10">
        <v>53.18</v>
      </c>
      <c r="E218" s="10">
        <v>23.44</v>
      </c>
      <c r="F218" s="10">
        <v>8.35</v>
      </c>
      <c r="G218" s="10">
        <v>-0.01</v>
      </c>
      <c r="H218" s="10">
        <v>0.01</v>
      </c>
      <c r="J218" s="10">
        <v>18.09</v>
      </c>
      <c r="K218" s="10">
        <v>25.04</v>
      </c>
      <c r="L218" s="10">
        <v>35.0623</v>
      </c>
      <c r="M218" s="10">
        <v>53.21</v>
      </c>
      <c r="N218" s="10">
        <v>23.45</v>
      </c>
      <c r="O218" s="10">
        <v>8.34</v>
      </c>
      <c r="P218" s="10">
        <v>-0.1</v>
      </c>
      <c r="Q218" s="10">
        <v>0.01</v>
      </c>
      <c r="R218" s="10">
        <v>87.45</v>
      </c>
      <c r="S218" s="10">
        <v>5.9</v>
      </c>
      <c r="U218" s="99">
        <v>18.899999999999999</v>
      </c>
      <c r="V218" s="99">
        <v>25.16</v>
      </c>
      <c r="W218" s="99">
        <v>35.118000000000002</v>
      </c>
      <c r="X218" s="99">
        <v>53.41</v>
      </c>
      <c r="Y218" s="99">
        <v>23.46</v>
      </c>
      <c r="Z218" s="99">
        <v>8.33</v>
      </c>
      <c r="AA218" s="99">
        <v>-0.09</v>
      </c>
      <c r="AB218" s="99">
        <v>0.01</v>
      </c>
      <c r="AC218" s="99">
        <v>89.23</v>
      </c>
      <c r="AD218" s="99">
        <v>6</v>
      </c>
      <c r="AF218" s="10">
        <v>20.18</v>
      </c>
      <c r="AG218" s="10">
        <v>25.22</v>
      </c>
      <c r="AH218" s="10">
        <v>35.1496</v>
      </c>
      <c r="AI218" s="10">
        <v>53.51</v>
      </c>
      <c r="AJ218" s="10">
        <v>23.48</v>
      </c>
      <c r="AK218" s="10">
        <v>8.32</v>
      </c>
      <c r="AL218" s="10">
        <v>-0.09</v>
      </c>
      <c r="AM218" s="10">
        <v>0.01</v>
      </c>
      <c r="AN218" s="10">
        <v>87.55</v>
      </c>
      <c r="AO218" s="10">
        <v>5.88</v>
      </c>
      <c r="AQ218" s="10">
        <v>20.34</v>
      </c>
      <c r="AR218" s="10">
        <v>25.26</v>
      </c>
      <c r="AS218" s="10">
        <v>35.177399999999999</v>
      </c>
      <c r="AT218" s="10">
        <v>53.59</v>
      </c>
      <c r="AU218" s="10">
        <v>23.48</v>
      </c>
      <c r="AV218" s="10">
        <v>8.34</v>
      </c>
      <c r="AW218" s="10">
        <v>-0.11</v>
      </c>
      <c r="AX218" s="10">
        <v>0.01</v>
      </c>
      <c r="AY218" s="10">
        <v>84.54</v>
      </c>
      <c r="AZ218" s="10">
        <v>5.67</v>
      </c>
      <c r="BB218" s="10">
        <v>14.97</v>
      </c>
      <c r="BC218" s="10">
        <v>25.13</v>
      </c>
      <c r="BD218" s="10">
        <v>35.146000000000001</v>
      </c>
      <c r="BE218" s="10">
        <v>53.41</v>
      </c>
      <c r="BF218" s="10">
        <v>23.48</v>
      </c>
      <c r="BG218" s="10">
        <v>8.32</v>
      </c>
      <c r="BH218" s="10">
        <v>-0.14000000000000001</v>
      </c>
      <c r="BI218" s="10">
        <v>0.01</v>
      </c>
      <c r="BJ218" s="10">
        <v>85.56</v>
      </c>
      <c r="BK218" s="10">
        <v>5.76</v>
      </c>
      <c r="BL218" s="10">
        <v>443.21</v>
      </c>
    </row>
    <row r="219" spans="1:64" x14ac:dyDescent="0.2">
      <c r="A219" s="10">
        <v>16.32</v>
      </c>
      <c r="B219" s="10">
        <v>25.03</v>
      </c>
      <c r="C219" s="10">
        <v>35.049399999999999</v>
      </c>
      <c r="D219" s="10">
        <v>53.18</v>
      </c>
      <c r="E219" s="10">
        <v>23.44</v>
      </c>
      <c r="F219" s="10">
        <v>8.35</v>
      </c>
      <c r="G219" s="10">
        <v>-0.03</v>
      </c>
      <c r="H219" s="10">
        <v>0.01</v>
      </c>
      <c r="J219" s="10">
        <v>18.170000000000002</v>
      </c>
      <c r="K219" s="10">
        <v>25.04</v>
      </c>
      <c r="L219" s="10">
        <v>35.057699999999997</v>
      </c>
      <c r="M219" s="10">
        <v>53.2</v>
      </c>
      <c r="N219" s="10">
        <v>23.45</v>
      </c>
      <c r="O219" s="10">
        <v>8.34</v>
      </c>
      <c r="P219" s="10">
        <v>-0.1</v>
      </c>
      <c r="Q219" s="10">
        <v>0.01</v>
      </c>
      <c r="R219" s="10">
        <v>87.46</v>
      </c>
      <c r="S219" s="10">
        <v>5.9</v>
      </c>
      <c r="U219" s="99">
        <v>19.02</v>
      </c>
      <c r="V219" s="99">
        <v>25.16</v>
      </c>
      <c r="W219" s="99">
        <v>35.113999999999997</v>
      </c>
      <c r="X219" s="99">
        <v>53.4</v>
      </c>
      <c r="Y219" s="99">
        <v>23.46</v>
      </c>
      <c r="Z219" s="99">
        <v>8.33</v>
      </c>
      <c r="AA219" s="99">
        <v>-0.09</v>
      </c>
      <c r="AB219" s="99">
        <v>0.01</v>
      </c>
      <c r="AC219" s="99">
        <v>89.24</v>
      </c>
      <c r="AD219" s="99">
        <v>6</v>
      </c>
      <c r="AF219" s="10">
        <v>20.29</v>
      </c>
      <c r="AG219" s="10">
        <v>25.22</v>
      </c>
      <c r="AH219" s="10">
        <v>35.151400000000002</v>
      </c>
      <c r="AI219" s="10">
        <v>53.51</v>
      </c>
      <c r="AJ219" s="10">
        <v>23.48</v>
      </c>
      <c r="AK219" s="10">
        <v>8.32</v>
      </c>
      <c r="AL219" s="10">
        <v>-0.08</v>
      </c>
      <c r="AM219" s="10">
        <v>0.01</v>
      </c>
      <c r="AN219" s="10">
        <v>87.6</v>
      </c>
      <c r="AO219" s="10">
        <v>5.89</v>
      </c>
      <c r="AQ219" s="10">
        <v>20.52</v>
      </c>
      <c r="AR219" s="10">
        <v>25.26</v>
      </c>
      <c r="AS219" s="10">
        <v>35.1706</v>
      </c>
      <c r="AT219" s="10">
        <v>53.59</v>
      </c>
      <c r="AU219" s="10">
        <v>23.48</v>
      </c>
      <c r="AV219" s="10">
        <v>8.34</v>
      </c>
      <c r="AW219" s="10">
        <v>-0.11</v>
      </c>
      <c r="AX219" s="10">
        <v>0</v>
      </c>
      <c r="AY219" s="10">
        <v>84.56</v>
      </c>
      <c r="AZ219" s="10">
        <v>5.68</v>
      </c>
      <c r="BB219" s="10">
        <v>15.06</v>
      </c>
      <c r="BC219" s="10">
        <v>25.13</v>
      </c>
      <c r="BD219" s="10">
        <v>35.145800000000001</v>
      </c>
      <c r="BE219" s="10">
        <v>53.41</v>
      </c>
      <c r="BF219" s="10">
        <v>23.48</v>
      </c>
      <c r="BG219" s="10">
        <v>8.32</v>
      </c>
      <c r="BH219" s="10">
        <v>-0.15</v>
      </c>
      <c r="BI219" s="10">
        <v>0.02</v>
      </c>
      <c r="BJ219" s="10">
        <v>85.55</v>
      </c>
      <c r="BK219" s="10">
        <v>5.76</v>
      </c>
      <c r="BL219" s="10">
        <v>436.11</v>
      </c>
    </row>
    <row r="220" spans="1:64" x14ac:dyDescent="0.2">
      <c r="A220" s="10">
        <v>16.399999999999999</v>
      </c>
      <c r="B220" s="10">
        <v>25.03</v>
      </c>
      <c r="C220" s="10">
        <v>35.049199999999999</v>
      </c>
      <c r="D220" s="10">
        <v>53.18</v>
      </c>
      <c r="E220" s="10">
        <v>23.44</v>
      </c>
      <c r="F220" s="10">
        <v>8.35</v>
      </c>
      <c r="G220" s="10">
        <v>-0.04</v>
      </c>
      <c r="H220" s="10">
        <v>0.01</v>
      </c>
      <c r="J220" s="10">
        <v>18.260000000000002</v>
      </c>
      <c r="K220" s="10">
        <v>25.04</v>
      </c>
      <c r="L220" s="10">
        <v>35.055</v>
      </c>
      <c r="M220" s="10">
        <v>53.2</v>
      </c>
      <c r="N220" s="10">
        <v>23.45</v>
      </c>
      <c r="O220" s="10">
        <v>8.34</v>
      </c>
      <c r="P220" s="10">
        <v>-0.1</v>
      </c>
      <c r="Q220" s="10">
        <v>0.01</v>
      </c>
      <c r="R220" s="10">
        <v>87.45</v>
      </c>
      <c r="S220" s="10">
        <v>5.9</v>
      </c>
      <c r="U220" s="99">
        <v>19.12</v>
      </c>
      <c r="V220" s="99">
        <v>25.16</v>
      </c>
      <c r="W220" s="99">
        <v>35.116</v>
      </c>
      <c r="X220" s="99">
        <v>53.4</v>
      </c>
      <c r="Y220" s="99">
        <v>23.46</v>
      </c>
      <c r="Z220" s="99">
        <v>8.33</v>
      </c>
      <c r="AA220" s="99">
        <v>-0.1</v>
      </c>
      <c r="AB220" s="99">
        <v>0.01</v>
      </c>
      <c r="AC220" s="99">
        <v>89.24</v>
      </c>
      <c r="AD220" s="99">
        <v>6</v>
      </c>
      <c r="AF220" s="10">
        <v>20.399999999999999</v>
      </c>
      <c r="AG220" s="10">
        <v>25.22</v>
      </c>
      <c r="AH220" s="10">
        <v>35.1526</v>
      </c>
      <c r="AI220" s="10">
        <v>53.51</v>
      </c>
      <c r="AJ220" s="10">
        <v>23.48</v>
      </c>
      <c r="AK220" s="10">
        <v>8.32</v>
      </c>
      <c r="AL220" s="10">
        <v>-0.1</v>
      </c>
      <c r="AM220" s="10">
        <v>0.01</v>
      </c>
      <c r="AN220" s="10">
        <v>87.63</v>
      </c>
      <c r="AO220" s="10">
        <v>5.89</v>
      </c>
      <c r="AQ220" s="10">
        <v>20.68</v>
      </c>
      <c r="AR220" s="10">
        <v>25.26</v>
      </c>
      <c r="AS220" s="10">
        <v>35.174900000000001</v>
      </c>
      <c r="AT220" s="10">
        <v>53.59</v>
      </c>
      <c r="AU220" s="10">
        <v>23.48</v>
      </c>
      <c r="AV220" s="10">
        <v>8.34</v>
      </c>
      <c r="AW220" s="10">
        <v>-0.12</v>
      </c>
      <c r="AX220" s="10">
        <v>0</v>
      </c>
      <c r="AY220" s="10">
        <v>84.59</v>
      </c>
      <c r="AZ220" s="10">
        <v>5.68</v>
      </c>
      <c r="BB220" s="10">
        <v>15.08</v>
      </c>
      <c r="BC220" s="10">
        <v>25.13</v>
      </c>
      <c r="BD220" s="10">
        <v>35.143799999999999</v>
      </c>
      <c r="BE220" s="10">
        <v>53.41</v>
      </c>
      <c r="BF220" s="10">
        <v>23.47</v>
      </c>
      <c r="BG220" s="10">
        <v>8.32</v>
      </c>
      <c r="BH220" s="10">
        <v>-0.14000000000000001</v>
      </c>
      <c r="BI220" s="10">
        <v>0.02</v>
      </c>
      <c r="BJ220" s="10">
        <v>85.56</v>
      </c>
      <c r="BK220" s="10">
        <v>5.76</v>
      </c>
      <c r="BL220" s="10">
        <v>430.04</v>
      </c>
    </row>
    <row r="221" spans="1:64" x14ac:dyDescent="0.2">
      <c r="A221" s="10">
        <v>16.46</v>
      </c>
      <c r="B221" s="10">
        <v>25.03</v>
      </c>
      <c r="C221" s="10">
        <v>35.0471</v>
      </c>
      <c r="D221" s="10">
        <v>53.17</v>
      </c>
      <c r="E221" s="10">
        <v>23.44</v>
      </c>
      <c r="F221" s="10">
        <v>8.35</v>
      </c>
      <c r="G221" s="10">
        <v>-0.04</v>
      </c>
      <c r="H221" s="10">
        <v>0.01</v>
      </c>
      <c r="J221" s="10">
        <v>18.36</v>
      </c>
      <c r="K221" s="10">
        <v>25.04</v>
      </c>
      <c r="L221" s="10">
        <v>35.057499999999997</v>
      </c>
      <c r="M221" s="10">
        <v>53.2</v>
      </c>
      <c r="N221" s="10">
        <v>23.45</v>
      </c>
      <c r="O221" s="10">
        <v>8.34</v>
      </c>
      <c r="P221" s="10">
        <v>-0.11</v>
      </c>
      <c r="Q221" s="10">
        <v>0.01</v>
      </c>
      <c r="R221" s="10">
        <v>87.44</v>
      </c>
      <c r="S221" s="10">
        <v>5.9</v>
      </c>
      <c r="U221" s="99">
        <v>19.21</v>
      </c>
      <c r="V221" s="99">
        <v>25.16</v>
      </c>
      <c r="W221" s="99">
        <v>35.116</v>
      </c>
      <c r="X221" s="99">
        <v>53.4</v>
      </c>
      <c r="Y221" s="99">
        <v>23.46</v>
      </c>
      <c r="Z221" s="99">
        <v>8.33</v>
      </c>
      <c r="AA221" s="99">
        <v>-0.1</v>
      </c>
      <c r="AB221" s="99">
        <v>0.01</v>
      </c>
      <c r="AC221" s="99">
        <v>89.25</v>
      </c>
      <c r="AD221" s="99">
        <v>6</v>
      </c>
      <c r="AF221" s="10">
        <v>20.51</v>
      </c>
      <c r="AG221" s="10">
        <v>25.22</v>
      </c>
      <c r="AH221" s="10">
        <v>35.152299999999997</v>
      </c>
      <c r="AI221" s="10">
        <v>53.51</v>
      </c>
      <c r="AJ221" s="10">
        <v>23.48</v>
      </c>
      <c r="AK221" s="10">
        <v>8.32</v>
      </c>
      <c r="AL221" s="10">
        <v>-0.11</v>
      </c>
      <c r="AM221" s="10">
        <v>0.01</v>
      </c>
      <c r="AN221" s="10">
        <v>87.66</v>
      </c>
      <c r="AO221" s="10">
        <v>5.89</v>
      </c>
      <c r="AQ221" s="10">
        <v>20.81</v>
      </c>
      <c r="AR221" s="10">
        <v>25.26</v>
      </c>
      <c r="AS221" s="10">
        <v>35.172199999999997</v>
      </c>
      <c r="AT221" s="10">
        <v>53.59</v>
      </c>
      <c r="AU221" s="10">
        <v>23.48</v>
      </c>
      <c r="AV221" s="10">
        <v>8.34</v>
      </c>
      <c r="AW221" s="10">
        <v>-0.13</v>
      </c>
      <c r="AX221" s="10">
        <v>0.01</v>
      </c>
      <c r="AY221" s="10">
        <v>84.62</v>
      </c>
      <c r="AZ221" s="10">
        <v>5.68</v>
      </c>
      <c r="BB221" s="10">
        <v>15.06</v>
      </c>
      <c r="BC221" s="10">
        <v>25.13</v>
      </c>
      <c r="BD221" s="10">
        <v>35.146799999999999</v>
      </c>
      <c r="BE221" s="10">
        <v>53.41</v>
      </c>
      <c r="BF221" s="10">
        <v>23.48</v>
      </c>
      <c r="BG221" s="10">
        <v>8.32</v>
      </c>
      <c r="BH221" s="10">
        <v>-0.13</v>
      </c>
      <c r="BI221" s="10">
        <v>0.02</v>
      </c>
      <c r="BJ221" s="10">
        <v>85.57</v>
      </c>
      <c r="BK221" s="10">
        <v>5.76</v>
      </c>
      <c r="BL221" s="10">
        <v>464.63</v>
      </c>
    </row>
    <row r="222" spans="1:64" x14ac:dyDescent="0.2">
      <c r="A222" s="10">
        <v>16.510000000000002</v>
      </c>
      <c r="B222" s="10">
        <v>25.03</v>
      </c>
      <c r="C222" s="10">
        <v>35.051000000000002</v>
      </c>
      <c r="D222" s="10">
        <v>53.18</v>
      </c>
      <c r="E222" s="10">
        <v>23.44</v>
      </c>
      <c r="F222" s="10">
        <v>8.35</v>
      </c>
      <c r="G222" s="10">
        <v>-0.05</v>
      </c>
      <c r="H222" s="10">
        <v>0.01</v>
      </c>
      <c r="J222" s="10">
        <v>18.45</v>
      </c>
      <c r="K222" s="10">
        <v>25.04</v>
      </c>
      <c r="L222" s="10">
        <v>35.058500000000002</v>
      </c>
      <c r="M222" s="10">
        <v>53.2</v>
      </c>
      <c r="N222" s="10">
        <v>23.45</v>
      </c>
      <c r="O222" s="10">
        <v>8.34</v>
      </c>
      <c r="P222" s="10">
        <v>-0.11</v>
      </c>
      <c r="Q222" s="10">
        <v>0.01</v>
      </c>
      <c r="R222" s="10">
        <v>87.42</v>
      </c>
      <c r="S222" s="10">
        <v>5.89</v>
      </c>
      <c r="U222" s="99">
        <v>19.3</v>
      </c>
      <c r="V222" s="99">
        <v>25.16</v>
      </c>
      <c r="W222" s="99">
        <v>35.116</v>
      </c>
      <c r="X222" s="99">
        <v>53.4</v>
      </c>
      <c r="Y222" s="99">
        <v>23.46</v>
      </c>
      <c r="Z222" s="99">
        <v>8.33</v>
      </c>
      <c r="AA222" s="99">
        <v>-0.12</v>
      </c>
      <c r="AB222" s="99">
        <v>0.01</v>
      </c>
      <c r="AC222" s="99">
        <v>89.25</v>
      </c>
      <c r="AD222" s="99">
        <v>6</v>
      </c>
      <c r="AF222" s="10">
        <v>20.59</v>
      </c>
      <c r="AG222" s="10">
        <v>25.22</v>
      </c>
      <c r="AH222" s="10">
        <v>35.151499999999999</v>
      </c>
      <c r="AI222" s="10">
        <v>53.51</v>
      </c>
      <c r="AJ222" s="10">
        <v>23.48</v>
      </c>
      <c r="AK222" s="10">
        <v>8.32</v>
      </c>
      <c r="AL222" s="10">
        <v>-0.11</v>
      </c>
      <c r="AM222" s="10">
        <v>0.01</v>
      </c>
      <c r="AN222" s="10">
        <v>87.68</v>
      </c>
      <c r="AO222" s="10">
        <v>5.89</v>
      </c>
      <c r="AQ222" s="10">
        <v>20.93</v>
      </c>
      <c r="AR222" s="10">
        <v>25.26</v>
      </c>
      <c r="AS222" s="10">
        <v>35.1768</v>
      </c>
      <c r="AT222" s="10">
        <v>53.59</v>
      </c>
      <c r="AU222" s="10">
        <v>23.49</v>
      </c>
      <c r="AV222" s="10">
        <v>8.34</v>
      </c>
      <c r="AW222" s="10">
        <v>-0.12</v>
      </c>
      <c r="AX222" s="10">
        <v>0.01</v>
      </c>
      <c r="AY222" s="10">
        <v>84.65</v>
      </c>
      <c r="AZ222" s="10">
        <v>5.68</v>
      </c>
      <c r="BB222" s="10">
        <v>15</v>
      </c>
      <c r="BC222" s="10">
        <v>25.13</v>
      </c>
      <c r="BD222" s="10">
        <v>35.142600000000002</v>
      </c>
      <c r="BE222" s="10">
        <v>53.41</v>
      </c>
      <c r="BF222" s="10">
        <v>23.47</v>
      </c>
      <c r="BG222" s="10">
        <v>8.32</v>
      </c>
      <c r="BH222" s="10">
        <v>-0.12</v>
      </c>
      <c r="BI222" s="10">
        <v>0.01</v>
      </c>
      <c r="BJ222" s="10">
        <v>85.57</v>
      </c>
      <c r="BK222" s="10">
        <v>5.76</v>
      </c>
      <c r="BL222" s="10">
        <v>493.58</v>
      </c>
    </row>
    <row r="223" spans="1:64" x14ac:dyDescent="0.2">
      <c r="A223" s="10">
        <v>16.559999999999999</v>
      </c>
      <c r="B223" s="10">
        <v>25.03</v>
      </c>
      <c r="C223" s="10">
        <v>35.048999999999999</v>
      </c>
      <c r="D223" s="10">
        <v>53.18</v>
      </c>
      <c r="E223" s="10">
        <v>23.44</v>
      </c>
      <c r="F223" s="10">
        <v>8.35</v>
      </c>
      <c r="G223" s="10">
        <v>-0.06</v>
      </c>
      <c r="H223" s="10">
        <v>0.01</v>
      </c>
      <c r="J223" s="10">
        <v>18.55</v>
      </c>
      <c r="K223" s="10">
        <v>25.04</v>
      </c>
      <c r="L223" s="10">
        <v>35.058599999999998</v>
      </c>
      <c r="M223" s="10">
        <v>53.2</v>
      </c>
      <c r="N223" s="10">
        <v>23.45</v>
      </c>
      <c r="O223" s="10">
        <v>8.34</v>
      </c>
      <c r="P223" s="10">
        <v>-0.12</v>
      </c>
      <c r="Q223" s="10">
        <v>0.01</v>
      </c>
      <c r="R223" s="10">
        <v>87.41</v>
      </c>
      <c r="S223" s="10">
        <v>5.89</v>
      </c>
      <c r="U223" s="99">
        <v>19.38</v>
      </c>
      <c r="V223" s="99">
        <v>25.16</v>
      </c>
      <c r="W223" s="99">
        <v>35.116</v>
      </c>
      <c r="X223" s="99">
        <v>53.4</v>
      </c>
      <c r="Y223" s="99">
        <v>23.46</v>
      </c>
      <c r="Z223" s="99">
        <v>8.33</v>
      </c>
      <c r="AA223" s="99">
        <v>-0.12</v>
      </c>
      <c r="AB223" s="99">
        <v>0</v>
      </c>
      <c r="AC223" s="99">
        <v>89.25</v>
      </c>
      <c r="AD223" s="99">
        <v>6</v>
      </c>
      <c r="AF223" s="10">
        <v>20.64</v>
      </c>
      <c r="AG223" s="10">
        <v>25.22</v>
      </c>
      <c r="AH223" s="10">
        <v>35.1496</v>
      </c>
      <c r="AI223" s="10">
        <v>53.51</v>
      </c>
      <c r="AJ223" s="10">
        <v>23.48</v>
      </c>
      <c r="AK223" s="10">
        <v>8.32</v>
      </c>
      <c r="AL223" s="10">
        <v>-0.12</v>
      </c>
      <c r="AM223" s="10">
        <v>0</v>
      </c>
      <c r="AN223" s="10">
        <v>87.71</v>
      </c>
      <c r="AO223" s="10">
        <v>5.89</v>
      </c>
      <c r="AQ223" s="10">
        <v>21.05</v>
      </c>
      <c r="AR223" s="10">
        <v>25.26</v>
      </c>
      <c r="AS223" s="10">
        <v>35.1751</v>
      </c>
      <c r="AT223" s="10">
        <v>53.59</v>
      </c>
      <c r="AU223" s="10">
        <v>23.48</v>
      </c>
      <c r="AV223" s="10">
        <v>8.34</v>
      </c>
      <c r="AW223" s="10">
        <v>-0.12</v>
      </c>
      <c r="AX223" s="10">
        <v>0.01</v>
      </c>
      <c r="AY223" s="10">
        <v>84.68</v>
      </c>
      <c r="AZ223" s="10">
        <v>5.68</v>
      </c>
      <c r="BB223" s="10">
        <v>14.98</v>
      </c>
      <c r="BC223" s="10">
        <v>25.13</v>
      </c>
      <c r="BD223" s="10">
        <v>35.144599999999997</v>
      </c>
      <c r="BE223" s="10">
        <v>53.41</v>
      </c>
      <c r="BF223" s="10">
        <v>23.47</v>
      </c>
      <c r="BG223" s="10">
        <v>8.32</v>
      </c>
      <c r="BH223" s="10">
        <v>-0.12</v>
      </c>
      <c r="BI223" s="10">
        <v>0.02</v>
      </c>
      <c r="BJ223" s="10">
        <v>85.56</v>
      </c>
      <c r="BK223" s="10">
        <v>5.76</v>
      </c>
      <c r="BL223" s="10">
        <v>493.58</v>
      </c>
    </row>
    <row r="224" spans="1:64" x14ac:dyDescent="0.2">
      <c r="A224" s="10">
        <v>16.63</v>
      </c>
      <c r="B224" s="10">
        <v>25.03</v>
      </c>
      <c r="C224" s="10">
        <v>35.0486</v>
      </c>
      <c r="D224" s="10">
        <v>53.18</v>
      </c>
      <c r="E224" s="10">
        <v>23.44</v>
      </c>
      <c r="F224" s="10">
        <v>8.35</v>
      </c>
      <c r="G224" s="10">
        <v>-0.06</v>
      </c>
      <c r="H224" s="10">
        <v>0.02</v>
      </c>
      <c r="J224" s="10">
        <v>18.64</v>
      </c>
      <c r="K224" s="10">
        <v>25.04</v>
      </c>
      <c r="L224" s="10">
        <v>35.057699999999997</v>
      </c>
      <c r="M224" s="10">
        <v>53.2</v>
      </c>
      <c r="N224" s="10">
        <v>23.45</v>
      </c>
      <c r="O224" s="10">
        <v>8.34</v>
      </c>
      <c r="P224" s="10">
        <v>-0.12</v>
      </c>
      <c r="Q224" s="10">
        <v>0.01</v>
      </c>
      <c r="R224" s="10">
        <v>87.39</v>
      </c>
      <c r="S224" s="10">
        <v>5.89</v>
      </c>
      <c r="U224" s="99">
        <v>19.43</v>
      </c>
      <c r="V224" s="99">
        <v>25.16</v>
      </c>
      <c r="W224" s="99">
        <v>35.119</v>
      </c>
      <c r="X224" s="99">
        <v>53.41</v>
      </c>
      <c r="Y224" s="99">
        <v>23.47</v>
      </c>
      <c r="Z224" s="99">
        <v>8.33</v>
      </c>
      <c r="AA224" s="99">
        <v>-0.12</v>
      </c>
      <c r="AB224" s="99">
        <v>0</v>
      </c>
      <c r="AC224" s="99">
        <v>89.26</v>
      </c>
      <c r="AD224" s="99">
        <v>6</v>
      </c>
      <c r="AF224" s="10">
        <v>20.65</v>
      </c>
      <c r="AG224" s="10">
        <v>25.22</v>
      </c>
      <c r="AH224" s="10">
        <v>35.150399999999998</v>
      </c>
      <c r="AI224" s="10">
        <v>53.51</v>
      </c>
      <c r="AJ224" s="10">
        <v>23.48</v>
      </c>
      <c r="AK224" s="10">
        <v>8.32</v>
      </c>
      <c r="AL224" s="10">
        <v>-0.11</v>
      </c>
      <c r="AM224" s="10">
        <v>0.01</v>
      </c>
      <c r="AN224" s="10">
        <v>87.72</v>
      </c>
      <c r="AO224" s="10">
        <v>5.89</v>
      </c>
      <c r="AQ224" s="10">
        <v>21.18</v>
      </c>
      <c r="AR224" s="10">
        <v>25.26</v>
      </c>
      <c r="AS224" s="10">
        <v>35.177300000000002</v>
      </c>
      <c r="AT224" s="10">
        <v>53.59</v>
      </c>
      <c r="AU224" s="10">
        <v>23.49</v>
      </c>
      <c r="AV224" s="10">
        <v>8.34</v>
      </c>
      <c r="AW224" s="10">
        <v>-0.12</v>
      </c>
      <c r="AX224" s="10">
        <v>0.02</v>
      </c>
      <c r="AY224" s="10">
        <v>84.71</v>
      </c>
      <c r="AZ224" s="10">
        <v>5.69</v>
      </c>
      <c r="BB224" s="10">
        <v>15.03</v>
      </c>
      <c r="BC224" s="10">
        <v>25.13</v>
      </c>
      <c r="BD224" s="10">
        <v>35.143900000000002</v>
      </c>
      <c r="BE224" s="10">
        <v>53.41</v>
      </c>
      <c r="BF224" s="10">
        <v>23.47</v>
      </c>
      <c r="BG224" s="10">
        <v>8.32</v>
      </c>
      <c r="BH224" s="10">
        <v>-0.12</v>
      </c>
      <c r="BI224" s="10">
        <v>0.02</v>
      </c>
      <c r="BJ224" s="10">
        <v>85.54</v>
      </c>
      <c r="BK224" s="10">
        <v>5.76</v>
      </c>
      <c r="BL224" s="10">
        <v>458.48</v>
      </c>
    </row>
    <row r="225" spans="1:64" x14ac:dyDescent="0.2">
      <c r="A225" s="10">
        <v>16.71</v>
      </c>
      <c r="B225" s="10">
        <v>25.03</v>
      </c>
      <c r="C225" s="10">
        <v>35.046999999999997</v>
      </c>
      <c r="D225" s="10">
        <v>53.17</v>
      </c>
      <c r="E225" s="10">
        <v>23.44</v>
      </c>
      <c r="F225" s="10">
        <v>8.35</v>
      </c>
      <c r="G225" s="10">
        <v>-7.0000000000000007E-2</v>
      </c>
      <c r="H225" s="10">
        <v>0.01</v>
      </c>
      <c r="J225" s="10">
        <v>18.71</v>
      </c>
      <c r="K225" s="10">
        <v>25.04</v>
      </c>
      <c r="L225" s="10">
        <v>35.058399999999999</v>
      </c>
      <c r="M225" s="10">
        <v>53.2</v>
      </c>
      <c r="N225" s="10">
        <v>23.45</v>
      </c>
      <c r="O225" s="10">
        <v>8.34</v>
      </c>
      <c r="P225" s="10">
        <v>-0.12</v>
      </c>
      <c r="Q225" s="10">
        <v>0.01</v>
      </c>
      <c r="R225" s="10">
        <v>87.39</v>
      </c>
      <c r="S225" s="10">
        <v>5.89</v>
      </c>
      <c r="U225" s="99">
        <v>19.47</v>
      </c>
      <c r="V225" s="99">
        <v>25.16</v>
      </c>
      <c r="W225" s="99">
        <v>35.116999999999997</v>
      </c>
      <c r="X225" s="99">
        <v>53.4</v>
      </c>
      <c r="Y225" s="99">
        <v>23.47</v>
      </c>
      <c r="Z225" s="99">
        <v>8.33</v>
      </c>
      <c r="AA225" s="99">
        <v>-0.12</v>
      </c>
      <c r="AB225" s="99">
        <v>0.01</v>
      </c>
      <c r="AC225" s="99">
        <v>89.25</v>
      </c>
      <c r="AD225" s="99">
        <v>6</v>
      </c>
      <c r="AF225" s="10">
        <v>20.66</v>
      </c>
      <c r="AG225" s="10">
        <v>25.22</v>
      </c>
      <c r="AH225" s="10">
        <v>35.150700000000001</v>
      </c>
      <c r="AI225" s="10">
        <v>53.51</v>
      </c>
      <c r="AJ225" s="10">
        <v>23.48</v>
      </c>
      <c r="AK225" s="10">
        <v>8.32</v>
      </c>
      <c r="AL225" s="10">
        <v>-0.1</v>
      </c>
      <c r="AM225" s="10">
        <v>0.01</v>
      </c>
      <c r="AN225" s="10">
        <v>87.71</v>
      </c>
      <c r="AO225" s="10">
        <v>5.89</v>
      </c>
      <c r="AQ225" s="10">
        <v>21.3</v>
      </c>
      <c r="AR225" s="10">
        <v>25.26</v>
      </c>
      <c r="AS225" s="10">
        <v>35.175400000000003</v>
      </c>
      <c r="AT225" s="10">
        <v>53.59</v>
      </c>
      <c r="AU225" s="10">
        <v>23.49</v>
      </c>
      <c r="AV225" s="10">
        <v>8.34</v>
      </c>
      <c r="AW225" s="10">
        <v>-0.12</v>
      </c>
      <c r="AX225" s="10">
        <v>0.01</v>
      </c>
      <c r="AY225" s="10">
        <v>84.73</v>
      </c>
      <c r="AZ225" s="10">
        <v>5.69</v>
      </c>
      <c r="BB225" s="10">
        <v>15.11</v>
      </c>
      <c r="BC225" s="10">
        <v>25.13</v>
      </c>
      <c r="BD225" s="10">
        <v>35.143500000000003</v>
      </c>
      <c r="BE225" s="10">
        <v>53.41</v>
      </c>
      <c r="BF225" s="10">
        <v>23.47</v>
      </c>
      <c r="BG225" s="10">
        <v>8.32</v>
      </c>
      <c r="BH225" s="10">
        <v>-0.13</v>
      </c>
      <c r="BI225" s="10">
        <v>0.01</v>
      </c>
      <c r="BJ225" s="10">
        <v>85.52</v>
      </c>
      <c r="BK225" s="10">
        <v>5.75</v>
      </c>
      <c r="BL225" s="10">
        <v>442.77</v>
      </c>
    </row>
    <row r="226" spans="1:64" x14ac:dyDescent="0.2">
      <c r="A226" s="10">
        <v>16.8</v>
      </c>
      <c r="B226" s="10">
        <v>25.03</v>
      </c>
      <c r="C226" s="10">
        <v>35.049399999999999</v>
      </c>
      <c r="D226" s="10">
        <v>53.18</v>
      </c>
      <c r="E226" s="10">
        <v>23.44</v>
      </c>
      <c r="F226" s="10">
        <v>8.35</v>
      </c>
      <c r="G226" s="10">
        <v>-0.08</v>
      </c>
      <c r="H226" s="10">
        <v>0.01</v>
      </c>
      <c r="J226" s="10">
        <v>18.75</v>
      </c>
      <c r="K226" s="10">
        <v>25.04</v>
      </c>
      <c r="L226" s="10">
        <v>35.0578</v>
      </c>
      <c r="M226" s="10">
        <v>53.2</v>
      </c>
      <c r="N226" s="10">
        <v>23.45</v>
      </c>
      <c r="O226" s="10">
        <v>8.34</v>
      </c>
      <c r="P226" s="10">
        <v>-0.12</v>
      </c>
      <c r="Q226" s="10">
        <v>0.01</v>
      </c>
      <c r="R226" s="10">
        <v>87.37</v>
      </c>
      <c r="S226" s="10">
        <v>5.89</v>
      </c>
      <c r="U226" s="99">
        <v>19.510000000000002</v>
      </c>
      <c r="V226" s="99">
        <v>25.16</v>
      </c>
      <c r="W226" s="99">
        <v>35.116</v>
      </c>
      <c r="X226" s="99">
        <v>53.4</v>
      </c>
      <c r="Y226" s="99">
        <v>23.46</v>
      </c>
      <c r="Z226" s="99">
        <v>8.33</v>
      </c>
      <c r="AA226" s="99">
        <v>-0.1</v>
      </c>
      <c r="AB226" s="99">
        <v>0.01</v>
      </c>
      <c r="AC226" s="99">
        <v>89.24</v>
      </c>
      <c r="AD226" s="99">
        <v>6</v>
      </c>
      <c r="AF226" s="10">
        <v>20.67</v>
      </c>
      <c r="AG226" s="10">
        <v>25.22</v>
      </c>
      <c r="AH226" s="10">
        <v>35.151800000000001</v>
      </c>
      <c r="AI226" s="10">
        <v>53.51</v>
      </c>
      <c r="AJ226" s="10">
        <v>23.48</v>
      </c>
      <c r="AK226" s="10">
        <v>8.32</v>
      </c>
      <c r="AL226" s="10">
        <v>-0.09</v>
      </c>
      <c r="AM226" s="10">
        <v>0.01</v>
      </c>
      <c r="AN226" s="10">
        <v>87.68</v>
      </c>
      <c r="AO226" s="10">
        <v>5.89</v>
      </c>
      <c r="AQ226" s="10">
        <v>21.39</v>
      </c>
      <c r="AR226" s="10">
        <v>25.26</v>
      </c>
      <c r="AS226" s="10">
        <v>35.1751</v>
      </c>
      <c r="AT226" s="10">
        <v>53.59</v>
      </c>
      <c r="AU226" s="10">
        <v>23.49</v>
      </c>
      <c r="AV226" s="10">
        <v>8.34</v>
      </c>
      <c r="AW226" s="10">
        <v>-0.11</v>
      </c>
      <c r="AX226" s="10">
        <v>0.01</v>
      </c>
      <c r="AY226" s="10">
        <v>84.75</v>
      </c>
      <c r="AZ226" s="10">
        <v>5.69</v>
      </c>
      <c r="BB226" s="10">
        <v>15.23</v>
      </c>
      <c r="BC226" s="10">
        <v>25.13</v>
      </c>
      <c r="BD226" s="10">
        <v>35.144599999999997</v>
      </c>
      <c r="BE226" s="10">
        <v>53.41</v>
      </c>
      <c r="BF226" s="10">
        <v>23.48</v>
      </c>
      <c r="BG226" s="10">
        <v>8.32</v>
      </c>
      <c r="BH226" s="10">
        <v>-0.13</v>
      </c>
      <c r="BI226" s="10">
        <v>0.02</v>
      </c>
      <c r="BJ226" s="10">
        <v>85.5</v>
      </c>
      <c r="BK226" s="10">
        <v>5.75</v>
      </c>
      <c r="BL226" s="10">
        <v>443.86</v>
      </c>
    </row>
    <row r="227" spans="1:64" x14ac:dyDescent="0.2">
      <c r="A227" s="10">
        <v>16.899999999999999</v>
      </c>
      <c r="B227" s="10">
        <v>25.03</v>
      </c>
      <c r="C227" s="10">
        <v>35.048900000000003</v>
      </c>
      <c r="D227" s="10">
        <v>53.18</v>
      </c>
      <c r="E227" s="10">
        <v>23.44</v>
      </c>
      <c r="F227" s="10">
        <v>8.35</v>
      </c>
      <c r="G227" s="10">
        <v>-0.08</v>
      </c>
      <c r="H227" s="10">
        <v>0.01</v>
      </c>
      <c r="J227" s="10">
        <v>18.78</v>
      </c>
      <c r="K227" s="10">
        <v>25.04</v>
      </c>
      <c r="L227" s="10">
        <v>35.058100000000003</v>
      </c>
      <c r="M227" s="10">
        <v>53.2</v>
      </c>
      <c r="N227" s="10">
        <v>23.45</v>
      </c>
      <c r="O227" s="10">
        <v>8.34</v>
      </c>
      <c r="P227" s="10">
        <v>-0.1</v>
      </c>
      <c r="Q227" s="10">
        <v>0.01</v>
      </c>
      <c r="R227" s="10">
        <v>87.37</v>
      </c>
      <c r="S227" s="10">
        <v>5.89</v>
      </c>
      <c r="U227" s="99">
        <v>19.57</v>
      </c>
      <c r="V227" s="99">
        <v>25.16</v>
      </c>
      <c r="W227" s="99">
        <v>35.112000000000002</v>
      </c>
      <c r="X227" s="99">
        <v>53.4</v>
      </c>
      <c r="Y227" s="99">
        <v>23.46</v>
      </c>
      <c r="Z227" s="99">
        <v>8.33</v>
      </c>
      <c r="AA227" s="99">
        <v>-0.1</v>
      </c>
      <c r="AB227" s="99">
        <v>0.01</v>
      </c>
      <c r="AC227" s="99">
        <v>89.2</v>
      </c>
      <c r="AD227" s="99">
        <v>6</v>
      </c>
      <c r="AF227" s="10">
        <v>20.71</v>
      </c>
      <c r="AG227" s="10">
        <v>25.22</v>
      </c>
      <c r="AH227" s="10">
        <v>35.149799999999999</v>
      </c>
      <c r="AI227" s="10">
        <v>53.51</v>
      </c>
      <c r="AJ227" s="10">
        <v>23.48</v>
      </c>
      <c r="AK227" s="10">
        <v>8.32</v>
      </c>
      <c r="AL227" s="10">
        <v>-0.09</v>
      </c>
      <c r="AM227" s="10">
        <v>0.01</v>
      </c>
      <c r="AN227" s="10">
        <v>87.62</v>
      </c>
      <c r="AO227" s="10">
        <v>5.89</v>
      </c>
      <c r="AQ227" s="10">
        <v>21.45</v>
      </c>
      <c r="AR227" s="10">
        <v>25.26</v>
      </c>
      <c r="AS227" s="10">
        <v>35.177100000000003</v>
      </c>
      <c r="AT227" s="10">
        <v>53.59</v>
      </c>
      <c r="AU227" s="10">
        <v>23.49</v>
      </c>
      <c r="AV227" s="10">
        <v>8.34</v>
      </c>
      <c r="AW227" s="10">
        <v>-0.11</v>
      </c>
      <c r="AX227" s="10">
        <v>0</v>
      </c>
      <c r="AY227" s="10">
        <v>84.76</v>
      </c>
      <c r="AZ227" s="10">
        <v>5.69</v>
      </c>
      <c r="BB227" s="10">
        <v>15.38</v>
      </c>
      <c r="BC227" s="10">
        <v>25.13</v>
      </c>
      <c r="BD227" s="10">
        <v>35.1477</v>
      </c>
      <c r="BE227" s="10">
        <v>53.42</v>
      </c>
      <c r="BF227" s="10">
        <v>23.48</v>
      </c>
      <c r="BG227" s="10">
        <v>8.32</v>
      </c>
      <c r="BH227" s="10">
        <v>-0.13</v>
      </c>
      <c r="BI227" s="10">
        <v>0.01</v>
      </c>
      <c r="BJ227" s="10">
        <v>85.5</v>
      </c>
      <c r="BK227" s="10">
        <v>5.75</v>
      </c>
      <c r="BL227" s="10">
        <v>472.23</v>
      </c>
    </row>
    <row r="228" spans="1:64" x14ac:dyDescent="0.2">
      <c r="A228" s="10">
        <v>17</v>
      </c>
      <c r="B228" s="10">
        <v>25.03</v>
      </c>
      <c r="C228" s="10">
        <v>35.046599999999998</v>
      </c>
      <c r="D228" s="10">
        <v>53.17</v>
      </c>
      <c r="E228" s="10">
        <v>23.44</v>
      </c>
      <c r="F228" s="10">
        <v>8.35</v>
      </c>
      <c r="G228" s="10">
        <v>-0.06</v>
      </c>
      <c r="H228" s="10">
        <v>0.02</v>
      </c>
      <c r="J228" s="10">
        <v>18.82</v>
      </c>
      <c r="K228" s="10">
        <v>25.04</v>
      </c>
      <c r="L228" s="10">
        <v>35.058100000000003</v>
      </c>
      <c r="M228" s="10">
        <v>53.2</v>
      </c>
      <c r="N228" s="10">
        <v>23.45</v>
      </c>
      <c r="O228" s="10">
        <v>8.34</v>
      </c>
      <c r="P228" s="10">
        <v>-0.1</v>
      </c>
      <c r="Q228" s="10">
        <v>0.02</v>
      </c>
      <c r="R228" s="10">
        <v>87.37</v>
      </c>
      <c r="S228" s="10">
        <v>5.89</v>
      </c>
      <c r="U228" s="99">
        <v>19.649999999999999</v>
      </c>
      <c r="V228" s="99">
        <v>25.16</v>
      </c>
      <c r="W228" s="99">
        <v>35.110999999999997</v>
      </c>
      <c r="X228" s="99">
        <v>53.4</v>
      </c>
      <c r="Y228" s="99">
        <v>23.46</v>
      </c>
      <c r="Z228" s="99">
        <v>8.33</v>
      </c>
      <c r="AA228" s="99">
        <v>-0.1</v>
      </c>
      <c r="AB228" s="99">
        <v>0.01</v>
      </c>
      <c r="AC228" s="99">
        <v>89.17</v>
      </c>
      <c r="AD228" s="99">
        <v>6</v>
      </c>
      <c r="AF228" s="10">
        <v>20.74</v>
      </c>
      <c r="AG228" s="10">
        <v>25.22</v>
      </c>
      <c r="AH228" s="10">
        <v>35.149900000000002</v>
      </c>
      <c r="AI228" s="10">
        <v>53.51</v>
      </c>
      <c r="AJ228" s="10">
        <v>23.48</v>
      </c>
      <c r="AK228" s="10">
        <v>8.32</v>
      </c>
      <c r="AL228" s="10">
        <v>-0.09</v>
      </c>
      <c r="AM228" s="10">
        <v>0.01</v>
      </c>
      <c r="AN228" s="10">
        <v>87.55</v>
      </c>
      <c r="AO228" s="10">
        <v>5.88</v>
      </c>
      <c r="AQ228" s="10">
        <v>21.5</v>
      </c>
      <c r="AR228" s="10">
        <v>25.26</v>
      </c>
      <c r="AS228" s="10">
        <v>35.177500000000002</v>
      </c>
      <c r="AT228" s="10">
        <v>53.59</v>
      </c>
      <c r="AU228" s="10">
        <v>23.49</v>
      </c>
      <c r="AV228" s="10">
        <v>8.34</v>
      </c>
      <c r="AW228" s="10">
        <v>-0.11</v>
      </c>
      <c r="AX228" s="10">
        <v>0.01</v>
      </c>
      <c r="AY228" s="10">
        <v>84.77</v>
      </c>
      <c r="AZ228" s="10">
        <v>5.69</v>
      </c>
      <c r="BB228" s="10">
        <v>15.54</v>
      </c>
      <c r="BC228" s="10">
        <v>25.13</v>
      </c>
      <c r="BD228" s="10">
        <v>35.147199999999998</v>
      </c>
      <c r="BE228" s="10">
        <v>53.42</v>
      </c>
      <c r="BF228" s="10">
        <v>23.48</v>
      </c>
      <c r="BG228" s="10">
        <v>8.32</v>
      </c>
      <c r="BH228" s="10">
        <v>-0.12</v>
      </c>
      <c r="BI228" s="10">
        <v>0.01</v>
      </c>
      <c r="BJ228" s="10">
        <v>85.51</v>
      </c>
      <c r="BK228" s="10">
        <v>5.75</v>
      </c>
      <c r="BL228" s="10">
        <v>481.2</v>
      </c>
    </row>
    <row r="229" spans="1:64" x14ac:dyDescent="0.2">
      <c r="A229" s="10">
        <v>17.079999999999998</v>
      </c>
      <c r="B229" s="10">
        <v>25.03</v>
      </c>
      <c r="C229" s="10">
        <v>35.049599999999998</v>
      </c>
      <c r="D229" s="10">
        <v>53.18</v>
      </c>
      <c r="E229" s="10">
        <v>23.44</v>
      </c>
      <c r="F229" s="10">
        <v>8.35</v>
      </c>
      <c r="G229" s="10">
        <v>-0.06</v>
      </c>
      <c r="H229" s="10">
        <v>0.01</v>
      </c>
      <c r="J229" s="10">
        <v>18.89</v>
      </c>
      <c r="K229" s="10">
        <v>25.04</v>
      </c>
      <c r="L229" s="10">
        <v>35.058700000000002</v>
      </c>
      <c r="M229" s="10">
        <v>53.2</v>
      </c>
      <c r="N229" s="10">
        <v>23.46</v>
      </c>
      <c r="O229" s="10">
        <v>8.34</v>
      </c>
      <c r="P229" s="10">
        <v>-0.1</v>
      </c>
      <c r="Q229" s="10">
        <v>0.01</v>
      </c>
      <c r="R229" s="10">
        <v>87.35</v>
      </c>
      <c r="S229" s="10">
        <v>5.89</v>
      </c>
      <c r="U229" s="99">
        <v>19.77</v>
      </c>
      <c r="V229" s="99">
        <v>25.16</v>
      </c>
      <c r="W229" s="99">
        <v>35.116</v>
      </c>
      <c r="X229" s="99">
        <v>53.4</v>
      </c>
      <c r="Y229" s="99">
        <v>23.47</v>
      </c>
      <c r="Z229" s="99">
        <v>8.33</v>
      </c>
      <c r="AA229" s="99">
        <v>-0.11</v>
      </c>
      <c r="AB229" s="99">
        <v>0.01</v>
      </c>
      <c r="AC229" s="99">
        <v>89.13</v>
      </c>
      <c r="AD229" s="99">
        <v>6</v>
      </c>
      <c r="AF229" s="10">
        <v>20.78</v>
      </c>
      <c r="AG229" s="10">
        <v>25.22</v>
      </c>
      <c r="AH229" s="10">
        <v>35.148800000000001</v>
      </c>
      <c r="AI229" s="10">
        <v>53.51</v>
      </c>
      <c r="AJ229" s="10">
        <v>23.48</v>
      </c>
      <c r="AK229" s="10">
        <v>8.32</v>
      </c>
      <c r="AL229" s="10">
        <v>-7.0000000000000007E-2</v>
      </c>
      <c r="AM229" s="10">
        <v>0.01</v>
      </c>
      <c r="AN229" s="10">
        <v>87.49</v>
      </c>
      <c r="AO229" s="10">
        <v>5.88</v>
      </c>
      <c r="AQ229" s="10">
        <v>21.55</v>
      </c>
      <c r="AR229" s="10">
        <v>25.26</v>
      </c>
      <c r="AS229" s="10">
        <v>35.173400000000001</v>
      </c>
      <c r="AT229" s="10">
        <v>53.59</v>
      </c>
      <c r="AU229" s="10">
        <v>23.48</v>
      </c>
      <c r="AV229" s="10">
        <v>8.34</v>
      </c>
      <c r="AW229" s="10">
        <v>-0.11</v>
      </c>
      <c r="AX229" s="10">
        <v>0.01</v>
      </c>
      <c r="AY229" s="10">
        <v>84.77</v>
      </c>
      <c r="AZ229" s="10">
        <v>5.69</v>
      </c>
      <c r="BB229" s="10">
        <v>15.68</v>
      </c>
      <c r="BC229" s="10">
        <v>25.13</v>
      </c>
      <c r="BD229" s="10">
        <v>35.1464</v>
      </c>
      <c r="BE229" s="10">
        <v>53.41</v>
      </c>
      <c r="BF229" s="10">
        <v>23.48</v>
      </c>
      <c r="BG229" s="10">
        <v>8.32</v>
      </c>
      <c r="BH229" s="10">
        <v>-0.11</v>
      </c>
      <c r="BI229" s="10">
        <v>0.02</v>
      </c>
      <c r="BJ229" s="10">
        <v>85.52</v>
      </c>
      <c r="BK229" s="10">
        <v>5.75</v>
      </c>
      <c r="BL229" s="10">
        <v>467.16</v>
      </c>
    </row>
    <row r="230" spans="1:64" x14ac:dyDescent="0.2">
      <c r="A230" s="10">
        <v>17.16</v>
      </c>
      <c r="B230" s="10">
        <v>25.03</v>
      </c>
      <c r="C230" s="10">
        <v>35.046500000000002</v>
      </c>
      <c r="D230" s="10">
        <v>53.17</v>
      </c>
      <c r="E230" s="10">
        <v>23.44</v>
      </c>
      <c r="F230" s="10">
        <v>8.35</v>
      </c>
      <c r="G230" s="10">
        <v>-0.06</v>
      </c>
      <c r="H230" s="10">
        <v>0.03</v>
      </c>
      <c r="J230" s="10">
        <v>18.98</v>
      </c>
      <c r="K230" s="10">
        <v>25.04</v>
      </c>
      <c r="L230" s="10">
        <v>35.060600000000001</v>
      </c>
      <c r="M230" s="10">
        <v>53.2</v>
      </c>
      <c r="N230" s="10">
        <v>23.46</v>
      </c>
      <c r="O230" s="10">
        <v>8.34</v>
      </c>
      <c r="P230" s="10">
        <v>-0.11</v>
      </c>
      <c r="Q230" s="10">
        <v>0.09</v>
      </c>
      <c r="R230" s="10">
        <v>87.33</v>
      </c>
      <c r="S230" s="10">
        <v>5.89</v>
      </c>
      <c r="U230" s="99">
        <v>19.87</v>
      </c>
      <c r="V230" s="99">
        <v>25.16</v>
      </c>
      <c r="W230" s="99">
        <v>35.116</v>
      </c>
      <c r="X230" s="99">
        <v>53.4</v>
      </c>
      <c r="Y230" s="99">
        <v>23.47</v>
      </c>
      <c r="Z230" s="99">
        <v>8.33</v>
      </c>
      <c r="AA230" s="99">
        <v>-0.1</v>
      </c>
      <c r="AB230" s="99">
        <v>0</v>
      </c>
      <c r="AC230" s="99">
        <v>89.11</v>
      </c>
      <c r="AD230" s="99">
        <v>5.99</v>
      </c>
      <c r="AF230" s="10">
        <v>20.81</v>
      </c>
      <c r="AG230" s="10">
        <v>25.22</v>
      </c>
      <c r="AH230" s="10">
        <v>35.1492</v>
      </c>
      <c r="AI230" s="10">
        <v>53.51</v>
      </c>
      <c r="AJ230" s="10">
        <v>23.48</v>
      </c>
      <c r="AK230" s="10">
        <v>8.32</v>
      </c>
      <c r="AL230" s="10">
        <v>-0.04</v>
      </c>
      <c r="AM230" s="10">
        <v>0.01</v>
      </c>
      <c r="AN230" s="10">
        <v>87.43</v>
      </c>
      <c r="AO230" s="10">
        <v>5.87</v>
      </c>
      <c r="AQ230" s="10">
        <v>21.58</v>
      </c>
      <c r="AR230" s="10">
        <v>25.26</v>
      </c>
      <c r="AS230" s="10">
        <v>35.174599999999998</v>
      </c>
      <c r="AT230" s="10">
        <v>53.59</v>
      </c>
      <c r="AU230" s="10">
        <v>23.49</v>
      </c>
      <c r="AV230" s="10">
        <v>8.34</v>
      </c>
      <c r="AW230" s="10">
        <v>-0.11</v>
      </c>
      <c r="AX230" s="10">
        <v>0.02</v>
      </c>
      <c r="AY230" s="10">
        <v>84.75</v>
      </c>
      <c r="AZ230" s="10">
        <v>5.69</v>
      </c>
      <c r="BB230" s="10">
        <v>15.82</v>
      </c>
      <c r="BC230" s="10">
        <v>25.13</v>
      </c>
      <c r="BD230" s="10">
        <v>35.142099999999999</v>
      </c>
      <c r="BE230" s="10">
        <v>53.41</v>
      </c>
      <c r="BF230" s="10">
        <v>23.48</v>
      </c>
      <c r="BG230" s="10">
        <v>8.32</v>
      </c>
      <c r="BH230" s="10">
        <v>-0.11</v>
      </c>
      <c r="BI230" s="10">
        <v>0.02</v>
      </c>
      <c r="BJ230" s="10">
        <v>85.55</v>
      </c>
      <c r="BK230" s="10">
        <v>5.76</v>
      </c>
      <c r="BL230" s="10">
        <v>438.94</v>
      </c>
    </row>
    <row r="231" spans="1:64" x14ac:dyDescent="0.2">
      <c r="A231" s="10">
        <v>17.22</v>
      </c>
      <c r="B231" s="10">
        <v>25.03</v>
      </c>
      <c r="C231" s="10">
        <v>35.047600000000003</v>
      </c>
      <c r="D231" s="10">
        <v>53.18</v>
      </c>
      <c r="E231" s="10">
        <v>23.44</v>
      </c>
      <c r="F231" s="10">
        <v>8.35</v>
      </c>
      <c r="G231" s="10">
        <v>-0.05</v>
      </c>
      <c r="H231" s="10">
        <v>0.01</v>
      </c>
      <c r="J231" s="10">
        <v>19.059999999999999</v>
      </c>
      <c r="K231" s="10">
        <v>25.04</v>
      </c>
      <c r="L231" s="10">
        <v>35.060600000000001</v>
      </c>
      <c r="M231" s="10">
        <v>53.2</v>
      </c>
      <c r="N231" s="10">
        <v>23.46</v>
      </c>
      <c r="O231" s="10">
        <v>8.34</v>
      </c>
      <c r="P231" s="10">
        <v>-0.11</v>
      </c>
      <c r="Q231" s="10">
        <v>0.02</v>
      </c>
      <c r="R231" s="10">
        <v>87.3</v>
      </c>
      <c r="S231" s="10">
        <v>5.89</v>
      </c>
      <c r="U231" s="99">
        <v>19.93</v>
      </c>
      <c r="V231" s="99">
        <v>25.16</v>
      </c>
      <c r="W231" s="99">
        <v>35.115000000000002</v>
      </c>
      <c r="X231" s="99">
        <v>53.4</v>
      </c>
      <c r="Y231" s="99">
        <v>23.47</v>
      </c>
      <c r="Z231" s="99">
        <v>8.33</v>
      </c>
      <c r="AA231" s="99">
        <v>-0.1</v>
      </c>
      <c r="AB231" s="99">
        <v>0</v>
      </c>
      <c r="AC231" s="99">
        <v>89.08</v>
      </c>
      <c r="AD231" s="99">
        <v>5.99</v>
      </c>
      <c r="AF231" s="10">
        <v>20.84</v>
      </c>
      <c r="AG231" s="10">
        <v>25.22</v>
      </c>
      <c r="AH231" s="10">
        <v>35.148800000000001</v>
      </c>
      <c r="AI231" s="10">
        <v>53.51</v>
      </c>
      <c r="AJ231" s="10">
        <v>23.48</v>
      </c>
      <c r="AK231" s="10">
        <v>8.32</v>
      </c>
      <c r="AL231" s="10">
        <v>-0.03</v>
      </c>
      <c r="AM231" s="10">
        <v>0.01</v>
      </c>
      <c r="AN231" s="10">
        <v>87.38</v>
      </c>
      <c r="AO231" s="10">
        <v>5.87</v>
      </c>
      <c r="AQ231" s="10">
        <v>21.62</v>
      </c>
      <c r="AR231" s="10">
        <v>25.26</v>
      </c>
      <c r="AS231" s="10">
        <v>35.173000000000002</v>
      </c>
      <c r="AT231" s="10">
        <v>53.59</v>
      </c>
      <c r="AU231" s="10">
        <v>23.49</v>
      </c>
      <c r="AV231" s="10">
        <v>8.34</v>
      </c>
      <c r="AW231" s="10">
        <v>-0.12</v>
      </c>
      <c r="AX231" s="10">
        <v>0.02</v>
      </c>
      <c r="AY231" s="10">
        <v>84.72</v>
      </c>
      <c r="AZ231" s="10">
        <v>5.69</v>
      </c>
      <c r="BB231" s="10">
        <v>15.94</v>
      </c>
      <c r="BC231" s="10">
        <v>25.13</v>
      </c>
      <c r="BD231" s="10">
        <v>35.146799999999999</v>
      </c>
      <c r="BE231" s="10">
        <v>53.41</v>
      </c>
      <c r="BF231" s="10">
        <v>23.48</v>
      </c>
      <c r="BG231" s="10">
        <v>8.32</v>
      </c>
      <c r="BH231" s="10">
        <v>-0.11</v>
      </c>
      <c r="BI231" s="10">
        <v>0.02</v>
      </c>
      <c r="BJ231" s="10">
        <v>85.59</v>
      </c>
      <c r="BK231" s="10">
        <v>5.76</v>
      </c>
      <c r="BL231" s="10">
        <v>422</v>
      </c>
    </row>
    <row r="232" spans="1:64" x14ac:dyDescent="0.2">
      <c r="A232" s="10">
        <v>17.260000000000002</v>
      </c>
      <c r="B232" s="10">
        <v>25.03</v>
      </c>
      <c r="C232" s="10">
        <v>35.048400000000001</v>
      </c>
      <c r="D232" s="10">
        <v>53.18</v>
      </c>
      <c r="E232" s="10">
        <v>23.44</v>
      </c>
      <c r="F232" s="10">
        <v>8.35</v>
      </c>
      <c r="G232" s="10">
        <v>-0.05</v>
      </c>
      <c r="H232" s="10">
        <v>0.02</v>
      </c>
      <c r="U232" s="99">
        <v>19.97</v>
      </c>
      <c r="V232" s="99">
        <v>25.16</v>
      </c>
      <c r="W232" s="99">
        <v>35.116</v>
      </c>
      <c r="X232" s="99">
        <v>53.4</v>
      </c>
      <c r="Y232" s="99">
        <v>23.47</v>
      </c>
      <c r="Z232" s="99">
        <v>8.33</v>
      </c>
      <c r="AA232" s="99">
        <v>-0.1</v>
      </c>
      <c r="AB232" s="99">
        <v>0.01</v>
      </c>
      <c r="AC232" s="99">
        <v>89.07</v>
      </c>
      <c r="AD232" s="99">
        <v>5.99</v>
      </c>
      <c r="AF232" s="10">
        <v>20.88</v>
      </c>
      <c r="AG232" s="10">
        <v>25.22</v>
      </c>
      <c r="AH232" s="10">
        <v>35.145099999999999</v>
      </c>
      <c r="AI232" s="10">
        <v>53.5</v>
      </c>
      <c r="AJ232" s="10">
        <v>23.47</v>
      </c>
      <c r="AK232" s="10">
        <v>8.32</v>
      </c>
      <c r="AL232" s="10">
        <v>-0.04</v>
      </c>
      <c r="AM232" s="10">
        <v>0.01</v>
      </c>
      <c r="AN232" s="10">
        <v>87.33</v>
      </c>
      <c r="AO232" s="10">
        <v>5.87</v>
      </c>
      <c r="AQ232" s="10">
        <v>21.68</v>
      </c>
      <c r="AR232" s="10">
        <v>25.26</v>
      </c>
      <c r="AS232" s="10">
        <v>35.1753</v>
      </c>
      <c r="AT232" s="10">
        <v>53.59</v>
      </c>
      <c r="AU232" s="10">
        <v>23.49</v>
      </c>
      <c r="AV232" s="10">
        <v>8.34</v>
      </c>
      <c r="AW232" s="10">
        <v>-0.12</v>
      </c>
      <c r="AX232" s="10">
        <v>0.01</v>
      </c>
      <c r="AY232" s="10">
        <v>84.66</v>
      </c>
      <c r="AZ232" s="10">
        <v>5.68</v>
      </c>
      <c r="BB232" s="10">
        <v>16.04</v>
      </c>
      <c r="BC232" s="10">
        <v>25.13</v>
      </c>
      <c r="BD232" s="10">
        <v>35.147100000000002</v>
      </c>
      <c r="BE232" s="10">
        <v>53.42</v>
      </c>
      <c r="BF232" s="10">
        <v>23.48</v>
      </c>
      <c r="BG232" s="10">
        <v>8.32</v>
      </c>
      <c r="BH232" s="10">
        <v>-0.12</v>
      </c>
      <c r="BI232" s="10">
        <v>0.01</v>
      </c>
      <c r="BJ232" s="10">
        <v>85.63</v>
      </c>
      <c r="BK232" s="10">
        <v>5.76</v>
      </c>
      <c r="BL232" s="10">
        <v>418.38</v>
      </c>
    </row>
    <row r="233" spans="1:64" x14ac:dyDescent="0.2">
      <c r="A233" s="10">
        <v>17.309999999999999</v>
      </c>
      <c r="B233" s="10">
        <v>25.03</v>
      </c>
      <c r="C233" s="10">
        <v>35.049100000000003</v>
      </c>
      <c r="D233" s="10">
        <v>53.18</v>
      </c>
      <c r="E233" s="10">
        <v>23.44</v>
      </c>
      <c r="F233" s="10">
        <v>8.35</v>
      </c>
      <c r="G233" s="10">
        <v>-0.05</v>
      </c>
      <c r="H233" s="10">
        <v>0.01</v>
      </c>
      <c r="U233" s="99">
        <v>19.989999999999998</v>
      </c>
      <c r="V233" s="99">
        <v>25.16</v>
      </c>
      <c r="W233" s="99">
        <v>35.115000000000002</v>
      </c>
      <c r="X233" s="99">
        <v>53.4</v>
      </c>
      <c r="Y233" s="99">
        <v>23.47</v>
      </c>
      <c r="Z233" s="99">
        <v>8.33</v>
      </c>
      <c r="AA233" s="99">
        <v>-0.09</v>
      </c>
      <c r="AB233" s="99">
        <v>0.01</v>
      </c>
      <c r="AC233" s="99">
        <v>89.06</v>
      </c>
      <c r="AD233" s="99">
        <v>5.99</v>
      </c>
      <c r="AF233" s="10">
        <v>21</v>
      </c>
      <c r="AG233" s="10">
        <v>25.21</v>
      </c>
      <c r="AH233" s="10">
        <v>35.150100000000002</v>
      </c>
      <c r="AI233" s="10">
        <v>53.51</v>
      </c>
      <c r="AJ233" s="10">
        <v>23.48</v>
      </c>
      <c r="AK233" s="10">
        <v>8.32</v>
      </c>
      <c r="AL233" s="10">
        <v>-0.06</v>
      </c>
      <c r="AM233" s="10">
        <v>0.02</v>
      </c>
      <c r="AN233" s="10">
        <v>87.29</v>
      </c>
      <c r="AO233" s="10">
        <v>5.86</v>
      </c>
      <c r="AQ233" s="10">
        <v>21.77</v>
      </c>
      <c r="AR233" s="10">
        <v>25.26</v>
      </c>
      <c r="AS233" s="10">
        <v>35.173299999999998</v>
      </c>
      <c r="AT233" s="10">
        <v>53.59</v>
      </c>
      <c r="AU233" s="10">
        <v>23.49</v>
      </c>
      <c r="AV233" s="10">
        <v>8.34</v>
      </c>
      <c r="AW233" s="10">
        <v>-0.1</v>
      </c>
      <c r="AX233" s="10">
        <v>0.02</v>
      </c>
      <c r="AY233" s="10">
        <v>84.6</v>
      </c>
      <c r="AZ233" s="10">
        <v>5.68</v>
      </c>
      <c r="BB233" s="10">
        <v>16.11</v>
      </c>
      <c r="BC233" s="10">
        <v>25.13</v>
      </c>
      <c r="BD233" s="10">
        <v>35.145499999999998</v>
      </c>
      <c r="BE233" s="10">
        <v>53.41</v>
      </c>
      <c r="BF233" s="10">
        <v>23.48</v>
      </c>
      <c r="BG233" s="10">
        <v>8.32</v>
      </c>
      <c r="BH233" s="10">
        <v>-0.12</v>
      </c>
      <c r="BI233" s="10">
        <v>0.02</v>
      </c>
      <c r="BJ233" s="10">
        <v>85.67</v>
      </c>
      <c r="BK233" s="10">
        <v>5.76</v>
      </c>
      <c r="BL233" s="10">
        <v>436.26</v>
      </c>
    </row>
    <row r="234" spans="1:64" x14ac:dyDescent="0.2">
      <c r="A234" s="10">
        <v>17.41</v>
      </c>
      <c r="B234" s="10">
        <v>25.03</v>
      </c>
      <c r="C234" s="10">
        <v>35.050199999999997</v>
      </c>
      <c r="D234" s="10">
        <v>53.18</v>
      </c>
      <c r="E234" s="10">
        <v>23.44</v>
      </c>
      <c r="F234" s="10">
        <v>8.35</v>
      </c>
      <c r="G234" s="10">
        <v>-0.05</v>
      </c>
      <c r="H234" s="10">
        <v>0.01</v>
      </c>
      <c r="U234" s="99">
        <v>20.04</v>
      </c>
      <c r="V234" s="99">
        <v>25.16</v>
      </c>
      <c r="W234" s="99">
        <v>35.110999999999997</v>
      </c>
      <c r="X234" s="99">
        <v>53.4</v>
      </c>
      <c r="Y234" s="99">
        <v>23.46</v>
      </c>
      <c r="Z234" s="99">
        <v>8.33</v>
      </c>
      <c r="AA234" s="99">
        <v>-0.09</v>
      </c>
      <c r="AB234" s="99">
        <v>0.01</v>
      </c>
      <c r="AC234" s="99">
        <v>89.03</v>
      </c>
      <c r="AD234" s="99">
        <v>5.99</v>
      </c>
      <c r="AF234" s="10">
        <v>21.17</v>
      </c>
      <c r="AG234" s="10">
        <v>25.21</v>
      </c>
      <c r="AH234" s="10">
        <v>35.1539</v>
      </c>
      <c r="AI234" s="10">
        <v>53.51</v>
      </c>
      <c r="AJ234" s="10">
        <v>23.48</v>
      </c>
      <c r="AK234" s="10">
        <v>8.32</v>
      </c>
      <c r="AL234" s="10">
        <v>-0.08</v>
      </c>
      <c r="AM234" s="10">
        <v>0.01</v>
      </c>
      <c r="AN234" s="10">
        <v>87.26</v>
      </c>
      <c r="AO234" s="10">
        <v>5.86</v>
      </c>
      <c r="AQ234" s="10">
        <v>21.87</v>
      </c>
      <c r="AR234" s="10">
        <v>25.26</v>
      </c>
      <c r="AS234" s="10">
        <v>35.174799999999998</v>
      </c>
      <c r="AT234" s="10">
        <v>53.59</v>
      </c>
      <c r="AU234" s="10">
        <v>23.49</v>
      </c>
      <c r="AV234" s="10">
        <v>8.34</v>
      </c>
      <c r="AW234" s="10">
        <v>-0.09</v>
      </c>
      <c r="AX234" s="10">
        <v>0.01</v>
      </c>
      <c r="AY234" s="10">
        <v>84.55</v>
      </c>
      <c r="AZ234" s="10">
        <v>5.68</v>
      </c>
      <c r="BB234" s="10">
        <v>16.18</v>
      </c>
      <c r="BC234" s="10">
        <v>25.13</v>
      </c>
      <c r="BD234" s="10">
        <v>35.146500000000003</v>
      </c>
      <c r="BE234" s="10">
        <v>53.41</v>
      </c>
      <c r="BF234" s="10">
        <v>23.48</v>
      </c>
      <c r="BG234" s="10">
        <v>8.32</v>
      </c>
      <c r="BH234" s="10">
        <v>-0.13</v>
      </c>
      <c r="BI234" s="10">
        <v>0.02</v>
      </c>
      <c r="BJ234" s="10">
        <v>85.7</v>
      </c>
      <c r="BK234" s="10">
        <v>5.77</v>
      </c>
      <c r="BL234" s="10">
        <v>467.81</v>
      </c>
    </row>
    <row r="235" spans="1:64" x14ac:dyDescent="0.2">
      <c r="A235" s="10">
        <v>17.53</v>
      </c>
      <c r="B235" s="10">
        <v>25.03</v>
      </c>
      <c r="C235" s="10">
        <v>35.049500000000002</v>
      </c>
      <c r="D235" s="10">
        <v>53.18</v>
      </c>
      <c r="E235" s="10">
        <v>23.44</v>
      </c>
      <c r="F235" s="10">
        <v>8.35</v>
      </c>
      <c r="G235" s="10">
        <v>-0.06</v>
      </c>
      <c r="H235" s="10">
        <v>0.01</v>
      </c>
      <c r="U235" s="99">
        <v>20.149999999999999</v>
      </c>
      <c r="V235" s="99">
        <v>25.16</v>
      </c>
      <c r="W235" s="99">
        <v>35.112000000000002</v>
      </c>
      <c r="X235" s="99">
        <v>53.4</v>
      </c>
      <c r="Y235" s="99">
        <v>23.46</v>
      </c>
      <c r="Z235" s="99">
        <v>8.33</v>
      </c>
      <c r="AA235" s="99">
        <v>-0.09</v>
      </c>
      <c r="AB235" s="99">
        <v>0.01</v>
      </c>
      <c r="AC235" s="99">
        <v>88.97</v>
      </c>
      <c r="AD235" s="99">
        <v>5.99</v>
      </c>
      <c r="AF235" s="10">
        <v>21.35</v>
      </c>
      <c r="AG235" s="10">
        <v>25.21</v>
      </c>
      <c r="AH235" s="10">
        <v>35.148400000000002</v>
      </c>
      <c r="AI235" s="10">
        <v>53.5</v>
      </c>
      <c r="AJ235" s="10">
        <v>23.48</v>
      </c>
      <c r="AK235" s="10">
        <v>8.32</v>
      </c>
      <c r="AL235" s="10">
        <v>-0.1</v>
      </c>
      <c r="AM235" s="10">
        <v>0.01</v>
      </c>
      <c r="AN235" s="10">
        <v>87.24</v>
      </c>
      <c r="AO235" s="10">
        <v>5.86</v>
      </c>
      <c r="AQ235" s="10">
        <v>21.96</v>
      </c>
      <c r="AR235" s="10">
        <v>25.26</v>
      </c>
      <c r="AS235" s="10">
        <v>35.175400000000003</v>
      </c>
      <c r="AT235" s="10">
        <v>53.59</v>
      </c>
      <c r="AU235" s="10">
        <v>23.49</v>
      </c>
      <c r="AV235" s="10">
        <v>8.34</v>
      </c>
      <c r="AW235" s="10">
        <v>-7.0000000000000007E-2</v>
      </c>
      <c r="AX235" s="10">
        <v>0.04</v>
      </c>
      <c r="AY235" s="10">
        <v>84.5</v>
      </c>
      <c r="AZ235" s="10">
        <v>5.67</v>
      </c>
      <c r="BB235" s="10">
        <v>16.239999999999998</v>
      </c>
      <c r="BC235" s="10">
        <v>25.13</v>
      </c>
      <c r="BD235" s="10">
        <v>35.145200000000003</v>
      </c>
      <c r="BE235" s="10">
        <v>53.41</v>
      </c>
      <c r="BF235" s="10">
        <v>23.48</v>
      </c>
      <c r="BG235" s="10">
        <v>8.32</v>
      </c>
      <c r="BH235" s="10">
        <v>-0.12</v>
      </c>
      <c r="BI235" s="10">
        <v>0.01</v>
      </c>
      <c r="BJ235" s="10">
        <v>85.72</v>
      </c>
      <c r="BK235" s="10">
        <v>5.77</v>
      </c>
      <c r="BL235" s="10">
        <v>486.92</v>
      </c>
    </row>
    <row r="236" spans="1:64" x14ac:dyDescent="0.2">
      <c r="A236" s="10">
        <v>17.649999999999999</v>
      </c>
      <c r="B236" s="10">
        <v>25.03</v>
      </c>
      <c r="C236" s="10">
        <v>35.052199999999999</v>
      </c>
      <c r="D236" s="10">
        <v>53.18</v>
      </c>
      <c r="E236" s="10">
        <v>23.45</v>
      </c>
      <c r="F236" s="10">
        <v>8.35</v>
      </c>
      <c r="G236" s="10">
        <v>-7.0000000000000007E-2</v>
      </c>
      <c r="H236" s="10">
        <v>0.01</v>
      </c>
      <c r="U236" s="99">
        <v>20.309999999999999</v>
      </c>
      <c r="V236" s="99">
        <v>25.16</v>
      </c>
      <c r="W236" s="99">
        <v>35.118000000000002</v>
      </c>
      <c r="X236" s="99">
        <v>53.4</v>
      </c>
      <c r="Y236" s="99">
        <v>23.47</v>
      </c>
      <c r="Z236" s="99">
        <v>8.33</v>
      </c>
      <c r="AA236" s="99">
        <v>-0.1</v>
      </c>
      <c r="AB236" s="99">
        <v>0.01</v>
      </c>
      <c r="AC236" s="99">
        <v>88.91</v>
      </c>
      <c r="AD236" s="99">
        <v>5.98</v>
      </c>
      <c r="AF236" s="10">
        <v>21.52</v>
      </c>
      <c r="AG236" s="10">
        <v>25.22</v>
      </c>
      <c r="AH236" s="10">
        <v>35.1524</v>
      </c>
      <c r="AI236" s="10">
        <v>53.51</v>
      </c>
      <c r="AJ236" s="10">
        <v>23.48</v>
      </c>
      <c r="AK236" s="10">
        <v>8.32</v>
      </c>
      <c r="AL236" s="10">
        <v>-0.11</v>
      </c>
      <c r="AM236" s="10">
        <v>0.01</v>
      </c>
      <c r="AN236" s="10">
        <v>87.25</v>
      </c>
      <c r="AO236" s="10">
        <v>5.86</v>
      </c>
      <c r="AQ236" s="10">
        <v>22.05</v>
      </c>
      <c r="AR236" s="10">
        <v>25.26</v>
      </c>
      <c r="AS236" s="10">
        <v>35.173099999999998</v>
      </c>
      <c r="AT236" s="10">
        <v>53.59</v>
      </c>
      <c r="AU236" s="10">
        <v>23.49</v>
      </c>
      <c r="AV236" s="10">
        <v>8.34</v>
      </c>
      <c r="AW236" s="10">
        <v>-7.0000000000000007E-2</v>
      </c>
      <c r="AX236" s="10">
        <v>0.02</v>
      </c>
      <c r="AY236" s="10">
        <v>84.47</v>
      </c>
      <c r="AZ236" s="10">
        <v>5.67</v>
      </c>
      <c r="BB236" s="10">
        <v>16.32</v>
      </c>
      <c r="BC236" s="10">
        <v>25.13</v>
      </c>
      <c r="BD236" s="10">
        <v>35.146500000000003</v>
      </c>
      <c r="BE236" s="10">
        <v>53.42</v>
      </c>
      <c r="BF236" s="10">
        <v>23.48</v>
      </c>
      <c r="BG236" s="10">
        <v>8.32</v>
      </c>
      <c r="BH236" s="10">
        <v>-0.11</v>
      </c>
      <c r="BI236" s="10">
        <v>0.01</v>
      </c>
      <c r="BJ236" s="10">
        <v>85.72</v>
      </c>
      <c r="BK236" s="10">
        <v>5.77</v>
      </c>
      <c r="BL236" s="10">
        <v>469.19</v>
      </c>
    </row>
    <row r="237" spans="1:64" x14ac:dyDescent="0.2">
      <c r="A237" s="10">
        <v>17.75</v>
      </c>
      <c r="B237" s="10">
        <v>25.03</v>
      </c>
      <c r="C237" s="10">
        <v>35.049900000000001</v>
      </c>
      <c r="D237" s="10">
        <v>53.18</v>
      </c>
      <c r="E237" s="10">
        <v>23.45</v>
      </c>
      <c r="F237" s="10">
        <v>8.35</v>
      </c>
      <c r="G237" s="10">
        <v>-7.0000000000000007E-2</v>
      </c>
      <c r="H237" s="10">
        <v>0.01</v>
      </c>
      <c r="U237" s="99">
        <v>20.48</v>
      </c>
      <c r="V237" s="99">
        <v>25.16</v>
      </c>
      <c r="W237" s="99">
        <v>35.113999999999997</v>
      </c>
      <c r="X237" s="99">
        <v>53.4</v>
      </c>
      <c r="Y237" s="99">
        <v>23.47</v>
      </c>
      <c r="Z237" s="99">
        <v>8.33</v>
      </c>
      <c r="AA237" s="99">
        <v>-0.1</v>
      </c>
      <c r="AB237" s="99">
        <v>0.01</v>
      </c>
      <c r="AC237" s="99">
        <v>88.85</v>
      </c>
      <c r="AD237" s="99">
        <v>5.98</v>
      </c>
      <c r="AF237" s="10">
        <v>21.66</v>
      </c>
      <c r="AG237" s="10">
        <v>25.21</v>
      </c>
      <c r="AH237" s="10">
        <v>35.152500000000003</v>
      </c>
      <c r="AI237" s="10">
        <v>53.51</v>
      </c>
      <c r="AJ237" s="10">
        <v>23.48</v>
      </c>
      <c r="AK237" s="10">
        <v>8.32</v>
      </c>
      <c r="AL237" s="10">
        <v>-0.12</v>
      </c>
      <c r="AM237" s="10">
        <v>0.02</v>
      </c>
      <c r="AN237" s="10">
        <v>87.27</v>
      </c>
      <c r="AO237" s="10">
        <v>5.86</v>
      </c>
      <c r="AQ237" s="10">
        <v>22.12</v>
      </c>
      <c r="AR237" s="10">
        <v>25.26</v>
      </c>
      <c r="AS237" s="10">
        <v>35.177900000000001</v>
      </c>
      <c r="AT237" s="10">
        <v>53.59</v>
      </c>
      <c r="AU237" s="10">
        <v>23.49</v>
      </c>
      <c r="AV237" s="10">
        <v>8.34</v>
      </c>
      <c r="AW237" s="10">
        <v>-0.08</v>
      </c>
      <c r="AX237" s="10">
        <v>-0.01</v>
      </c>
      <c r="AY237" s="10">
        <v>84.47</v>
      </c>
      <c r="AZ237" s="10">
        <v>5.67</v>
      </c>
      <c r="BB237" s="10">
        <v>16.399999999999999</v>
      </c>
      <c r="BC237" s="10">
        <v>25.13</v>
      </c>
      <c r="BD237" s="10">
        <v>35.144199999999998</v>
      </c>
      <c r="BE237" s="10">
        <v>53.41</v>
      </c>
      <c r="BF237" s="10">
        <v>23.48</v>
      </c>
      <c r="BG237" s="10">
        <v>8.32</v>
      </c>
      <c r="BH237" s="10">
        <v>-0.11</v>
      </c>
      <c r="BI237" s="10">
        <v>0.02</v>
      </c>
      <c r="BJ237" s="10">
        <v>85.71</v>
      </c>
      <c r="BK237" s="10">
        <v>5.77</v>
      </c>
      <c r="BL237" s="10">
        <v>456.02</v>
      </c>
    </row>
    <row r="238" spans="1:64" x14ac:dyDescent="0.2">
      <c r="A238" s="10">
        <v>17.809999999999999</v>
      </c>
      <c r="B238" s="10">
        <v>25.03</v>
      </c>
      <c r="C238" s="10">
        <v>35.051400000000001</v>
      </c>
      <c r="D238" s="10">
        <v>53.18</v>
      </c>
      <c r="E238" s="10">
        <v>23.45</v>
      </c>
      <c r="F238" s="10">
        <v>8.35</v>
      </c>
      <c r="G238" s="10">
        <v>-0.08</v>
      </c>
      <c r="H238" s="10">
        <v>0.01</v>
      </c>
      <c r="U238" s="99">
        <v>20.63</v>
      </c>
      <c r="V238" s="99">
        <v>25.16</v>
      </c>
      <c r="W238" s="99">
        <v>35.116999999999997</v>
      </c>
      <c r="X238" s="99">
        <v>53.4</v>
      </c>
      <c r="Y238" s="99">
        <v>23.47</v>
      </c>
      <c r="Z238" s="99">
        <v>8.33</v>
      </c>
      <c r="AA238" s="99">
        <v>-0.1</v>
      </c>
      <c r="AB238" s="99">
        <v>0.01</v>
      </c>
      <c r="AC238" s="99">
        <v>88.83</v>
      </c>
      <c r="AD238" s="99">
        <v>5.98</v>
      </c>
      <c r="AF238" s="10">
        <v>21.8</v>
      </c>
      <c r="AG238" s="10">
        <v>25.22</v>
      </c>
      <c r="AH238" s="10">
        <v>35.150300000000001</v>
      </c>
      <c r="AI238" s="10">
        <v>53.51</v>
      </c>
      <c r="AJ238" s="10">
        <v>23.48</v>
      </c>
      <c r="AK238" s="10">
        <v>8.32</v>
      </c>
      <c r="AL238" s="10">
        <v>-0.11</v>
      </c>
      <c r="AM238" s="10">
        <v>0.02</v>
      </c>
      <c r="AN238" s="10">
        <v>87.31</v>
      </c>
      <c r="AO238" s="10">
        <v>5.87</v>
      </c>
      <c r="AQ238" s="10">
        <v>22.17</v>
      </c>
      <c r="AR238" s="10">
        <v>25.26</v>
      </c>
      <c r="AS238" s="10">
        <v>35.174199999999999</v>
      </c>
      <c r="AT238" s="10">
        <v>53.59</v>
      </c>
      <c r="AU238" s="10">
        <v>23.49</v>
      </c>
      <c r="AV238" s="10">
        <v>8.34</v>
      </c>
      <c r="AW238" s="10">
        <v>-0.09</v>
      </c>
      <c r="AX238" s="10">
        <v>0.01</v>
      </c>
      <c r="AY238" s="10">
        <v>84.47</v>
      </c>
      <c r="AZ238" s="10">
        <v>5.67</v>
      </c>
      <c r="BB238" s="10">
        <v>16.45</v>
      </c>
      <c r="BC238" s="10">
        <v>25.13</v>
      </c>
      <c r="BD238" s="10">
        <v>35.144199999999998</v>
      </c>
      <c r="BE238" s="10">
        <v>53.41</v>
      </c>
      <c r="BF238" s="10">
        <v>23.48</v>
      </c>
      <c r="BG238" s="10">
        <v>8.32</v>
      </c>
      <c r="BH238" s="10">
        <v>-0.12</v>
      </c>
      <c r="BI238" s="10">
        <v>0.03</v>
      </c>
      <c r="BJ238" s="10">
        <v>85.7</v>
      </c>
      <c r="BK238" s="10">
        <v>5.77</v>
      </c>
      <c r="BL238" s="10">
        <v>443.71</v>
      </c>
    </row>
    <row r="239" spans="1:64" x14ac:dyDescent="0.2">
      <c r="A239" s="10">
        <v>17.84</v>
      </c>
      <c r="B239" s="10">
        <v>25.03</v>
      </c>
      <c r="C239" s="10">
        <v>35.047400000000003</v>
      </c>
      <c r="D239" s="10">
        <v>53.18</v>
      </c>
      <c r="E239" s="10">
        <v>23.44</v>
      </c>
      <c r="F239" s="10">
        <v>8.35</v>
      </c>
      <c r="G239" s="10">
        <v>-0.09</v>
      </c>
      <c r="H239" s="10">
        <v>0.01</v>
      </c>
      <c r="U239" s="99">
        <v>20.73</v>
      </c>
      <c r="V239" s="99">
        <v>25.16</v>
      </c>
      <c r="W239" s="99">
        <v>35.113999999999997</v>
      </c>
      <c r="X239" s="99">
        <v>53.4</v>
      </c>
      <c r="Y239" s="99">
        <v>23.47</v>
      </c>
      <c r="Z239" s="99">
        <v>8.33</v>
      </c>
      <c r="AA239" s="99">
        <v>-0.1</v>
      </c>
      <c r="AB239" s="99">
        <v>0.01</v>
      </c>
      <c r="AC239" s="99">
        <v>88.82</v>
      </c>
      <c r="AD239" s="99">
        <v>5.98</v>
      </c>
      <c r="AF239" s="10">
        <v>21.92</v>
      </c>
      <c r="AG239" s="10">
        <v>25.22</v>
      </c>
      <c r="AH239" s="10">
        <v>35.152099999999997</v>
      </c>
      <c r="AI239" s="10">
        <v>53.51</v>
      </c>
      <c r="AJ239" s="10">
        <v>23.48</v>
      </c>
      <c r="AK239" s="10">
        <v>8.32</v>
      </c>
      <c r="AL239" s="10">
        <v>-0.1</v>
      </c>
      <c r="AM239" s="10">
        <v>0.01</v>
      </c>
      <c r="AN239" s="10">
        <v>87.36</v>
      </c>
      <c r="AO239" s="10">
        <v>5.87</v>
      </c>
      <c r="AQ239" s="10">
        <v>22.2</v>
      </c>
      <c r="AR239" s="10">
        <v>25.26</v>
      </c>
      <c r="AS239" s="10">
        <v>35.1755</v>
      </c>
      <c r="AT239" s="10">
        <v>53.59</v>
      </c>
      <c r="AU239" s="10">
        <v>23.49</v>
      </c>
      <c r="AV239" s="10">
        <v>8.34</v>
      </c>
      <c r="AW239" s="10">
        <v>-0.1</v>
      </c>
      <c r="AX239" s="10">
        <v>0.01</v>
      </c>
      <c r="AY239" s="10">
        <v>84.48</v>
      </c>
      <c r="AZ239" s="10">
        <v>5.67</v>
      </c>
      <c r="BB239" s="10">
        <v>16.47</v>
      </c>
      <c r="BC239" s="10">
        <v>25.13</v>
      </c>
      <c r="BD239" s="10">
        <v>35.146900000000002</v>
      </c>
      <c r="BE239" s="10">
        <v>53.42</v>
      </c>
      <c r="BF239" s="10">
        <v>23.48</v>
      </c>
      <c r="BG239" s="10">
        <v>8.32</v>
      </c>
      <c r="BH239" s="10">
        <v>-0.12</v>
      </c>
      <c r="BI239" s="10">
        <v>0.02</v>
      </c>
      <c r="BJ239" s="10">
        <v>85.7</v>
      </c>
      <c r="BK239" s="10">
        <v>5.77</v>
      </c>
      <c r="BL239" s="10">
        <v>444.29</v>
      </c>
    </row>
    <row r="240" spans="1:64" x14ac:dyDescent="0.2">
      <c r="A240" s="10">
        <v>17.850000000000001</v>
      </c>
      <c r="B240" s="10">
        <v>25.03</v>
      </c>
      <c r="C240" s="10">
        <v>35.047400000000003</v>
      </c>
      <c r="D240" s="10">
        <v>53.18</v>
      </c>
      <c r="E240" s="10">
        <v>23.44</v>
      </c>
      <c r="F240" s="10">
        <v>8.35</v>
      </c>
      <c r="G240" s="10">
        <v>-7.0000000000000007E-2</v>
      </c>
      <c r="H240" s="10">
        <v>0.01</v>
      </c>
      <c r="U240" s="99">
        <v>20.83</v>
      </c>
      <c r="V240" s="99">
        <v>25.16</v>
      </c>
      <c r="W240" s="99">
        <v>35.113999999999997</v>
      </c>
      <c r="X240" s="99">
        <v>53.4</v>
      </c>
      <c r="Y240" s="99">
        <v>23.47</v>
      </c>
      <c r="Z240" s="99">
        <v>8.33</v>
      </c>
      <c r="AA240" s="99">
        <v>-0.1</v>
      </c>
      <c r="AB240" s="99">
        <v>0.05</v>
      </c>
      <c r="AC240" s="99">
        <v>88.84</v>
      </c>
      <c r="AD240" s="99">
        <v>5.98</v>
      </c>
      <c r="AF240" s="10">
        <v>22.04</v>
      </c>
      <c r="AG240" s="10">
        <v>25.22</v>
      </c>
      <c r="AH240" s="10">
        <v>35.150799999999997</v>
      </c>
      <c r="AI240" s="10">
        <v>53.51</v>
      </c>
      <c r="AJ240" s="10">
        <v>23.48</v>
      </c>
      <c r="AK240" s="10">
        <v>8.32</v>
      </c>
      <c r="AL240" s="10">
        <v>-0.1</v>
      </c>
      <c r="AM240" s="10">
        <v>0.01</v>
      </c>
      <c r="AN240" s="10">
        <v>87.42</v>
      </c>
      <c r="AO240" s="10">
        <v>5.87</v>
      </c>
      <c r="BB240" s="10">
        <v>16.5</v>
      </c>
      <c r="BC240" s="10">
        <v>25.13</v>
      </c>
      <c r="BD240" s="10">
        <v>35.145400000000002</v>
      </c>
      <c r="BE240" s="10">
        <v>53.41</v>
      </c>
      <c r="BF240" s="10">
        <v>23.48</v>
      </c>
      <c r="BG240" s="10">
        <v>8.32</v>
      </c>
      <c r="BH240" s="10">
        <v>-0.11</v>
      </c>
      <c r="BI240" s="10">
        <v>0.01</v>
      </c>
      <c r="BJ240" s="10">
        <v>85.68</v>
      </c>
      <c r="BK240" s="10">
        <v>5.77</v>
      </c>
      <c r="BL240" s="10">
        <v>451.31</v>
      </c>
    </row>
    <row r="241" spans="1:64" x14ac:dyDescent="0.2">
      <c r="A241" s="10">
        <v>17.88</v>
      </c>
      <c r="B241" s="10">
        <v>25.03</v>
      </c>
      <c r="C241" s="10">
        <v>35.049799999999998</v>
      </c>
      <c r="D241" s="10">
        <v>53.18</v>
      </c>
      <c r="E241" s="10">
        <v>23.45</v>
      </c>
      <c r="F241" s="10">
        <v>8.35</v>
      </c>
      <c r="G241" s="10">
        <v>-7.0000000000000007E-2</v>
      </c>
      <c r="H241" s="10">
        <v>0.02</v>
      </c>
      <c r="U241" s="99">
        <v>20.93</v>
      </c>
      <c r="V241" s="99">
        <v>25.16</v>
      </c>
      <c r="W241" s="99">
        <v>35.110999999999997</v>
      </c>
      <c r="X241" s="99">
        <v>53.39</v>
      </c>
      <c r="Y241" s="99">
        <v>23.47</v>
      </c>
      <c r="Z241" s="99">
        <v>8.33</v>
      </c>
      <c r="AA241" s="99">
        <v>-0.09</v>
      </c>
      <c r="AB241" s="99">
        <v>0.01</v>
      </c>
      <c r="AC241" s="99">
        <v>88.86</v>
      </c>
      <c r="AD241" s="99">
        <v>5.98</v>
      </c>
      <c r="AF241" s="10">
        <v>22.17</v>
      </c>
      <c r="AG241" s="10">
        <v>25.22</v>
      </c>
      <c r="AH241" s="10">
        <v>35.153199999999998</v>
      </c>
      <c r="AI241" s="10">
        <v>53.51</v>
      </c>
      <c r="AJ241" s="10">
        <v>23.49</v>
      </c>
      <c r="AK241" s="10">
        <v>8.32</v>
      </c>
      <c r="AL241" s="10">
        <v>-0.1</v>
      </c>
      <c r="AM241" s="10">
        <v>0</v>
      </c>
      <c r="AN241" s="10">
        <v>87.48</v>
      </c>
      <c r="AO241" s="10">
        <v>5.88</v>
      </c>
      <c r="BB241" s="10">
        <v>16.510000000000002</v>
      </c>
      <c r="BC241" s="10">
        <v>25.13</v>
      </c>
      <c r="BD241" s="10">
        <v>35.143999999999998</v>
      </c>
      <c r="BE241" s="10">
        <v>53.41</v>
      </c>
      <c r="BF241" s="10">
        <v>23.48</v>
      </c>
      <c r="BG241" s="10">
        <v>8.32</v>
      </c>
      <c r="BH241" s="10">
        <v>-0.09</v>
      </c>
      <c r="BI241" s="10">
        <v>0.02</v>
      </c>
      <c r="BJ241" s="10">
        <v>85.66</v>
      </c>
      <c r="BK241" s="10">
        <v>5.76</v>
      </c>
      <c r="BL241" s="10">
        <v>403.84</v>
      </c>
    </row>
    <row r="242" spans="1:64" x14ac:dyDescent="0.2">
      <c r="A242" s="10">
        <v>17.940000000000001</v>
      </c>
      <c r="B242" s="10">
        <v>25.03</v>
      </c>
      <c r="C242" s="10">
        <v>35.048099999999998</v>
      </c>
      <c r="D242" s="10">
        <v>53.18</v>
      </c>
      <c r="E242" s="10">
        <v>23.45</v>
      </c>
      <c r="F242" s="10">
        <v>8.35</v>
      </c>
      <c r="G242" s="10">
        <v>-7.0000000000000007E-2</v>
      </c>
      <c r="H242" s="10">
        <v>0.09</v>
      </c>
      <c r="U242" s="99">
        <v>21.07</v>
      </c>
      <c r="V242" s="99">
        <v>25.16</v>
      </c>
      <c r="W242" s="99">
        <v>35.112000000000002</v>
      </c>
      <c r="X242" s="99">
        <v>53.39</v>
      </c>
      <c r="Y242" s="99">
        <v>23.47</v>
      </c>
      <c r="Z242" s="99">
        <v>8.33</v>
      </c>
      <c r="AA242" s="99">
        <v>-0.09</v>
      </c>
      <c r="AB242" s="99">
        <v>0.01</v>
      </c>
      <c r="AC242" s="99">
        <v>88.9</v>
      </c>
      <c r="AD242" s="99">
        <v>5.98</v>
      </c>
      <c r="AF242" s="10">
        <v>22.29</v>
      </c>
      <c r="AG242" s="10">
        <v>25.22</v>
      </c>
      <c r="AH242" s="10">
        <v>35.148800000000001</v>
      </c>
      <c r="AI242" s="10">
        <v>53.51</v>
      </c>
      <c r="AJ242" s="10">
        <v>23.48</v>
      </c>
      <c r="AK242" s="10">
        <v>8.32</v>
      </c>
      <c r="AL242" s="10">
        <v>-0.11</v>
      </c>
      <c r="AM242" s="10">
        <v>0.01</v>
      </c>
      <c r="AN242" s="10">
        <v>87.52</v>
      </c>
      <c r="AO242" s="10">
        <v>5.88</v>
      </c>
      <c r="BB242" s="10">
        <v>16.510000000000002</v>
      </c>
      <c r="BC242" s="10">
        <v>25.13</v>
      </c>
      <c r="BD242" s="10">
        <v>35.146500000000003</v>
      </c>
      <c r="BE242" s="10">
        <v>53.42</v>
      </c>
      <c r="BF242" s="10">
        <v>23.48</v>
      </c>
      <c r="BG242" s="10">
        <v>8.32</v>
      </c>
      <c r="BH242" s="10">
        <v>-0.08</v>
      </c>
      <c r="BI242" s="10">
        <v>0.01</v>
      </c>
      <c r="BJ242" s="10">
        <v>85.63</v>
      </c>
      <c r="BK242" s="10">
        <v>5.76</v>
      </c>
      <c r="BL242" s="10">
        <v>377.06</v>
      </c>
    </row>
    <row r="243" spans="1:64" x14ac:dyDescent="0.2">
      <c r="A243" s="10">
        <v>18.010000000000002</v>
      </c>
      <c r="B243" s="10">
        <v>25.03</v>
      </c>
      <c r="C243" s="10">
        <v>35.048699999999997</v>
      </c>
      <c r="D243" s="10">
        <v>53.18</v>
      </c>
      <c r="E243" s="10">
        <v>23.45</v>
      </c>
      <c r="F243" s="10">
        <v>8.35</v>
      </c>
      <c r="G243" s="10">
        <v>-7.0000000000000007E-2</v>
      </c>
      <c r="H243" s="10">
        <v>0.02</v>
      </c>
      <c r="U243" s="99">
        <v>21.25</v>
      </c>
      <c r="V243" s="99">
        <v>25.15</v>
      </c>
      <c r="W243" s="99">
        <v>35.116</v>
      </c>
      <c r="X243" s="99">
        <v>53.4</v>
      </c>
      <c r="Y243" s="99">
        <v>23.47</v>
      </c>
      <c r="Z243" s="99">
        <v>8.33</v>
      </c>
      <c r="AA243" s="99">
        <v>-0.09</v>
      </c>
      <c r="AB243" s="99">
        <v>0.01</v>
      </c>
      <c r="AC243" s="99">
        <v>88.94</v>
      </c>
      <c r="AD243" s="99">
        <v>5.98</v>
      </c>
      <c r="AF243" s="10">
        <v>22.35</v>
      </c>
      <c r="AG243" s="10">
        <v>25.22</v>
      </c>
      <c r="AH243" s="10">
        <v>35.150700000000001</v>
      </c>
      <c r="AI243" s="10">
        <v>53.51</v>
      </c>
      <c r="AJ243" s="10">
        <v>23.49</v>
      </c>
      <c r="AK243" s="10">
        <v>8.32</v>
      </c>
      <c r="AL243" s="10">
        <v>-0.1</v>
      </c>
      <c r="AM243" s="10">
        <v>0.01</v>
      </c>
      <c r="AN243" s="10">
        <v>87.56</v>
      </c>
      <c r="AO243" s="10">
        <v>5.88</v>
      </c>
      <c r="BB243" s="10">
        <v>16.5</v>
      </c>
      <c r="BC243" s="10">
        <v>25.13</v>
      </c>
      <c r="BD243" s="10">
        <v>35.144199999999998</v>
      </c>
      <c r="BE243" s="10">
        <v>53.41</v>
      </c>
      <c r="BF243" s="10">
        <v>23.48</v>
      </c>
      <c r="BG243" s="10">
        <v>8.32</v>
      </c>
      <c r="BH243" s="10">
        <v>-0.09</v>
      </c>
      <c r="BI243" s="10">
        <v>0.01</v>
      </c>
      <c r="BJ243" s="10">
        <v>85.59</v>
      </c>
      <c r="BK243" s="10">
        <v>5.76</v>
      </c>
      <c r="BL243" s="10">
        <v>388.42</v>
      </c>
    </row>
    <row r="244" spans="1:64" x14ac:dyDescent="0.2">
      <c r="A244" s="10">
        <v>18.09</v>
      </c>
      <c r="B244" s="10">
        <v>25.03</v>
      </c>
      <c r="C244" s="10">
        <v>35.048499999999997</v>
      </c>
      <c r="D244" s="10">
        <v>53.18</v>
      </c>
      <c r="E244" s="10">
        <v>23.45</v>
      </c>
      <c r="F244" s="10">
        <v>8.35</v>
      </c>
      <c r="G244" s="10">
        <v>-7.0000000000000007E-2</v>
      </c>
      <c r="H244" s="10">
        <v>0.01</v>
      </c>
      <c r="U244" s="99">
        <v>21.38</v>
      </c>
      <c r="V244" s="99">
        <v>25.15</v>
      </c>
      <c r="W244" s="99">
        <v>35.116999999999997</v>
      </c>
      <c r="X244" s="99">
        <v>53.4</v>
      </c>
      <c r="Y244" s="99">
        <v>23.47</v>
      </c>
      <c r="Z244" s="99">
        <v>8.33</v>
      </c>
      <c r="AA244" s="99">
        <v>-0.08</v>
      </c>
      <c r="AB244" s="99">
        <v>0</v>
      </c>
      <c r="AC244" s="99">
        <v>88.98</v>
      </c>
      <c r="AD244" s="99">
        <v>5.99</v>
      </c>
      <c r="AF244" s="10">
        <v>22.35</v>
      </c>
      <c r="AG244" s="10">
        <v>25.22</v>
      </c>
      <c r="AH244" s="10">
        <v>35.150700000000001</v>
      </c>
      <c r="AI244" s="10">
        <v>53.51</v>
      </c>
      <c r="AJ244" s="10">
        <v>23.49</v>
      </c>
      <c r="AK244" s="10">
        <v>8.32</v>
      </c>
      <c r="AL244" s="10">
        <v>-0.09</v>
      </c>
      <c r="AM244" s="10">
        <v>0.01</v>
      </c>
      <c r="AN244" s="10">
        <v>87.59</v>
      </c>
      <c r="AO244" s="10">
        <v>5.89</v>
      </c>
      <c r="BB244" s="10">
        <v>16.48</v>
      </c>
      <c r="BC244" s="10">
        <v>25.13</v>
      </c>
      <c r="BD244" s="10">
        <v>35.1417</v>
      </c>
      <c r="BE244" s="10">
        <v>53.41</v>
      </c>
      <c r="BF244" s="10">
        <v>23.48</v>
      </c>
      <c r="BG244" s="10">
        <v>8.32</v>
      </c>
      <c r="BH244" s="10">
        <v>-0.1</v>
      </c>
      <c r="BI244" s="10">
        <v>0.02</v>
      </c>
      <c r="BJ244" s="10">
        <v>85.54</v>
      </c>
      <c r="BK244" s="10">
        <v>5.76</v>
      </c>
      <c r="BL244" s="10">
        <v>403.69</v>
      </c>
    </row>
    <row r="245" spans="1:64" x14ac:dyDescent="0.2">
      <c r="A245" s="10">
        <v>18.190000000000001</v>
      </c>
      <c r="B245" s="10">
        <v>25.03</v>
      </c>
      <c r="C245" s="10">
        <v>35.051400000000001</v>
      </c>
      <c r="D245" s="10">
        <v>53.18</v>
      </c>
      <c r="E245" s="10">
        <v>23.45</v>
      </c>
      <c r="F245" s="10">
        <v>8.35</v>
      </c>
      <c r="G245" s="10">
        <v>-7.0000000000000007E-2</v>
      </c>
      <c r="H245" s="10">
        <v>0.01</v>
      </c>
      <c r="U245" s="99">
        <v>21.45</v>
      </c>
      <c r="V245" s="99">
        <v>25.15</v>
      </c>
      <c r="W245" s="99">
        <v>35.113999999999997</v>
      </c>
      <c r="X245" s="99">
        <v>53.4</v>
      </c>
      <c r="Y245" s="99">
        <v>23.47</v>
      </c>
      <c r="Z245" s="99">
        <v>8.33</v>
      </c>
      <c r="AA245" s="99">
        <v>-0.08</v>
      </c>
      <c r="AB245" s="99">
        <v>0.01</v>
      </c>
      <c r="AC245" s="99">
        <v>89.02</v>
      </c>
      <c r="AD245" s="99">
        <v>5.99</v>
      </c>
      <c r="AF245" s="10">
        <v>22.31</v>
      </c>
      <c r="AG245" s="10">
        <v>25.22</v>
      </c>
      <c r="AH245" s="10">
        <v>35.148499999999999</v>
      </c>
      <c r="AI245" s="10">
        <v>53.51</v>
      </c>
      <c r="AJ245" s="10">
        <v>23.48</v>
      </c>
      <c r="AK245" s="10">
        <v>8.32</v>
      </c>
      <c r="AL245" s="10">
        <v>-0.08</v>
      </c>
      <c r="AM245" s="10">
        <v>0.01</v>
      </c>
      <c r="AN245" s="10">
        <v>87.61</v>
      </c>
      <c r="AO245" s="10">
        <v>5.89</v>
      </c>
      <c r="BB245" s="10">
        <v>16.489999999999998</v>
      </c>
      <c r="BC245" s="10">
        <v>25.13</v>
      </c>
      <c r="BD245" s="10">
        <v>35.142600000000002</v>
      </c>
      <c r="BE245" s="10">
        <v>53.41</v>
      </c>
      <c r="BF245" s="10">
        <v>23.48</v>
      </c>
      <c r="BG245" s="10">
        <v>8.32</v>
      </c>
      <c r="BH245" s="10">
        <v>-0.11</v>
      </c>
      <c r="BI245" s="10">
        <v>0.03</v>
      </c>
      <c r="BJ245" s="10">
        <v>85.5</v>
      </c>
      <c r="BK245" s="10">
        <v>5.75</v>
      </c>
      <c r="BL245" s="10">
        <v>459.06</v>
      </c>
    </row>
    <row r="246" spans="1:64" x14ac:dyDescent="0.2">
      <c r="A246" s="10">
        <v>18.29</v>
      </c>
      <c r="B246" s="10">
        <v>25.03</v>
      </c>
      <c r="C246" s="10">
        <v>35.0488</v>
      </c>
      <c r="D246" s="10">
        <v>53.18</v>
      </c>
      <c r="E246" s="10">
        <v>23.45</v>
      </c>
      <c r="F246" s="10">
        <v>8.35</v>
      </c>
      <c r="G246" s="10">
        <v>-0.06</v>
      </c>
      <c r="H246" s="10">
        <v>0.01</v>
      </c>
      <c r="U246" s="99">
        <v>21.5</v>
      </c>
      <c r="V246" s="99">
        <v>25.15</v>
      </c>
      <c r="W246" s="99">
        <v>35.113999999999997</v>
      </c>
      <c r="X246" s="99">
        <v>53.4</v>
      </c>
      <c r="Y246" s="99">
        <v>23.47</v>
      </c>
      <c r="Z246" s="99">
        <v>8.33</v>
      </c>
      <c r="AA246" s="99">
        <v>-0.09</v>
      </c>
      <c r="AB246" s="99">
        <v>0.01</v>
      </c>
      <c r="AC246" s="99">
        <v>89.06</v>
      </c>
      <c r="AD246" s="99">
        <v>5.99</v>
      </c>
      <c r="AF246" s="10">
        <v>22.28</v>
      </c>
      <c r="AG246" s="10">
        <v>25.22</v>
      </c>
      <c r="AH246" s="10">
        <v>35.151499999999999</v>
      </c>
      <c r="AI246" s="10">
        <v>53.51</v>
      </c>
      <c r="AJ246" s="10">
        <v>23.49</v>
      </c>
      <c r="AK246" s="10">
        <v>8.32</v>
      </c>
      <c r="AL246" s="10">
        <v>-0.1</v>
      </c>
      <c r="AM246" s="10">
        <v>0.01</v>
      </c>
      <c r="AN246" s="10">
        <v>87.6</v>
      </c>
      <c r="AO246" s="10">
        <v>5.89</v>
      </c>
      <c r="BB246" s="10">
        <v>16.559999999999999</v>
      </c>
      <c r="BC246" s="10">
        <v>25.13</v>
      </c>
      <c r="BD246" s="10">
        <v>35.142899999999997</v>
      </c>
      <c r="BE246" s="10">
        <v>53.41</v>
      </c>
      <c r="BF246" s="10">
        <v>23.48</v>
      </c>
      <c r="BG246" s="10">
        <v>8.32</v>
      </c>
      <c r="BH246" s="10">
        <v>-0.12</v>
      </c>
      <c r="BI246" s="10">
        <v>0.01</v>
      </c>
      <c r="BJ246" s="10">
        <v>85.44</v>
      </c>
      <c r="BK246" s="10">
        <v>5.75</v>
      </c>
      <c r="BL246" s="10">
        <v>467.31</v>
      </c>
    </row>
    <row r="247" spans="1:64" x14ac:dyDescent="0.2">
      <c r="A247" s="10">
        <v>18.38</v>
      </c>
      <c r="B247" s="10">
        <v>25.03</v>
      </c>
      <c r="C247" s="10">
        <v>35.0488</v>
      </c>
      <c r="D247" s="10">
        <v>53.18</v>
      </c>
      <c r="E247" s="10">
        <v>23.45</v>
      </c>
      <c r="F247" s="10">
        <v>8.35</v>
      </c>
      <c r="G247" s="10">
        <v>-0.06</v>
      </c>
      <c r="H247" s="10">
        <v>0.01</v>
      </c>
      <c r="U247" s="99">
        <v>21.5</v>
      </c>
      <c r="V247" s="99">
        <v>25.15</v>
      </c>
      <c r="W247" s="99">
        <v>35.113</v>
      </c>
      <c r="X247" s="99">
        <v>53.39</v>
      </c>
      <c r="Y247" s="99">
        <v>23.47</v>
      </c>
      <c r="Z247" s="99">
        <v>8.33</v>
      </c>
      <c r="AA247" s="99">
        <v>-0.09</v>
      </c>
      <c r="AB247" s="99">
        <v>0.01</v>
      </c>
      <c r="AC247" s="99">
        <v>89.09</v>
      </c>
      <c r="AD247" s="99">
        <v>5.99</v>
      </c>
      <c r="AF247" s="10">
        <v>22.27</v>
      </c>
      <c r="AG247" s="10">
        <v>25.22</v>
      </c>
      <c r="AH247" s="10">
        <v>35.1541</v>
      </c>
      <c r="AI247" s="10">
        <v>53.51</v>
      </c>
      <c r="AJ247" s="10">
        <v>23.49</v>
      </c>
      <c r="AK247" s="10">
        <v>8.32</v>
      </c>
      <c r="AL247" s="10">
        <v>-0.11</v>
      </c>
      <c r="AM247" s="10">
        <v>0.01</v>
      </c>
      <c r="AN247" s="10">
        <v>87.58</v>
      </c>
      <c r="AO247" s="10">
        <v>5.88</v>
      </c>
      <c r="BB247" s="10">
        <v>16.690000000000001</v>
      </c>
      <c r="BC247" s="10">
        <v>25.13</v>
      </c>
      <c r="BD247" s="10">
        <v>35.142600000000002</v>
      </c>
      <c r="BE247" s="10">
        <v>53.41</v>
      </c>
      <c r="BF247" s="10">
        <v>23.48</v>
      </c>
      <c r="BG247" s="10">
        <v>8.32</v>
      </c>
      <c r="BH247" s="10">
        <v>-0.12</v>
      </c>
      <c r="BI247" s="10">
        <v>0.01</v>
      </c>
      <c r="BJ247" s="10">
        <v>85.4</v>
      </c>
      <c r="BK247" s="10">
        <v>5.75</v>
      </c>
      <c r="BL247" s="10">
        <v>480.05</v>
      </c>
    </row>
    <row r="248" spans="1:64" x14ac:dyDescent="0.2">
      <c r="A248" s="10">
        <v>18.47</v>
      </c>
      <c r="B248" s="10">
        <v>25.03</v>
      </c>
      <c r="C248" s="10">
        <v>35.044600000000003</v>
      </c>
      <c r="D248" s="10">
        <v>53.17</v>
      </c>
      <c r="E248" s="10">
        <v>23.45</v>
      </c>
      <c r="F248" s="10">
        <v>8.35</v>
      </c>
      <c r="G248" s="10">
        <v>-0.05</v>
      </c>
      <c r="H248" s="10">
        <v>0.01</v>
      </c>
      <c r="U248" s="99">
        <v>21.48</v>
      </c>
      <c r="V248" s="99">
        <v>25.15</v>
      </c>
      <c r="W248" s="99">
        <v>35.112000000000002</v>
      </c>
      <c r="X248" s="99">
        <v>53.39</v>
      </c>
      <c r="Y248" s="99">
        <v>23.47</v>
      </c>
      <c r="Z248" s="99">
        <v>8.33</v>
      </c>
      <c r="AA248" s="99">
        <v>-0.08</v>
      </c>
      <c r="AB248" s="99">
        <v>0.01</v>
      </c>
      <c r="AC248" s="99">
        <v>89.1</v>
      </c>
      <c r="AD248" s="99">
        <v>5.99</v>
      </c>
      <c r="AF248" s="10">
        <v>22.33</v>
      </c>
      <c r="AG248" s="10">
        <v>25.22</v>
      </c>
      <c r="AH248" s="10">
        <v>35.1509</v>
      </c>
      <c r="AI248" s="10">
        <v>53.51</v>
      </c>
      <c r="AJ248" s="10">
        <v>23.49</v>
      </c>
      <c r="AK248" s="10">
        <v>8.32</v>
      </c>
      <c r="AL248" s="10">
        <v>-0.1</v>
      </c>
      <c r="AM248" s="10">
        <v>0</v>
      </c>
      <c r="AN248" s="10">
        <v>87.55</v>
      </c>
      <c r="AO248" s="10">
        <v>5.88</v>
      </c>
      <c r="BB248" s="10">
        <v>16.86</v>
      </c>
      <c r="BC248" s="10">
        <v>25.13</v>
      </c>
      <c r="BD248" s="10">
        <v>35.147300000000001</v>
      </c>
      <c r="BE248" s="10">
        <v>53.42</v>
      </c>
      <c r="BF248" s="10">
        <v>23.48</v>
      </c>
      <c r="BG248" s="10">
        <v>8.32</v>
      </c>
      <c r="BH248" s="10">
        <v>-0.11</v>
      </c>
      <c r="BI248" s="10">
        <v>0.01</v>
      </c>
      <c r="BJ248" s="10">
        <v>85.36</v>
      </c>
      <c r="BK248" s="10">
        <v>5.74</v>
      </c>
      <c r="BL248" s="10">
        <v>462.75</v>
      </c>
    </row>
    <row r="249" spans="1:64" x14ac:dyDescent="0.2">
      <c r="A249" s="10">
        <v>18.559999999999999</v>
      </c>
      <c r="B249" s="10">
        <v>25.03</v>
      </c>
      <c r="C249" s="10">
        <v>35.046100000000003</v>
      </c>
      <c r="D249" s="10">
        <v>53.17</v>
      </c>
      <c r="E249" s="10">
        <v>23.45</v>
      </c>
      <c r="F249" s="10">
        <v>8.35</v>
      </c>
      <c r="G249" s="10">
        <v>-0.05</v>
      </c>
      <c r="H249" s="10">
        <v>0.01</v>
      </c>
      <c r="U249" s="99">
        <v>21.48</v>
      </c>
      <c r="V249" s="99">
        <v>25.15</v>
      </c>
      <c r="W249" s="99">
        <v>35.113999999999997</v>
      </c>
      <c r="X249" s="99">
        <v>53.4</v>
      </c>
      <c r="Y249" s="99">
        <v>23.47</v>
      </c>
      <c r="Z249" s="99">
        <v>8.33</v>
      </c>
      <c r="AA249" s="99">
        <v>-0.08</v>
      </c>
      <c r="AB249" s="99">
        <v>0</v>
      </c>
      <c r="AC249" s="99">
        <v>89.1</v>
      </c>
      <c r="AD249" s="99">
        <v>5.99</v>
      </c>
      <c r="AF249" s="10">
        <v>22.44</v>
      </c>
      <c r="AG249" s="10">
        <v>25.22</v>
      </c>
      <c r="AH249" s="10">
        <v>35.148600000000002</v>
      </c>
      <c r="AI249" s="10">
        <v>53.51</v>
      </c>
      <c r="AJ249" s="10">
        <v>23.48</v>
      </c>
      <c r="AK249" s="10">
        <v>8.32</v>
      </c>
      <c r="AL249" s="10">
        <v>-0.1</v>
      </c>
      <c r="AM249" s="10">
        <v>0</v>
      </c>
      <c r="AN249" s="10">
        <v>87.5</v>
      </c>
      <c r="AO249" s="10">
        <v>5.88</v>
      </c>
      <c r="BB249" s="10">
        <v>17.04</v>
      </c>
      <c r="BC249" s="10">
        <v>25.13</v>
      </c>
      <c r="BD249" s="10">
        <v>35.140900000000002</v>
      </c>
      <c r="BE249" s="10">
        <v>53.41</v>
      </c>
      <c r="BF249" s="10">
        <v>23.48</v>
      </c>
      <c r="BG249" s="10">
        <v>8.32</v>
      </c>
      <c r="BH249" s="10">
        <v>-0.1</v>
      </c>
      <c r="BI249" s="10">
        <v>0.01</v>
      </c>
      <c r="BJ249" s="10">
        <v>85.35</v>
      </c>
      <c r="BK249" s="10">
        <v>5.74</v>
      </c>
      <c r="BL249" s="10">
        <v>444.58</v>
      </c>
    </row>
    <row r="250" spans="1:64" x14ac:dyDescent="0.2">
      <c r="A250" s="10">
        <v>18.63</v>
      </c>
      <c r="B250" s="10">
        <v>25.03</v>
      </c>
      <c r="C250" s="10">
        <v>35.0488</v>
      </c>
      <c r="D250" s="10">
        <v>53.18</v>
      </c>
      <c r="E250" s="10">
        <v>23.45</v>
      </c>
      <c r="F250" s="10">
        <v>8.35</v>
      </c>
      <c r="G250" s="10">
        <v>-0.06</v>
      </c>
      <c r="H250" s="10">
        <v>0.02</v>
      </c>
      <c r="U250" s="99">
        <v>21.52</v>
      </c>
      <c r="V250" s="99">
        <v>25.16</v>
      </c>
      <c r="W250" s="99">
        <v>35.110999999999997</v>
      </c>
      <c r="X250" s="99">
        <v>53.39</v>
      </c>
      <c r="Y250" s="99">
        <v>23.47</v>
      </c>
      <c r="Z250" s="99">
        <v>8.33</v>
      </c>
      <c r="AA250" s="99">
        <v>-0.08</v>
      </c>
      <c r="AB250" s="99">
        <v>0.01</v>
      </c>
      <c r="AC250" s="99">
        <v>89.06</v>
      </c>
      <c r="AD250" s="99">
        <v>5.99</v>
      </c>
      <c r="AF250" s="10">
        <v>22.55</v>
      </c>
      <c r="AG250" s="10">
        <v>25.22</v>
      </c>
      <c r="AH250" s="10">
        <v>35.150799999999997</v>
      </c>
      <c r="AI250" s="10">
        <v>53.51</v>
      </c>
      <c r="AJ250" s="10">
        <v>23.49</v>
      </c>
      <c r="AK250" s="10">
        <v>8.32</v>
      </c>
      <c r="AL250" s="10">
        <v>-0.1</v>
      </c>
      <c r="AM250" s="10">
        <v>0.01</v>
      </c>
      <c r="AN250" s="10">
        <v>87.46</v>
      </c>
      <c r="AO250" s="10">
        <v>5.88</v>
      </c>
      <c r="BB250" s="10">
        <v>17.190000000000001</v>
      </c>
      <c r="BC250" s="10">
        <v>25.13</v>
      </c>
      <c r="BD250" s="10">
        <v>35.143300000000004</v>
      </c>
      <c r="BE250" s="10">
        <v>53.41</v>
      </c>
      <c r="BF250" s="10">
        <v>23.48</v>
      </c>
      <c r="BG250" s="10">
        <v>8.32</v>
      </c>
      <c r="BH250" s="10">
        <v>-0.09</v>
      </c>
      <c r="BI250" s="10">
        <v>0.02</v>
      </c>
      <c r="BJ250" s="10">
        <v>85.36</v>
      </c>
      <c r="BK250" s="10">
        <v>5.74</v>
      </c>
      <c r="BL250" s="10">
        <v>435.17</v>
      </c>
    </row>
    <row r="251" spans="1:64" x14ac:dyDescent="0.2">
      <c r="A251" s="10">
        <v>18.7</v>
      </c>
      <c r="B251" s="10">
        <v>25.03</v>
      </c>
      <c r="C251" s="10">
        <v>35.0471</v>
      </c>
      <c r="D251" s="10">
        <v>53.18</v>
      </c>
      <c r="E251" s="10">
        <v>23.45</v>
      </c>
      <c r="F251" s="10">
        <v>8.35</v>
      </c>
      <c r="G251" s="10">
        <v>-7.0000000000000007E-2</v>
      </c>
      <c r="H251" s="10">
        <v>0.01</v>
      </c>
      <c r="U251" s="99">
        <v>21.61</v>
      </c>
      <c r="V251" s="99">
        <v>25.16</v>
      </c>
      <c r="W251" s="99">
        <v>35.110999999999997</v>
      </c>
      <c r="X251" s="99">
        <v>53.39</v>
      </c>
      <c r="Y251" s="99">
        <v>23.47</v>
      </c>
      <c r="Z251" s="99">
        <v>8.33</v>
      </c>
      <c r="AA251" s="99">
        <v>-0.08</v>
      </c>
      <c r="AB251" s="99">
        <v>0.01</v>
      </c>
      <c r="AC251" s="99">
        <v>89.02</v>
      </c>
      <c r="AD251" s="99">
        <v>5.99</v>
      </c>
      <c r="AF251" s="10">
        <v>22.65</v>
      </c>
      <c r="AG251" s="10">
        <v>25.22</v>
      </c>
      <c r="AH251" s="10">
        <v>35.149900000000002</v>
      </c>
      <c r="AI251" s="10">
        <v>53.51</v>
      </c>
      <c r="AJ251" s="10">
        <v>23.49</v>
      </c>
      <c r="AK251" s="10">
        <v>8.32</v>
      </c>
      <c r="AL251" s="10">
        <v>-0.11</v>
      </c>
      <c r="AM251" s="10">
        <v>0</v>
      </c>
      <c r="AN251" s="10">
        <v>87.44</v>
      </c>
      <c r="AO251" s="10">
        <v>5.87</v>
      </c>
      <c r="BB251" s="10">
        <v>17.32</v>
      </c>
      <c r="BC251" s="10">
        <v>25.13</v>
      </c>
      <c r="BD251" s="10">
        <v>35.1434</v>
      </c>
      <c r="BE251" s="10">
        <v>53.41</v>
      </c>
      <c r="BF251" s="10">
        <v>23.48</v>
      </c>
      <c r="BG251" s="10">
        <v>8.32</v>
      </c>
      <c r="BH251" s="10">
        <v>-0.09</v>
      </c>
      <c r="BI251" s="10">
        <v>0.02</v>
      </c>
      <c r="BJ251" s="10">
        <v>85.39</v>
      </c>
      <c r="BK251" s="10">
        <v>5.75</v>
      </c>
      <c r="BL251" s="10">
        <v>420.12</v>
      </c>
    </row>
    <row r="252" spans="1:64" x14ac:dyDescent="0.2">
      <c r="A252" s="10">
        <v>18.79</v>
      </c>
      <c r="B252" s="10">
        <v>25.03</v>
      </c>
      <c r="C252" s="10">
        <v>35.048200000000001</v>
      </c>
      <c r="D252" s="10">
        <v>53.18</v>
      </c>
      <c r="E252" s="10">
        <v>23.45</v>
      </c>
      <c r="F252" s="10">
        <v>8.35</v>
      </c>
      <c r="G252" s="10">
        <v>-7.0000000000000007E-2</v>
      </c>
      <c r="H252" s="10">
        <v>0.01</v>
      </c>
      <c r="U252" s="99">
        <v>21.7</v>
      </c>
      <c r="V252" s="99">
        <v>25.16</v>
      </c>
      <c r="W252" s="99">
        <v>35.109000000000002</v>
      </c>
      <c r="X252" s="99">
        <v>53.39</v>
      </c>
      <c r="Y252" s="99">
        <v>23.47</v>
      </c>
      <c r="Z252" s="99">
        <v>8.33</v>
      </c>
      <c r="AA252" s="99">
        <v>-7.0000000000000007E-2</v>
      </c>
      <c r="AB252" s="99">
        <v>0.01</v>
      </c>
      <c r="AC252" s="99">
        <v>88.97</v>
      </c>
      <c r="AD252" s="99">
        <v>5.99</v>
      </c>
      <c r="AF252" s="10">
        <v>22.72</v>
      </c>
      <c r="AG252" s="10">
        <v>25.22</v>
      </c>
      <c r="AH252" s="10">
        <v>35.151200000000003</v>
      </c>
      <c r="AI252" s="10">
        <v>53.51</v>
      </c>
      <c r="AJ252" s="10">
        <v>23.49</v>
      </c>
      <c r="AK252" s="10">
        <v>8.32</v>
      </c>
      <c r="AL252" s="10">
        <v>-0.11</v>
      </c>
      <c r="AM252" s="10">
        <v>0.01</v>
      </c>
      <c r="AN252" s="10">
        <v>87.43</v>
      </c>
      <c r="AO252" s="10">
        <v>5.87</v>
      </c>
      <c r="BB252" s="10">
        <v>17.420000000000002</v>
      </c>
      <c r="BC252" s="10">
        <v>25.13</v>
      </c>
      <c r="BD252" s="10">
        <v>35.144599999999997</v>
      </c>
      <c r="BE252" s="10">
        <v>53.41</v>
      </c>
      <c r="BF252" s="10">
        <v>23.48</v>
      </c>
      <c r="BG252" s="10">
        <v>8.32</v>
      </c>
      <c r="BH252" s="10">
        <v>-0.1</v>
      </c>
      <c r="BI252" s="10">
        <v>0.01</v>
      </c>
      <c r="BJ252" s="10">
        <v>85.43</v>
      </c>
      <c r="BK252" s="10">
        <v>5.75</v>
      </c>
      <c r="BL252" s="10">
        <v>407.82</v>
      </c>
    </row>
    <row r="253" spans="1:64" x14ac:dyDescent="0.2">
      <c r="A253" s="10">
        <v>18.93</v>
      </c>
      <c r="B253" s="10">
        <v>25.03</v>
      </c>
      <c r="C253" s="10">
        <v>35.0486</v>
      </c>
      <c r="D253" s="10">
        <v>53.18</v>
      </c>
      <c r="E253" s="10">
        <v>23.45</v>
      </c>
      <c r="F253" s="10">
        <v>8.35</v>
      </c>
      <c r="G253" s="10">
        <v>-0.08</v>
      </c>
      <c r="H253" s="10">
        <v>0.02</v>
      </c>
      <c r="U253" s="99">
        <v>21.79</v>
      </c>
      <c r="V253" s="99">
        <v>25.16</v>
      </c>
      <c r="W253" s="99">
        <v>35.113</v>
      </c>
      <c r="X253" s="99">
        <v>53.4</v>
      </c>
      <c r="Y253" s="99">
        <v>23.47</v>
      </c>
      <c r="Z253" s="99">
        <v>8.33</v>
      </c>
      <c r="AA253" s="99">
        <v>-0.05</v>
      </c>
      <c r="AB253" s="99">
        <v>0</v>
      </c>
      <c r="AC253" s="99">
        <v>88.94</v>
      </c>
      <c r="AD253" s="99">
        <v>5.98</v>
      </c>
      <c r="AF253" s="10">
        <v>22.8</v>
      </c>
      <c r="AG253" s="10">
        <v>25.22</v>
      </c>
      <c r="AH253" s="10">
        <v>35.1509</v>
      </c>
      <c r="AI253" s="10">
        <v>53.51</v>
      </c>
      <c r="AJ253" s="10">
        <v>23.49</v>
      </c>
      <c r="AK253" s="10">
        <v>8.32</v>
      </c>
      <c r="AL253" s="10">
        <v>-0.1</v>
      </c>
      <c r="AM253" s="10">
        <v>0.02</v>
      </c>
      <c r="AN253" s="10">
        <v>87.43</v>
      </c>
      <c r="AO253" s="10">
        <v>5.87</v>
      </c>
      <c r="BB253" s="10">
        <v>17.48</v>
      </c>
      <c r="BC253" s="10">
        <v>25.13</v>
      </c>
      <c r="BD253" s="10">
        <v>35.145499999999998</v>
      </c>
      <c r="BE253" s="10">
        <v>53.41</v>
      </c>
      <c r="BF253" s="10">
        <v>23.49</v>
      </c>
      <c r="BG253" s="10">
        <v>8.32</v>
      </c>
      <c r="BH253" s="10">
        <v>-0.11</v>
      </c>
      <c r="BI253" s="10">
        <v>0.01</v>
      </c>
      <c r="BJ253" s="10">
        <v>85.48</v>
      </c>
      <c r="BK253" s="10">
        <v>5.75</v>
      </c>
      <c r="BL253" s="10">
        <v>404.13</v>
      </c>
    </row>
    <row r="254" spans="1:64" x14ac:dyDescent="0.2">
      <c r="A254" s="10">
        <v>19.079999999999998</v>
      </c>
      <c r="B254" s="10">
        <v>25.03</v>
      </c>
      <c r="C254" s="10">
        <v>35.049599999999998</v>
      </c>
      <c r="D254" s="10">
        <v>53.18</v>
      </c>
      <c r="E254" s="10">
        <v>23.45</v>
      </c>
      <c r="F254" s="10">
        <v>8.35</v>
      </c>
      <c r="G254" s="10">
        <v>-0.09</v>
      </c>
      <c r="H254" s="10">
        <v>0.01</v>
      </c>
      <c r="U254" s="99">
        <v>21.9</v>
      </c>
      <c r="V254" s="99">
        <v>25.15</v>
      </c>
      <c r="W254" s="99">
        <v>35.113</v>
      </c>
      <c r="X254" s="99">
        <v>53.39</v>
      </c>
      <c r="Y254" s="99">
        <v>23.47</v>
      </c>
      <c r="Z254" s="99">
        <v>8.33</v>
      </c>
      <c r="AA254" s="99">
        <v>-0.06</v>
      </c>
      <c r="AB254" s="99">
        <v>0.01</v>
      </c>
      <c r="AC254" s="99">
        <v>88.92</v>
      </c>
      <c r="AD254" s="99">
        <v>5.98</v>
      </c>
      <c r="AF254" s="10">
        <v>22.92</v>
      </c>
      <c r="AG254" s="10">
        <v>25.22</v>
      </c>
      <c r="AH254" s="10">
        <v>35.154499999999999</v>
      </c>
      <c r="AI254" s="10">
        <v>53.52</v>
      </c>
      <c r="AJ254" s="10">
        <v>23.49</v>
      </c>
      <c r="AK254" s="10">
        <v>8.32</v>
      </c>
      <c r="AL254" s="10">
        <v>-0.1</v>
      </c>
      <c r="AM254" s="10">
        <v>0.02</v>
      </c>
      <c r="AN254" s="10">
        <v>87.44</v>
      </c>
      <c r="AO254" s="10">
        <v>5.87</v>
      </c>
      <c r="BB254" s="10">
        <v>17.54</v>
      </c>
      <c r="BC254" s="10">
        <v>25.13</v>
      </c>
      <c r="BD254" s="10">
        <v>35.143999999999998</v>
      </c>
      <c r="BE254" s="10">
        <v>53.41</v>
      </c>
      <c r="BF254" s="10">
        <v>23.49</v>
      </c>
      <c r="BG254" s="10">
        <v>8.32</v>
      </c>
      <c r="BH254" s="10">
        <v>-0.12</v>
      </c>
      <c r="BI254" s="10">
        <v>0.01</v>
      </c>
      <c r="BJ254" s="10">
        <v>85.52</v>
      </c>
      <c r="BK254" s="10">
        <v>5.75</v>
      </c>
      <c r="BL254" s="10">
        <v>400.58</v>
      </c>
    </row>
    <row r="255" spans="1:64" x14ac:dyDescent="0.2">
      <c r="A255" s="10">
        <v>19.239999999999998</v>
      </c>
      <c r="B255" s="10">
        <v>25.03</v>
      </c>
      <c r="C255" s="10">
        <v>35.051600000000001</v>
      </c>
      <c r="D255" s="10">
        <v>53.18</v>
      </c>
      <c r="E255" s="10">
        <v>23.45</v>
      </c>
      <c r="F255" s="10">
        <v>8.35</v>
      </c>
      <c r="G255" s="10">
        <v>-0.09</v>
      </c>
      <c r="H255" s="10">
        <v>0.01</v>
      </c>
      <c r="U255" s="99">
        <v>22.01</v>
      </c>
      <c r="V255" s="99">
        <v>25.15</v>
      </c>
      <c r="W255" s="99">
        <v>35.112000000000002</v>
      </c>
      <c r="X255" s="99">
        <v>53.39</v>
      </c>
      <c r="Y255" s="99">
        <v>23.47</v>
      </c>
      <c r="Z255" s="99">
        <v>8.33</v>
      </c>
      <c r="AA255" s="99">
        <v>-0.06</v>
      </c>
      <c r="AB255" s="99">
        <v>0.01</v>
      </c>
      <c r="AC255" s="99">
        <v>88.91</v>
      </c>
      <c r="AD255" s="99">
        <v>5.98</v>
      </c>
      <c r="AF255" s="10">
        <v>23.04</v>
      </c>
      <c r="AG255" s="10">
        <v>25.22</v>
      </c>
      <c r="AH255" s="10">
        <v>35.154400000000003</v>
      </c>
      <c r="AI255" s="10">
        <v>53.52</v>
      </c>
      <c r="AJ255" s="10">
        <v>23.49</v>
      </c>
      <c r="AK255" s="10">
        <v>8.32</v>
      </c>
      <c r="AL255" s="10">
        <v>-0.1</v>
      </c>
      <c r="AM255" s="10">
        <v>0.01</v>
      </c>
      <c r="AN255" s="10">
        <v>87.45</v>
      </c>
      <c r="AO255" s="10">
        <v>5.88</v>
      </c>
      <c r="BB255" s="10">
        <v>17.600000000000001</v>
      </c>
      <c r="BC255" s="10">
        <v>25.13</v>
      </c>
      <c r="BD255" s="10">
        <v>35.1449</v>
      </c>
      <c r="BE255" s="10">
        <v>53.41</v>
      </c>
      <c r="BF255" s="10">
        <v>23.49</v>
      </c>
      <c r="BG255" s="10">
        <v>8.32</v>
      </c>
      <c r="BH255" s="10">
        <v>-0.12</v>
      </c>
      <c r="BI255" s="10">
        <v>0.03</v>
      </c>
      <c r="BJ255" s="10">
        <v>85.55</v>
      </c>
      <c r="BK255" s="10">
        <v>5.76</v>
      </c>
      <c r="BL255" s="10">
        <v>436.26</v>
      </c>
    </row>
    <row r="256" spans="1:64" x14ac:dyDescent="0.2">
      <c r="A256" s="10">
        <v>19.37</v>
      </c>
      <c r="B256" s="10">
        <v>25.03</v>
      </c>
      <c r="C256" s="10">
        <v>35.046900000000001</v>
      </c>
      <c r="D256" s="10">
        <v>53.18</v>
      </c>
      <c r="E256" s="10">
        <v>23.45</v>
      </c>
      <c r="F256" s="10">
        <v>8.35</v>
      </c>
      <c r="G256" s="10">
        <v>-0.08</v>
      </c>
      <c r="H256" s="10">
        <v>0.01</v>
      </c>
      <c r="U256" s="99">
        <v>22.13</v>
      </c>
      <c r="V256" s="99">
        <v>25.15</v>
      </c>
      <c r="W256" s="99">
        <v>35.112000000000002</v>
      </c>
      <c r="X256" s="99">
        <v>53.39</v>
      </c>
      <c r="Y256" s="99">
        <v>23.47</v>
      </c>
      <c r="Z256" s="99">
        <v>8.33</v>
      </c>
      <c r="AA256" s="99">
        <v>-7.0000000000000007E-2</v>
      </c>
      <c r="AB256" s="99">
        <v>0.01</v>
      </c>
      <c r="AC256" s="99">
        <v>88.92</v>
      </c>
      <c r="AD256" s="99">
        <v>5.98</v>
      </c>
      <c r="AF256" s="10">
        <v>23.17</v>
      </c>
      <c r="AG256" s="10">
        <v>25.22</v>
      </c>
      <c r="AH256" s="10">
        <v>35.150599999999997</v>
      </c>
      <c r="AI256" s="10">
        <v>53.51</v>
      </c>
      <c r="AJ256" s="10">
        <v>23.49</v>
      </c>
      <c r="AK256" s="10">
        <v>8.32</v>
      </c>
      <c r="AL256" s="10">
        <v>-0.09</v>
      </c>
      <c r="AM256" s="10">
        <v>0.01</v>
      </c>
      <c r="AN256" s="10">
        <v>87.46</v>
      </c>
      <c r="AO256" s="10">
        <v>5.88</v>
      </c>
      <c r="BB256" s="10">
        <v>17.649999999999999</v>
      </c>
      <c r="BC256" s="10">
        <v>25.13</v>
      </c>
      <c r="BD256" s="10">
        <v>35.141500000000001</v>
      </c>
      <c r="BE256" s="10">
        <v>53.41</v>
      </c>
      <c r="BF256" s="10">
        <v>23.48</v>
      </c>
      <c r="BG256" s="10">
        <v>8.32</v>
      </c>
      <c r="BH256" s="10">
        <v>-0.12</v>
      </c>
      <c r="BI256" s="10">
        <v>0.46</v>
      </c>
      <c r="BJ256" s="10">
        <v>85.56</v>
      </c>
      <c r="BK256" s="10">
        <v>5.76</v>
      </c>
      <c r="BL256" s="10">
        <v>421.13</v>
      </c>
    </row>
    <row r="257" spans="1:64" x14ac:dyDescent="0.2">
      <c r="A257" s="10">
        <v>19.46</v>
      </c>
      <c r="B257" s="10">
        <v>25.03</v>
      </c>
      <c r="C257" s="10">
        <v>35.0486</v>
      </c>
      <c r="D257" s="10">
        <v>53.18</v>
      </c>
      <c r="E257" s="10">
        <v>23.45</v>
      </c>
      <c r="F257" s="10">
        <v>8.35</v>
      </c>
      <c r="G257" s="10">
        <v>-0.09</v>
      </c>
      <c r="H257" s="10">
        <v>0.01</v>
      </c>
      <c r="U257" s="99">
        <v>22.24</v>
      </c>
      <c r="V257" s="99">
        <v>25.15</v>
      </c>
      <c r="W257" s="99">
        <v>35.116999999999997</v>
      </c>
      <c r="X257" s="99">
        <v>53.4</v>
      </c>
      <c r="Y257" s="99">
        <v>23.48</v>
      </c>
      <c r="Z257" s="99">
        <v>8.33</v>
      </c>
      <c r="AA257" s="99">
        <v>-7.0000000000000007E-2</v>
      </c>
      <c r="AB257" s="99">
        <v>0.01</v>
      </c>
      <c r="AC257" s="99">
        <v>88.93</v>
      </c>
      <c r="AD257" s="99">
        <v>5.98</v>
      </c>
      <c r="AF257" s="10">
        <v>23.3</v>
      </c>
      <c r="AG257" s="10">
        <v>25.22</v>
      </c>
      <c r="AH257" s="10">
        <v>35.1492</v>
      </c>
      <c r="AI257" s="10">
        <v>53.51</v>
      </c>
      <c r="AJ257" s="10">
        <v>23.49</v>
      </c>
      <c r="AK257" s="10">
        <v>8.32</v>
      </c>
      <c r="AL257" s="10">
        <v>-0.09</v>
      </c>
      <c r="AM257" s="10">
        <v>0.01</v>
      </c>
      <c r="AN257" s="10">
        <v>87.48</v>
      </c>
      <c r="AO257" s="10">
        <v>5.88</v>
      </c>
      <c r="BB257" s="10">
        <v>17.66</v>
      </c>
      <c r="BC257" s="10">
        <v>25.13</v>
      </c>
      <c r="BD257" s="10">
        <v>35.144100000000002</v>
      </c>
      <c r="BE257" s="10">
        <v>53.41</v>
      </c>
      <c r="BF257" s="10">
        <v>23.49</v>
      </c>
      <c r="BG257" s="10">
        <v>8.32</v>
      </c>
      <c r="BH257" s="10">
        <v>-0.11</v>
      </c>
      <c r="BI257" s="10">
        <v>0.13</v>
      </c>
      <c r="BJ257" s="10">
        <v>85.56</v>
      </c>
      <c r="BK257" s="10">
        <v>5.76</v>
      </c>
      <c r="BL257" s="10">
        <v>406.01</v>
      </c>
    </row>
    <row r="258" spans="1:64" x14ac:dyDescent="0.2">
      <c r="A258" s="10">
        <v>19.510000000000002</v>
      </c>
      <c r="B258" s="10">
        <v>25.03</v>
      </c>
      <c r="C258" s="10">
        <v>35.051499999999997</v>
      </c>
      <c r="D258" s="10">
        <v>53.18</v>
      </c>
      <c r="E258" s="10">
        <v>23.45</v>
      </c>
      <c r="F258" s="10">
        <v>8.35</v>
      </c>
      <c r="G258" s="10">
        <v>-0.09</v>
      </c>
      <c r="H258" s="10">
        <v>0.01</v>
      </c>
      <c r="U258" s="99">
        <v>22.32</v>
      </c>
      <c r="V258" s="99">
        <v>25.15</v>
      </c>
      <c r="W258" s="99">
        <v>35.116</v>
      </c>
      <c r="X258" s="99">
        <v>53.4</v>
      </c>
      <c r="Y258" s="99">
        <v>23.48</v>
      </c>
      <c r="Z258" s="99">
        <v>8.33</v>
      </c>
      <c r="AA258" s="99">
        <v>-0.09</v>
      </c>
      <c r="AB258" s="99">
        <v>0.01</v>
      </c>
      <c r="AC258" s="99">
        <v>88.95</v>
      </c>
      <c r="AD258" s="99">
        <v>5.98</v>
      </c>
      <c r="AF258" s="10">
        <v>23.39</v>
      </c>
      <c r="AG258" s="10">
        <v>25.22</v>
      </c>
      <c r="AH258" s="10">
        <v>35.148600000000002</v>
      </c>
      <c r="AI258" s="10">
        <v>53.51</v>
      </c>
      <c r="AJ258" s="10">
        <v>23.49</v>
      </c>
      <c r="AK258" s="10">
        <v>8.32</v>
      </c>
      <c r="AL258" s="10">
        <v>-0.1</v>
      </c>
      <c r="AM258" s="10">
        <v>0</v>
      </c>
      <c r="AN258" s="10">
        <v>87.5</v>
      </c>
      <c r="AO258" s="10">
        <v>5.88</v>
      </c>
      <c r="BB258" s="10">
        <v>17.670000000000002</v>
      </c>
      <c r="BC258" s="10">
        <v>25.13</v>
      </c>
      <c r="BD258" s="10">
        <v>35.144399999999997</v>
      </c>
      <c r="BE258" s="10">
        <v>53.41</v>
      </c>
      <c r="BF258" s="10">
        <v>23.49</v>
      </c>
      <c r="BG258" s="10">
        <v>8.32</v>
      </c>
      <c r="BH258" s="10">
        <v>-0.11</v>
      </c>
      <c r="BI258" s="10">
        <v>0.03</v>
      </c>
      <c r="BJ258" s="10">
        <v>85.56</v>
      </c>
      <c r="BK258" s="10">
        <v>5.76</v>
      </c>
      <c r="BL258" s="10">
        <v>399.49</v>
      </c>
    </row>
    <row r="259" spans="1:64" x14ac:dyDescent="0.2">
      <c r="A259" s="10">
        <v>19.5</v>
      </c>
      <c r="B259" s="10">
        <v>25.03</v>
      </c>
      <c r="C259" s="10">
        <v>35.046900000000001</v>
      </c>
      <c r="D259" s="10">
        <v>53.18</v>
      </c>
      <c r="E259" s="10">
        <v>23.45</v>
      </c>
      <c r="F259" s="10">
        <v>8.35</v>
      </c>
      <c r="G259" s="10">
        <v>-0.08</v>
      </c>
      <c r="H259" s="10">
        <v>0.01</v>
      </c>
      <c r="U259" s="99">
        <v>22.39</v>
      </c>
      <c r="V259" s="99">
        <v>25.15</v>
      </c>
      <c r="W259" s="99">
        <v>35.116999999999997</v>
      </c>
      <c r="X259" s="99">
        <v>53.4</v>
      </c>
      <c r="Y259" s="99">
        <v>23.48</v>
      </c>
      <c r="Z259" s="99">
        <v>8.33</v>
      </c>
      <c r="AA259" s="99">
        <v>-0.09</v>
      </c>
      <c r="AB259" s="99">
        <v>0.01</v>
      </c>
      <c r="AC259" s="99">
        <v>88.98</v>
      </c>
      <c r="AD259" s="99">
        <v>5.99</v>
      </c>
      <c r="AF259" s="10">
        <v>23.46</v>
      </c>
      <c r="AG259" s="10">
        <v>25.22</v>
      </c>
      <c r="AH259" s="10">
        <v>35.149299999999997</v>
      </c>
      <c r="AI259" s="10">
        <v>53.51</v>
      </c>
      <c r="AJ259" s="10">
        <v>23.49</v>
      </c>
      <c r="AK259" s="10">
        <v>8.32</v>
      </c>
      <c r="AL259" s="10">
        <v>-0.1</v>
      </c>
      <c r="AM259" s="10">
        <v>0.01</v>
      </c>
      <c r="AN259" s="10">
        <v>87.53</v>
      </c>
      <c r="AO259" s="10">
        <v>5.88</v>
      </c>
      <c r="BB259" s="10">
        <v>17.68</v>
      </c>
      <c r="BC259" s="10">
        <v>25.13</v>
      </c>
      <c r="BD259" s="10">
        <v>35.144199999999998</v>
      </c>
      <c r="BE259" s="10">
        <v>53.41</v>
      </c>
      <c r="BF259" s="10">
        <v>23.49</v>
      </c>
      <c r="BG259" s="10">
        <v>8.32</v>
      </c>
      <c r="BH259" s="10">
        <v>-0.12</v>
      </c>
      <c r="BI259" s="10">
        <v>0.02</v>
      </c>
      <c r="BJ259" s="10">
        <v>85.55</v>
      </c>
      <c r="BK259" s="10">
        <v>5.76</v>
      </c>
      <c r="BL259" s="10">
        <v>380.97</v>
      </c>
    </row>
    <row r="260" spans="1:64" x14ac:dyDescent="0.2">
      <c r="A260" s="10">
        <v>19.45</v>
      </c>
      <c r="B260" s="10">
        <v>25.03</v>
      </c>
      <c r="C260" s="10">
        <v>35.049199999999999</v>
      </c>
      <c r="D260" s="10">
        <v>53.18</v>
      </c>
      <c r="E260" s="10">
        <v>23.45</v>
      </c>
      <c r="F260" s="10">
        <v>8.35</v>
      </c>
      <c r="G260" s="10">
        <v>-0.09</v>
      </c>
      <c r="H260" s="10">
        <v>0.01</v>
      </c>
      <c r="U260" s="99">
        <v>22.44</v>
      </c>
      <c r="V260" s="99">
        <v>25.16</v>
      </c>
      <c r="W260" s="99">
        <v>35.115000000000002</v>
      </c>
      <c r="X260" s="99">
        <v>53.4</v>
      </c>
      <c r="Y260" s="99">
        <v>23.48</v>
      </c>
      <c r="Z260" s="99">
        <v>8.33</v>
      </c>
      <c r="AA260" s="99">
        <v>-0.09</v>
      </c>
      <c r="AB260" s="99">
        <v>0.01</v>
      </c>
      <c r="AC260" s="99">
        <v>89.01</v>
      </c>
      <c r="AD260" s="99">
        <v>5.99</v>
      </c>
      <c r="AF260" s="10">
        <v>23.56</v>
      </c>
      <c r="AG260" s="10">
        <v>25.22</v>
      </c>
      <c r="AH260" s="10">
        <v>35.151699999999998</v>
      </c>
      <c r="AI260" s="10">
        <v>53.51</v>
      </c>
      <c r="AJ260" s="10">
        <v>23.49</v>
      </c>
      <c r="AK260" s="10">
        <v>8.32</v>
      </c>
      <c r="AL260" s="10">
        <v>-0.1</v>
      </c>
      <c r="AM260" s="10">
        <v>0.01</v>
      </c>
      <c r="AN260" s="10">
        <v>87.56</v>
      </c>
      <c r="AO260" s="10">
        <v>5.88</v>
      </c>
      <c r="BB260" s="10">
        <v>17.71</v>
      </c>
      <c r="BC260" s="10">
        <v>25.13</v>
      </c>
      <c r="BD260" s="10">
        <v>35.141599999999997</v>
      </c>
      <c r="BE260" s="10">
        <v>53.41</v>
      </c>
      <c r="BF260" s="10">
        <v>23.48</v>
      </c>
      <c r="BG260" s="10">
        <v>8.32</v>
      </c>
      <c r="BH260" s="10">
        <v>-0.12</v>
      </c>
      <c r="BI260" s="10">
        <v>0.02</v>
      </c>
      <c r="BJ260" s="10">
        <v>85.52</v>
      </c>
      <c r="BK260" s="10">
        <v>5.75</v>
      </c>
      <c r="BL260" s="10">
        <v>395.66</v>
      </c>
    </row>
    <row r="261" spans="1:64" x14ac:dyDescent="0.2">
      <c r="A261" s="10">
        <v>19.420000000000002</v>
      </c>
      <c r="B261" s="10">
        <v>25.03</v>
      </c>
      <c r="C261" s="10">
        <v>35.044899999999998</v>
      </c>
      <c r="D261" s="10">
        <v>53.17</v>
      </c>
      <c r="E261" s="10">
        <v>23.45</v>
      </c>
      <c r="F261" s="10">
        <v>8.35</v>
      </c>
      <c r="G261" s="10">
        <v>-0.09</v>
      </c>
      <c r="H261" s="10">
        <v>0.01</v>
      </c>
      <c r="U261" s="99">
        <v>22.5</v>
      </c>
      <c r="V261" s="99">
        <v>25.16</v>
      </c>
      <c r="W261" s="99">
        <v>35.116</v>
      </c>
      <c r="X261" s="99">
        <v>53.4</v>
      </c>
      <c r="Y261" s="99">
        <v>23.48</v>
      </c>
      <c r="Z261" s="99">
        <v>8.33</v>
      </c>
      <c r="AA261" s="99">
        <v>-0.09</v>
      </c>
      <c r="AB261" s="99">
        <v>0.01</v>
      </c>
      <c r="AC261" s="99">
        <v>89.03</v>
      </c>
      <c r="AD261" s="99">
        <v>5.99</v>
      </c>
      <c r="AF261" s="10">
        <v>23.68</v>
      </c>
      <c r="AG261" s="10">
        <v>25.22</v>
      </c>
      <c r="AH261" s="10">
        <v>35.150799999999997</v>
      </c>
      <c r="AI261" s="10">
        <v>53.51</v>
      </c>
      <c r="AJ261" s="10">
        <v>23.49</v>
      </c>
      <c r="AK261" s="10">
        <v>8.32</v>
      </c>
      <c r="AL261" s="10">
        <v>-0.1</v>
      </c>
      <c r="AM261" s="10">
        <v>0.01</v>
      </c>
      <c r="AN261" s="10">
        <v>87.58</v>
      </c>
      <c r="AO261" s="10">
        <v>5.88</v>
      </c>
      <c r="BB261" s="10">
        <v>17.75</v>
      </c>
      <c r="BC261" s="10">
        <v>25.13</v>
      </c>
      <c r="BD261" s="10">
        <v>35.141300000000001</v>
      </c>
      <c r="BE261" s="10">
        <v>53.41</v>
      </c>
      <c r="BF261" s="10">
        <v>23.48</v>
      </c>
      <c r="BG261" s="10">
        <v>8.32</v>
      </c>
      <c r="BH261" s="10">
        <v>-0.11</v>
      </c>
      <c r="BI261" s="10">
        <v>0.01</v>
      </c>
      <c r="BJ261" s="10">
        <v>85.48</v>
      </c>
      <c r="BK261" s="10">
        <v>5.75</v>
      </c>
      <c r="BL261" s="10">
        <v>403.62</v>
      </c>
    </row>
    <row r="262" spans="1:64" x14ac:dyDescent="0.2">
      <c r="A262" s="10">
        <v>19.420000000000002</v>
      </c>
      <c r="B262" s="10">
        <v>25.03</v>
      </c>
      <c r="C262" s="10">
        <v>35.044600000000003</v>
      </c>
      <c r="D262" s="10">
        <v>53.17</v>
      </c>
      <c r="E262" s="10">
        <v>23.45</v>
      </c>
      <c r="F262" s="10">
        <v>8.35</v>
      </c>
      <c r="G262" s="10">
        <v>-0.09</v>
      </c>
      <c r="H262" s="10">
        <v>0.01</v>
      </c>
      <c r="U262" s="99">
        <v>22.59</v>
      </c>
      <c r="V262" s="99">
        <v>25.15</v>
      </c>
      <c r="W262" s="99">
        <v>35.113999999999997</v>
      </c>
      <c r="X262" s="99">
        <v>53.4</v>
      </c>
      <c r="Y262" s="99">
        <v>23.48</v>
      </c>
      <c r="Z262" s="99">
        <v>8.33</v>
      </c>
      <c r="AA262" s="99">
        <v>-0.08</v>
      </c>
      <c r="AB262" s="99">
        <v>0.01</v>
      </c>
      <c r="AC262" s="99">
        <v>89.04</v>
      </c>
      <c r="AD262" s="99">
        <v>5.99</v>
      </c>
      <c r="AF262" s="10">
        <v>23.81</v>
      </c>
      <c r="AG262" s="10">
        <v>25.22</v>
      </c>
      <c r="AH262" s="10">
        <v>35.152299999999997</v>
      </c>
      <c r="AI262" s="10">
        <v>53.51</v>
      </c>
      <c r="AJ262" s="10">
        <v>23.49</v>
      </c>
      <c r="AK262" s="10">
        <v>8.32</v>
      </c>
      <c r="AL262" s="10">
        <v>-0.1</v>
      </c>
      <c r="AM262" s="10">
        <v>0.01</v>
      </c>
      <c r="AN262" s="10">
        <v>87.59</v>
      </c>
      <c r="AO262" s="10">
        <v>5.88</v>
      </c>
      <c r="BB262" s="10">
        <v>17.8</v>
      </c>
      <c r="BC262" s="10">
        <v>25.13</v>
      </c>
      <c r="BD262" s="10">
        <v>35.140799999999999</v>
      </c>
      <c r="BE262" s="10">
        <v>53.41</v>
      </c>
      <c r="BF262" s="10">
        <v>23.48</v>
      </c>
      <c r="BG262" s="10">
        <v>8.32</v>
      </c>
      <c r="BH262" s="10">
        <v>-0.11</v>
      </c>
      <c r="BI262" s="10">
        <v>0.02</v>
      </c>
      <c r="BJ262" s="10">
        <v>85.44</v>
      </c>
      <c r="BK262" s="10">
        <v>5.75</v>
      </c>
      <c r="BL262" s="10">
        <v>447.91</v>
      </c>
    </row>
    <row r="263" spans="1:64" x14ac:dyDescent="0.2">
      <c r="A263" s="10">
        <v>19.440000000000001</v>
      </c>
      <c r="B263" s="10">
        <v>25.03</v>
      </c>
      <c r="C263" s="10">
        <v>35.049100000000003</v>
      </c>
      <c r="D263" s="10">
        <v>53.18</v>
      </c>
      <c r="E263" s="10">
        <v>23.45</v>
      </c>
      <c r="F263" s="10">
        <v>8.35</v>
      </c>
      <c r="G263" s="10">
        <v>-0.08</v>
      </c>
      <c r="H263" s="10">
        <v>0.01</v>
      </c>
      <c r="U263" s="99">
        <v>22.67</v>
      </c>
      <c r="V263" s="99">
        <v>25.16</v>
      </c>
      <c r="W263" s="99">
        <v>35.116</v>
      </c>
      <c r="X263" s="99">
        <v>53.4</v>
      </c>
      <c r="Y263" s="99">
        <v>23.48</v>
      </c>
      <c r="Z263" s="99">
        <v>8.33</v>
      </c>
      <c r="AA263" s="99">
        <v>-0.08</v>
      </c>
      <c r="AB263" s="99">
        <v>0.02</v>
      </c>
      <c r="AC263" s="99">
        <v>89.05</v>
      </c>
      <c r="AD263" s="99">
        <v>5.99</v>
      </c>
      <c r="AF263" s="10">
        <v>23.93</v>
      </c>
      <c r="AG263" s="10">
        <v>25.22</v>
      </c>
      <c r="AH263" s="10">
        <v>35.151800000000001</v>
      </c>
      <c r="AI263" s="10">
        <v>53.51</v>
      </c>
      <c r="AJ263" s="10">
        <v>23.49</v>
      </c>
      <c r="AK263" s="10">
        <v>8.32</v>
      </c>
      <c r="AL263" s="10">
        <v>-0.09</v>
      </c>
      <c r="AM263" s="10">
        <v>0.01</v>
      </c>
      <c r="AN263" s="10">
        <v>87.6</v>
      </c>
      <c r="AO263" s="10">
        <v>5.89</v>
      </c>
      <c r="BB263" s="10">
        <v>17.86</v>
      </c>
      <c r="BC263" s="10">
        <v>25.13</v>
      </c>
      <c r="BD263" s="10">
        <v>35.14</v>
      </c>
      <c r="BE263" s="10">
        <v>53.41</v>
      </c>
      <c r="BF263" s="10">
        <v>23.48</v>
      </c>
      <c r="BG263" s="10">
        <v>8.32</v>
      </c>
      <c r="BH263" s="10">
        <v>-0.11</v>
      </c>
      <c r="BI263" s="10">
        <v>0.02</v>
      </c>
      <c r="BJ263" s="10">
        <v>85.4</v>
      </c>
      <c r="BK263" s="10">
        <v>5.75</v>
      </c>
      <c r="BL263" s="10">
        <v>467.31</v>
      </c>
    </row>
    <row r="264" spans="1:64" x14ac:dyDescent="0.2">
      <c r="A264" s="10">
        <v>19.48</v>
      </c>
      <c r="B264" s="10">
        <v>25.03</v>
      </c>
      <c r="C264" s="10">
        <v>35.047199999999997</v>
      </c>
      <c r="D264" s="10">
        <v>53.18</v>
      </c>
      <c r="E264" s="10">
        <v>23.45</v>
      </c>
      <c r="F264" s="10">
        <v>8.35</v>
      </c>
      <c r="G264" s="10">
        <v>-0.08</v>
      </c>
      <c r="H264" s="10">
        <v>0.01</v>
      </c>
      <c r="U264" s="99">
        <v>22.73</v>
      </c>
      <c r="V264" s="99">
        <v>25.16</v>
      </c>
      <c r="W264" s="99">
        <v>35.113999999999997</v>
      </c>
      <c r="X264" s="99">
        <v>53.4</v>
      </c>
      <c r="Y264" s="99">
        <v>23.48</v>
      </c>
      <c r="Z264" s="99">
        <v>8.33</v>
      </c>
      <c r="AA264" s="99">
        <v>-0.08</v>
      </c>
      <c r="AB264" s="99">
        <v>0.01</v>
      </c>
      <c r="AC264" s="99">
        <v>89.05</v>
      </c>
      <c r="AD264" s="99">
        <v>5.99</v>
      </c>
      <c r="AF264" s="10">
        <v>24.02</v>
      </c>
      <c r="AG264" s="10">
        <v>25.22</v>
      </c>
      <c r="AH264" s="10">
        <v>35.152500000000003</v>
      </c>
      <c r="AI264" s="10">
        <v>53.51</v>
      </c>
      <c r="AJ264" s="10">
        <v>23.49</v>
      </c>
      <c r="AK264" s="10">
        <v>8.32</v>
      </c>
      <c r="AL264" s="10">
        <v>-0.1</v>
      </c>
      <c r="AM264" s="10">
        <v>0</v>
      </c>
      <c r="AN264" s="10">
        <v>87.61</v>
      </c>
      <c r="AO264" s="10">
        <v>5.89</v>
      </c>
      <c r="BB264" s="10">
        <v>17.91</v>
      </c>
      <c r="BC264" s="10">
        <v>25.13</v>
      </c>
      <c r="BD264" s="10">
        <v>35.142000000000003</v>
      </c>
      <c r="BE264" s="10">
        <v>53.41</v>
      </c>
      <c r="BF264" s="10">
        <v>23.49</v>
      </c>
      <c r="BG264" s="10">
        <v>8.32</v>
      </c>
      <c r="BH264" s="10">
        <v>-0.12</v>
      </c>
      <c r="BI264" s="10">
        <v>0.02</v>
      </c>
      <c r="BJ264" s="10">
        <v>85.38</v>
      </c>
      <c r="BK264" s="10">
        <v>5.75</v>
      </c>
      <c r="BL264" s="10">
        <v>475.49</v>
      </c>
    </row>
    <row r="265" spans="1:64" x14ac:dyDescent="0.2">
      <c r="A265" s="10">
        <v>19.55</v>
      </c>
      <c r="B265" s="10">
        <v>25.03</v>
      </c>
      <c r="C265" s="10">
        <v>35.047199999999997</v>
      </c>
      <c r="D265" s="10">
        <v>53.18</v>
      </c>
      <c r="E265" s="10">
        <v>23.45</v>
      </c>
      <c r="F265" s="10">
        <v>8.35</v>
      </c>
      <c r="G265" s="10">
        <v>-0.08</v>
      </c>
      <c r="H265" s="10">
        <v>0.02</v>
      </c>
      <c r="U265" s="99">
        <v>22.8</v>
      </c>
      <c r="V265" s="99">
        <v>25.15</v>
      </c>
      <c r="W265" s="99">
        <v>35.112000000000002</v>
      </c>
      <c r="X265" s="99">
        <v>53.39</v>
      </c>
      <c r="Y265" s="99">
        <v>23.48</v>
      </c>
      <c r="Z265" s="99">
        <v>8.33</v>
      </c>
      <c r="AA265" s="99">
        <v>-0.08</v>
      </c>
      <c r="AB265" s="99">
        <v>0.01</v>
      </c>
      <c r="AC265" s="99">
        <v>89.05</v>
      </c>
      <c r="AD265" s="99">
        <v>5.99</v>
      </c>
      <c r="AF265" s="10">
        <v>24.09</v>
      </c>
      <c r="AG265" s="10">
        <v>25.22</v>
      </c>
      <c r="AH265" s="10">
        <v>35.151699999999998</v>
      </c>
      <c r="AI265" s="10">
        <v>53.51</v>
      </c>
      <c r="AJ265" s="10">
        <v>23.49</v>
      </c>
      <c r="AK265" s="10">
        <v>8.32</v>
      </c>
      <c r="AL265" s="10">
        <v>-0.11</v>
      </c>
      <c r="AM265" s="10">
        <v>0.02</v>
      </c>
      <c r="AN265" s="10">
        <v>87.63</v>
      </c>
      <c r="AO265" s="10">
        <v>5.89</v>
      </c>
      <c r="BB265" s="10">
        <v>17.95</v>
      </c>
      <c r="BC265" s="10">
        <v>25.13</v>
      </c>
      <c r="BD265" s="10">
        <v>35.144300000000001</v>
      </c>
      <c r="BE265" s="10">
        <v>53.41</v>
      </c>
      <c r="BF265" s="10">
        <v>23.49</v>
      </c>
      <c r="BG265" s="10">
        <v>8.32</v>
      </c>
      <c r="BH265" s="10">
        <v>-0.13</v>
      </c>
      <c r="BI265" s="10">
        <v>0.01</v>
      </c>
      <c r="BJ265" s="10">
        <v>85.36</v>
      </c>
      <c r="BK265" s="10">
        <v>5.74</v>
      </c>
      <c r="BL265" s="10">
        <v>462.68</v>
      </c>
    </row>
    <row r="266" spans="1:64" x14ac:dyDescent="0.2">
      <c r="A266" s="10">
        <v>19.64</v>
      </c>
      <c r="B266" s="10">
        <v>25.03</v>
      </c>
      <c r="C266" s="10">
        <v>35.046199999999999</v>
      </c>
      <c r="D266" s="10">
        <v>53.18</v>
      </c>
      <c r="E266" s="10">
        <v>23.45</v>
      </c>
      <c r="F266" s="10">
        <v>8.35</v>
      </c>
      <c r="G266" s="10">
        <v>-0.08</v>
      </c>
      <c r="H266" s="10">
        <v>0.01</v>
      </c>
      <c r="U266" s="99">
        <v>22.88</v>
      </c>
      <c r="V266" s="99">
        <v>25.16</v>
      </c>
      <c r="W266" s="99">
        <v>35.113999999999997</v>
      </c>
      <c r="X266" s="99">
        <v>53.4</v>
      </c>
      <c r="Y266" s="99">
        <v>23.48</v>
      </c>
      <c r="Z266" s="99">
        <v>8.33</v>
      </c>
      <c r="AA266" s="99">
        <v>-0.08</v>
      </c>
      <c r="AB266" s="99">
        <v>0.01</v>
      </c>
      <c r="AC266" s="99">
        <v>89.05</v>
      </c>
      <c r="AD266" s="99">
        <v>5.99</v>
      </c>
      <c r="AF266" s="10">
        <v>24.19</v>
      </c>
      <c r="AG266" s="10">
        <v>25.22</v>
      </c>
      <c r="AH266" s="10">
        <v>35.152900000000002</v>
      </c>
      <c r="AI266" s="10">
        <v>53.52</v>
      </c>
      <c r="AJ266" s="10">
        <v>23.49</v>
      </c>
      <c r="AK266" s="10">
        <v>8.32</v>
      </c>
      <c r="AL266" s="10">
        <v>-0.1</v>
      </c>
      <c r="AM266" s="10">
        <v>0.01</v>
      </c>
      <c r="AN266" s="10">
        <v>87.63</v>
      </c>
      <c r="AO266" s="10">
        <v>5.89</v>
      </c>
      <c r="BB266" s="10">
        <v>18</v>
      </c>
      <c r="BC266" s="10">
        <v>25.13</v>
      </c>
      <c r="BD266" s="10">
        <v>35.144300000000001</v>
      </c>
      <c r="BE266" s="10">
        <v>53.41</v>
      </c>
      <c r="BF266" s="10">
        <v>23.49</v>
      </c>
      <c r="BG266" s="10">
        <v>8.32</v>
      </c>
      <c r="BH266" s="10">
        <v>-0.13</v>
      </c>
      <c r="BI266" s="10">
        <v>0.02</v>
      </c>
      <c r="BJ266" s="10">
        <v>85.34</v>
      </c>
      <c r="BK266" s="10">
        <v>5.74</v>
      </c>
      <c r="BL266" s="10">
        <v>439.52</v>
      </c>
    </row>
    <row r="267" spans="1:64" x14ac:dyDescent="0.2">
      <c r="A267" s="10">
        <v>19.73</v>
      </c>
      <c r="B267" s="10">
        <v>25.03</v>
      </c>
      <c r="C267" s="10">
        <v>35.051400000000001</v>
      </c>
      <c r="D267" s="10">
        <v>53.18</v>
      </c>
      <c r="E267" s="10">
        <v>23.46</v>
      </c>
      <c r="F267" s="10">
        <v>8.35</v>
      </c>
      <c r="G267" s="10">
        <v>-0.08</v>
      </c>
      <c r="H267" s="10">
        <v>0.02</v>
      </c>
      <c r="U267" s="99">
        <v>22.99</v>
      </c>
      <c r="V267" s="99">
        <v>25.15</v>
      </c>
      <c r="W267" s="99">
        <v>35.116999999999997</v>
      </c>
      <c r="X267" s="99">
        <v>53.4</v>
      </c>
      <c r="Y267" s="99">
        <v>23.48</v>
      </c>
      <c r="Z267" s="99">
        <v>8.33</v>
      </c>
      <c r="AA267" s="99">
        <v>-7.0000000000000007E-2</v>
      </c>
      <c r="AB267" s="99">
        <v>0.01</v>
      </c>
      <c r="AC267" s="99">
        <v>89.05</v>
      </c>
      <c r="AD267" s="99">
        <v>5.99</v>
      </c>
      <c r="AF267" s="10">
        <v>24.27</v>
      </c>
      <c r="AG267" s="10">
        <v>25.22</v>
      </c>
      <c r="AH267" s="10">
        <v>35.153500000000001</v>
      </c>
      <c r="AI267" s="10">
        <v>53.52</v>
      </c>
      <c r="AJ267" s="10">
        <v>23.5</v>
      </c>
      <c r="AK267" s="10">
        <v>8.32</v>
      </c>
      <c r="AL267" s="10">
        <v>-0.09</v>
      </c>
      <c r="AM267" s="10">
        <v>0.01</v>
      </c>
      <c r="AN267" s="10">
        <v>87.65</v>
      </c>
      <c r="AO267" s="10">
        <v>5.89</v>
      </c>
      <c r="BB267" s="10">
        <v>18.059999999999999</v>
      </c>
      <c r="BC267" s="10">
        <v>25.13</v>
      </c>
      <c r="BD267" s="10">
        <v>35.143799999999999</v>
      </c>
      <c r="BE267" s="10">
        <v>53.41</v>
      </c>
      <c r="BF267" s="10">
        <v>23.49</v>
      </c>
      <c r="BG267" s="10">
        <v>8.32</v>
      </c>
      <c r="BH267" s="10">
        <v>-0.12</v>
      </c>
      <c r="BI267" s="10">
        <v>0.02</v>
      </c>
      <c r="BJ267" s="10">
        <v>85.34</v>
      </c>
      <c r="BK267" s="10">
        <v>5.74</v>
      </c>
      <c r="BL267" s="10">
        <v>416.79</v>
      </c>
    </row>
    <row r="268" spans="1:64" x14ac:dyDescent="0.2">
      <c r="A268" s="10">
        <v>19.829999999999998</v>
      </c>
      <c r="B268" s="10">
        <v>25.03</v>
      </c>
      <c r="C268" s="10">
        <v>35.048299999999998</v>
      </c>
      <c r="D268" s="10">
        <v>53.18</v>
      </c>
      <c r="E268" s="10">
        <v>23.45</v>
      </c>
      <c r="F268" s="10">
        <v>8.35</v>
      </c>
      <c r="G268" s="10">
        <v>-7.0000000000000007E-2</v>
      </c>
      <c r="H268" s="10">
        <v>0.01</v>
      </c>
      <c r="U268" s="99">
        <v>23.12</v>
      </c>
      <c r="V268" s="99">
        <v>25.16</v>
      </c>
      <c r="W268" s="99">
        <v>35.116</v>
      </c>
      <c r="X268" s="99">
        <v>53.4</v>
      </c>
      <c r="Y268" s="99">
        <v>23.48</v>
      </c>
      <c r="Z268" s="99">
        <v>8.33</v>
      </c>
      <c r="AA268" s="99">
        <v>-7.0000000000000007E-2</v>
      </c>
      <c r="AB268" s="99">
        <v>0.01</v>
      </c>
      <c r="AC268" s="99">
        <v>89.04</v>
      </c>
      <c r="AD268" s="99">
        <v>5.99</v>
      </c>
      <c r="AF268" s="10">
        <v>24.34</v>
      </c>
      <c r="AG268" s="10">
        <v>25.22</v>
      </c>
      <c r="AH268" s="10">
        <v>35.152299999999997</v>
      </c>
      <c r="AI268" s="10">
        <v>53.52</v>
      </c>
      <c r="AJ268" s="10">
        <v>23.49</v>
      </c>
      <c r="AK268" s="10">
        <v>8.32</v>
      </c>
      <c r="AL268" s="10">
        <v>-0.09</v>
      </c>
      <c r="AM268" s="10">
        <v>0.01</v>
      </c>
      <c r="AN268" s="10">
        <v>87.65</v>
      </c>
      <c r="AO268" s="10">
        <v>5.89</v>
      </c>
      <c r="BB268" s="10">
        <v>18.149999999999999</v>
      </c>
      <c r="BC268" s="10">
        <v>25.13</v>
      </c>
      <c r="BD268" s="10">
        <v>35.144100000000002</v>
      </c>
      <c r="BE268" s="10">
        <v>53.41</v>
      </c>
      <c r="BF268" s="10">
        <v>23.49</v>
      </c>
      <c r="BG268" s="10">
        <v>8.32</v>
      </c>
      <c r="BH268" s="10">
        <v>-0.12</v>
      </c>
      <c r="BI268" s="10">
        <v>0.01</v>
      </c>
      <c r="BJ268" s="10">
        <v>85.34</v>
      </c>
      <c r="BK268" s="10">
        <v>5.74</v>
      </c>
      <c r="BL268" s="10">
        <v>398.19</v>
      </c>
    </row>
    <row r="269" spans="1:64" x14ac:dyDescent="0.2">
      <c r="A269" s="10">
        <v>19.95</v>
      </c>
      <c r="B269" s="10">
        <v>25.03</v>
      </c>
      <c r="C269" s="10">
        <v>35.050600000000003</v>
      </c>
      <c r="D269" s="10">
        <v>53.18</v>
      </c>
      <c r="E269" s="10">
        <v>23.46</v>
      </c>
      <c r="F269" s="10">
        <v>8.35</v>
      </c>
      <c r="G269" s="10">
        <v>-7.0000000000000007E-2</v>
      </c>
      <c r="H269" s="10">
        <v>0.01</v>
      </c>
      <c r="U269" s="99">
        <v>23.25</v>
      </c>
      <c r="V269" s="99">
        <v>25.16</v>
      </c>
      <c r="W269" s="99">
        <v>35.110999999999997</v>
      </c>
      <c r="X269" s="99">
        <v>53.39</v>
      </c>
      <c r="Y269" s="99">
        <v>23.48</v>
      </c>
      <c r="Z269" s="99">
        <v>8.33</v>
      </c>
      <c r="AA269" s="99">
        <v>-7.0000000000000007E-2</v>
      </c>
      <c r="AB269" s="99">
        <v>0</v>
      </c>
      <c r="AC269" s="99">
        <v>89.04</v>
      </c>
      <c r="AD269" s="99">
        <v>5.99</v>
      </c>
      <c r="AF269" s="10">
        <v>24.39</v>
      </c>
      <c r="AG269" s="10">
        <v>25.22</v>
      </c>
      <c r="AH269" s="10">
        <v>35.152099999999997</v>
      </c>
      <c r="AI269" s="10">
        <v>53.52</v>
      </c>
      <c r="AJ269" s="10">
        <v>23.49</v>
      </c>
      <c r="AK269" s="10">
        <v>8.32</v>
      </c>
      <c r="AL269" s="10">
        <v>-0.1</v>
      </c>
      <c r="AM269" s="10">
        <v>0.01</v>
      </c>
      <c r="AN269" s="10">
        <v>87.65</v>
      </c>
      <c r="AO269" s="10">
        <v>5.89</v>
      </c>
      <c r="BB269" s="10">
        <v>18.28</v>
      </c>
      <c r="BC269" s="10">
        <v>25.13</v>
      </c>
      <c r="BD269" s="10">
        <v>35.145000000000003</v>
      </c>
      <c r="BE269" s="10">
        <v>53.41</v>
      </c>
      <c r="BF269" s="10">
        <v>23.49</v>
      </c>
      <c r="BG269" s="10">
        <v>8.32</v>
      </c>
      <c r="BH269" s="10">
        <v>-0.11</v>
      </c>
      <c r="BI269" s="10">
        <v>0.01</v>
      </c>
      <c r="BJ269" s="10">
        <v>85.34</v>
      </c>
      <c r="BK269" s="10">
        <v>5.74</v>
      </c>
      <c r="BL269" s="10">
        <v>402.24</v>
      </c>
    </row>
    <row r="270" spans="1:64" x14ac:dyDescent="0.2">
      <c r="A270" s="10">
        <v>20.07</v>
      </c>
      <c r="B270" s="10">
        <v>25.03</v>
      </c>
      <c r="C270" s="10">
        <v>35.051400000000001</v>
      </c>
      <c r="D270" s="10">
        <v>53.18</v>
      </c>
      <c r="E270" s="10">
        <v>23.46</v>
      </c>
      <c r="F270" s="10">
        <v>8.35</v>
      </c>
      <c r="G270" s="10">
        <v>-0.06</v>
      </c>
      <c r="H270" s="10">
        <v>0.01</v>
      </c>
      <c r="U270" s="99">
        <v>23.39</v>
      </c>
      <c r="V270" s="99">
        <v>25.16</v>
      </c>
      <c r="W270" s="99">
        <v>35.113999999999997</v>
      </c>
      <c r="X270" s="99">
        <v>53.4</v>
      </c>
      <c r="Y270" s="99">
        <v>23.48</v>
      </c>
      <c r="Z270" s="99">
        <v>8.33</v>
      </c>
      <c r="AA270" s="99">
        <v>-7.0000000000000007E-2</v>
      </c>
      <c r="AB270" s="99">
        <v>0.01</v>
      </c>
      <c r="AC270" s="99">
        <v>89.05</v>
      </c>
      <c r="AD270" s="99">
        <v>5.99</v>
      </c>
      <c r="AF270" s="10">
        <v>24.41</v>
      </c>
      <c r="AG270" s="10">
        <v>25.22</v>
      </c>
      <c r="AH270" s="10">
        <v>35.149700000000003</v>
      </c>
      <c r="AI270" s="10">
        <v>53.51</v>
      </c>
      <c r="AJ270" s="10">
        <v>23.49</v>
      </c>
      <c r="AK270" s="10">
        <v>8.32</v>
      </c>
      <c r="AL270" s="10">
        <v>-0.09</v>
      </c>
      <c r="AM270" s="10">
        <v>0.01</v>
      </c>
      <c r="AN270" s="10">
        <v>87.65</v>
      </c>
      <c r="AO270" s="10">
        <v>5.89</v>
      </c>
      <c r="BB270" s="10">
        <v>18.420000000000002</v>
      </c>
      <c r="BC270" s="10">
        <v>25.13</v>
      </c>
      <c r="BD270" s="10">
        <v>35.145499999999998</v>
      </c>
      <c r="BE270" s="10">
        <v>53.41</v>
      </c>
      <c r="BF270" s="10">
        <v>23.49</v>
      </c>
      <c r="BG270" s="10">
        <v>8.32</v>
      </c>
      <c r="BH270" s="10">
        <v>-0.11</v>
      </c>
      <c r="BI270" s="10">
        <v>0.01</v>
      </c>
      <c r="BJ270" s="10">
        <v>85.36</v>
      </c>
      <c r="BK270" s="10">
        <v>5.74</v>
      </c>
      <c r="BL270" s="10">
        <v>395.37</v>
      </c>
    </row>
    <row r="271" spans="1:64" x14ac:dyDescent="0.2">
      <c r="A271" s="10">
        <v>20.190000000000001</v>
      </c>
      <c r="B271" s="10">
        <v>25.03</v>
      </c>
      <c r="C271" s="10">
        <v>35.050800000000002</v>
      </c>
      <c r="D271" s="10">
        <v>53.18</v>
      </c>
      <c r="E271" s="10">
        <v>23.46</v>
      </c>
      <c r="F271" s="10">
        <v>8.35</v>
      </c>
      <c r="G271" s="10">
        <v>-7.0000000000000007E-2</v>
      </c>
      <c r="H271" s="10">
        <v>0.01</v>
      </c>
      <c r="U271" s="99">
        <v>23.52</v>
      </c>
      <c r="V271" s="99">
        <v>25.16</v>
      </c>
      <c r="W271" s="99">
        <v>35.116</v>
      </c>
      <c r="X271" s="99">
        <v>53.4</v>
      </c>
      <c r="Y271" s="99">
        <v>23.48</v>
      </c>
      <c r="Z271" s="99">
        <v>8.33</v>
      </c>
      <c r="AA271" s="99">
        <v>-0.08</v>
      </c>
      <c r="AB271" s="99">
        <v>0.01</v>
      </c>
      <c r="AC271" s="99">
        <v>89.06</v>
      </c>
      <c r="AD271" s="99">
        <v>5.99</v>
      </c>
      <c r="AF271" s="10">
        <v>24.39</v>
      </c>
      <c r="AG271" s="10">
        <v>25.22</v>
      </c>
      <c r="AH271" s="10">
        <v>35.148099999999999</v>
      </c>
      <c r="AI271" s="10">
        <v>53.51</v>
      </c>
      <c r="AJ271" s="10">
        <v>23.49</v>
      </c>
      <c r="AK271" s="10">
        <v>8.32</v>
      </c>
      <c r="AL271" s="10">
        <v>-0.08</v>
      </c>
      <c r="AM271" s="10">
        <v>0.01</v>
      </c>
      <c r="AN271" s="10">
        <v>87.64</v>
      </c>
      <c r="AO271" s="10">
        <v>5.89</v>
      </c>
      <c r="BB271" s="10">
        <v>18.559999999999999</v>
      </c>
      <c r="BC271" s="10">
        <v>25.13</v>
      </c>
      <c r="BD271" s="10">
        <v>35.144199999999998</v>
      </c>
      <c r="BE271" s="10">
        <v>53.41</v>
      </c>
      <c r="BF271" s="10">
        <v>23.49</v>
      </c>
      <c r="BG271" s="10">
        <v>8.32</v>
      </c>
      <c r="BH271" s="10">
        <v>-0.1</v>
      </c>
      <c r="BI271" s="10">
        <v>0.01</v>
      </c>
      <c r="BJ271" s="10">
        <v>85.38</v>
      </c>
      <c r="BK271" s="10">
        <v>5.75</v>
      </c>
      <c r="BL271" s="10">
        <v>408.18</v>
      </c>
    </row>
    <row r="272" spans="1:64" x14ac:dyDescent="0.2">
      <c r="A272" s="10">
        <v>20.309999999999999</v>
      </c>
      <c r="B272" s="10">
        <v>25.03</v>
      </c>
      <c r="C272" s="10">
        <v>35.048200000000001</v>
      </c>
      <c r="D272" s="10">
        <v>53.18</v>
      </c>
      <c r="E272" s="10">
        <v>23.46</v>
      </c>
      <c r="F272" s="10">
        <v>8.35</v>
      </c>
      <c r="G272" s="10">
        <v>-7.0000000000000007E-2</v>
      </c>
      <c r="H272" s="10">
        <v>0.01</v>
      </c>
      <c r="U272" s="99">
        <v>23.62</v>
      </c>
      <c r="V272" s="99">
        <v>25.15</v>
      </c>
      <c r="W272" s="99">
        <v>35.113999999999997</v>
      </c>
      <c r="X272" s="99">
        <v>53.4</v>
      </c>
      <c r="Y272" s="99">
        <v>23.48</v>
      </c>
      <c r="Z272" s="99">
        <v>8.33</v>
      </c>
      <c r="AA272" s="99">
        <v>-0.09</v>
      </c>
      <c r="AB272" s="99">
        <v>0.01</v>
      </c>
      <c r="AC272" s="99">
        <v>89.08</v>
      </c>
      <c r="AD272" s="99">
        <v>5.99</v>
      </c>
      <c r="AF272" s="10">
        <v>24.4</v>
      </c>
      <c r="AG272" s="10">
        <v>25.22</v>
      </c>
      <c r="AH272" s="10">
        <v>35.152299999999997</v>
      </c>
      <c r="AI272" s="10">
        <v>53.52</v>
      </c>
      <c r="AJ272" s="10">
        <v>23.49</v>
      </c>
      <c r="AK272" s="10">
        <v>8.32</v>
      </c>
      <c r="AL272" s="10">
        <v>-7.0000000000000007E-2</v>
      </c>
      <c r="AM272" s="10">
        <v>0.01</v>
      </c>
      <c r="AN272" s="10">
        <v>87.61</v>
      </c>
      <c r="AO272" s="10">
        <v>5.89</v>
      </c>
      <c r="BB272" s="10">
        <v>18.670000000000002</v>
      </c>
      <c r="BC272" s="10">
        <v>25.13</v>
      </c>
      <c r="BD272" s="10">
        <v>35.141800000000003</v>
      </c>
      <c r="BE272" s="10">
        <v>53.41</v>
      </c>
      <c r="BF272" s="10">
        <v>23.49</v>
      </c>
      <c r="BG272" s="10">
        <v>8.32</v>
      </c>
      <c r="BH272" s="10">
        <v>-0.09</v>
      </c>
      <c r="BI272" s="10">
        <v>0.03</v>
      </c>
      <c r="BJ272" s="10">
        <v>85.41</v>
      </c>
      <c r="BK272" s="10">
        <v>5.75</v>
      </c>
      <c r="BL272" s="10">
        <v>418.82</v>
      </c>
    </row>
    <row r="273" spans="1:64" x14ac:dyDescent="0.2">
      <c r="A273" s="10">
        <v>20.41</v>
      </c>
      <c r="B273" s="10">
        <v>25.03</v>
      </c>
      <c r="C273" s="10">
        <v>35.051699999999997</v>
      </c>
      <c r="D273" s="10">
        <v>53.18</v>
      </c>
      <c r="E273" s="10">
        <v>23.46</v>
      </c>
      <c r="F273" s="10">
        <v>8.35</v>
      </c>
      <c r="G273" s="10">
        <v>-7.0000000000000007E-2</v>
      </c>
      <c r="H273" s="10">
        <v>0.01</v>
      </c>
      <c r="U273" s="99">
        <v>23.69</v>
      </c>
      <c r="V273" s="99">
        <v>25.15</v>
      </c>
      <c r="W273" s="99">
        <v>35.116</v>
      </c>
      <c r="X273" s="99">
        <v>53.4</v>
      </c>
      <c r="Y273" s="99">
        <v>23.48</v>
      </c>
      <c r="Z273" s="99">
        <v>8.33</v>
      </c>
      <c r="AA273" s="99">
        <v>-0.09</v>
      </c>
      <c r="AB273" s="99">
        <v>0</v>
      </c>
      <c r="AC273" s="99">
        <v>89.1</v>
      </c>
      <c r="AD273" s="99">
        <v>5.99</v>
      </c>
      <c r="AF273" s="10">
        <v>24.42</v>
      </c>
      <c r="AG273" s="10">
        <v>25.22</v>
      </c>
      <c r="AH273" s="10">
        <v>35.150100000000002</v>
      </c>
      <c r="AI273" s="10">
        <v>53.51</v>
      </c>
      <c r="AJ273" s="10">
        <v>23.49</v>
      </c>
      <c r="AK273" s="10">
        <v>8.32</v>
      </c>
      <c r="AL273" s="10">
        <v>-0.06</v>
      </c>
      <c r="AM273" s="10">
        <v>0.01</v>
      </c>
      <c r="AN273" s="10">
        <v>87.58</v>
      </c>
      <c r="AO273" s="10">
        <v>5.88</v>
      </c>
      <c r="BB273" s="10">
        <v>18.72</v>
      </c>
      <c r="BC273" s="10">
        <v>25.13</v>
      </c>
      <c r="BD273" s="10">
        <v>35.144500000000001</v>
      </c>
      <c r="BE273" s="10">
        <v>53.41</v>
      </c>
      <c r="BF273" s="10">
        <v>23.49</v>
      </c>
      <c r="BG273" s="10">
        <v>8.32</v>
      </c>
      <c r="BH273" s="10">
        <v>-0.09</v>
      </c>
      <c r="BI273" s="10">
        <v>0.02</v>
      </c>
      <c r="BJ273" s="10">
        <v>85.45</v>
      </c>
      <c r="BK273" s="10">
        <v>5.75</v>
      </c>
      <c r="BL273" s="10">
        <v>410.35</v>
      </c>
    </row>
    <row r="274" spans="1:64" x14ac:dyDescent="0.2">
      <c r="A274" s="10">
        <v>20.46</v>
      </c>
      <c r="B274" s="10">
        <v>25.03</v>
      </c>
      <c r="C274" s="10">
        <v>35.048099999999998</v>
      </c>
      <c r="D274" s="10">
        <v>53.18</v>
      </c>
      <c r="E274" s="10">
        <v>23.46</v>
      </c>
      <c r="F274" s="10">
        <v>8.35</v>
      </c>
      <c r="G274" s="10">
        <v>-0.06</v>
      </c>
      <c r="H274" s="10">
        <v>0.01</v>
      </c>
      <c r="U274" s="99">
        <v>23.75</v>
      </c>
      <c r="V274" s="99">
        <v>25.16</v>
      </c>
      <c r="W274" s="99">
        <v>35.113999999999997</v>
      </c>
      <c r="X274" s="99">
        <v>53.4</v>
      </c>
      <c r="Y274" s="99">
        <v>23.48</v>
      </c>
      <c r="Z274" s="99">
        <v>8.33</v>
      </c>
      <c r="AA274" s="99">
        <v>-0.08</v>
      </c>
      <c r="AB274" s="99">
        <v>0.01</v>
      </c>
      <c r="AC274" s="99">
        <v>89.12</v>
      </c>
      <c r="AD274" s="99">
        <v>6</v>
      </c>
      <c r="AF274" s="10">
        <v>24.45</v>
      </c>
      <c r="AG274" s="10">
        <v>25.22</v>
      </c>
      <c r="AH274" s="10">
        <v>35.150399999999998</v>
      </c>
      <c r="AI274" s="10">
        <v>53.52</v>
      </c>
      <c r="AJ274" s="10">
        <v>23.49</v>
      </c>
      <c r="AK274" s="10">
        <v>8.32</v>
      </c>
      <c r="AL274" s="10">
        <v>-0.06</v>
      </c>
      <c r="AM274" s="10">
        <v>0.01</v>
      </c>
      <c r="AN274" s="10">
        <v>87.54</v>
      </c>
      <c r="AO274" s="10">
        <v>5.88</v>
      </c>
      <c r="BB274" s="10">
        <v>18.739999999999998</v>
      </c>
      <c r="BC274" s="10">
        <v>25.13</v>
      </c>
      <c r="BD274" s="10">
        <v>35.142800000000001</v>
      </c>
      <c r="BE274" s="10">
        <v>53.41</v>
      </c>
      <c r="BF274" s="10">
        <v>23.49</v>
      </c>
      <c r="BG274" s="10">
        <v>8.32</v>
      </c>
      <c r="BH274" s="10">
        <v>-0.1</v>
      </c>
      <c r="BI274" s="10">
        <v>0.02</v>
      </c>
      <c r="BJ274" s="10">
        <v>85.49</v>
      </c>
      <c r="BK274" s="10">
        <v>5.75</v>
      </c>
      <c r="BL274" s="10">
        <v>420.55</v>
      </c>
    </row>
    <row r="275" spans="1:64" x14ac:dyDescent="0.2">
      <c r="A275" s="10">
        <v>20.49</v>
      </c>
      <c r="B275" s="10">
        <v>25.03</v>
      </c>
      <c r="C275" s="10">
        <v>35.046199999999999</v>
      </c>
      <c r="D275" s="10">
        <v>53.17</v>
      </c>
      <c r="E275" s="10">
        <v>23.46</v>
      </c>
      <c r="F275" s="10">
        <v>8.35</v>
      </c>
      <c r="G275" s="10">
        <v>-0.06</v>
      </c>
      <c r="H275" s="10">
        <v>0.01</v>
      </c>
      <c r="U275" s="99">
        <v>23.79</v>
      </c>
      <c r="V275" s="99">
        <v>25.16</v>
      </c>
      <c r="W275" s="99">
        <v>35.116</v>
      </c>
      <c r="X275" s="99">
        <v>53.4</v>
      </c>
      <c r="Y275" s="99">
        <v>23.48</v>
      </c>
      <c r="Z275" s="99">
        <v>8.33</v>
      </c>
      <c r="AA275" s="99">
        <v>-0.08</v>
      </c>
      <c r="AB275" s="99">
        <v>0.01</v>
      </c>
      <c r="AC275" s="99">
        <v>89.14</v>
      </c>
      <c r="AD275" s="99">
        <v>6</v>
      </c>
      <c r="AF275" s="10">
        <v>24.48</v>
      </c>
      <c r="AG275" s="10">
        <v>25.22</v>
      </c>
      <c r="AH275" s="10">
        <v>35.151499999999999</v>
      </c>
      <c r="AI275" s="10">
        <v>53.52</v>
      </c>
      <c r="AJ275" s="10">
        <v>23.49</v>
      </c>
      <c r="AK275" s="10">
        <v>8.32</v>
      </c>
      <c r="AL275" s="10">
        <v>-7.0000000000000007E-2</v>
      </c>
      <c r="AM275" s="10">
        <v>0.01</v>
      </c>
      <c r="AN275" s="10">
        <v>87.5</v>
      </c>
      <c r="AO275" s="10">
        <v>5.88</v>
      </c>
      <c r="BB275" s="10">
        <v>18.77</v>
      </c>
      <c r="BC275" s="10">
        <v>25.13</v>
      </c>
      <c r="BD275" s="10">
        <v>35.145099999999999</v>
      </c>
      <c r="BE275" s="10">
        <v>53.41</v>
      </c>
      <c r="BF275" s="10">
        <v>23.49</v>
      </c>
      <c r="BG275" s="10">
        <v>8.32</v>
      </c>
      <c r="BH275" s="10">
        <v>-0.11</v>
      </c>
      <c r="BI275" s="10">
        <v>0.02</v>
      </c>
      <c r="BJ275" s="10">
        <v>85.51</v>
      </c>
      <c r="BK275" s="10">
        <v>5.75</v>
      </c>
      <c r="BL275" s="10">
        <v>395.22</v>
      </c>
    </row>
    <row r="276" spans="1:64" x14ac:dyDescent="0.2">
      <c r="A276" s="10">
        <v>20.53</v>
      </c>
      <c r="B276" s="10">
        <v>25.03</v>
      </c>
      <c r="C276" s="10">
        <v>35.0505</v>
      </c>
      <c r="D276" s="10">
        <v>53.18</v>
      </c>
      <c r="E276" s="10">
        <v>23.46</v>
      </c>
      <c r="F276" s="10">
        <v>8.35</v>
      </c>
      <c r="G276" s="10">
        <v>-7.0000000000000007E-2</v>
      </c>
      <c r="H276" s="10">
        <v>0.02</v>
      </c>
      <c r="U276" s="99">
        <v>23.83</v>
      </c>
      <c r="V276" s="99">
        <v>25.15</v>
      </c>
      <c r="W276" s="99">
        <v>35.115000000000002</v>
      </c>
      <c r="X276" s="99">
        <v>53.4</v>
      </c>
      <c r="Y276" s="99">
        <v>23.48</v>
      </c>
      <c r="Z276" s="99">
        <v>8.33</v>
      </c>
      <c r="AA276" s="99">
        <v>-0.1</v>
      </c>
      <c r="AB276" s="99">
        <v>0.01</v>
      </c>
      <c r="AC276" s="99">
        <v>89.14</v>
      </c>
      <c r="AD276" s="99">
        <v>6</v>
      </c>
      <c r="BB276" s="10">
        <v>18.829999999999998</v>
      </c>
      <c r="BC276" s="10">
        <v>25.13</v>
      </c>
      <c r="BD276" s="10">
        <v>35.147100000000002</v>
      </c>
      <c r="BE276" s="10">
        <v>53.42</v>
      </c>
      <c r="BF276" s="10">
        <v>23.49</v>
      </c>
      <c r="BG276" s="10">
        <v>8.32</v>
      </c>
      <c r="BH276" s="10">
        <v>-0.12</v>
      </c>
      <c r="BI276" s="10">
        <v>0.02</v>
      </c>
      <c r="BJ276" s="10">
        <v>85.52</v>
      </c>
      <c r="BK276" s="10">
        <v>5.75</v>
      </c>
      <c r="BL276" s="10">
        <v>382.63</v>
      </c>
    </row>
    <row r="277" spans="1:64" x14ac:dyDescent="0.2">
      <c r="A277" s="10">
        <v>20.6</v>
      </c>
      <c r="B277" s="10">
        <v>25.03</v>
      </c>
      <c r="C277" s="10">
        <v>35.046199999999999</v>
      </c>
      <c r="D277" s="10">
        <v>53.17</v>
      </c>
      <c r="E277" s="10">
        <v>23.46</v>
      </c>
      <c r="F277" s="10">
        <v>8.35</v>
      </c>
      <c r="G277" s="10">
        <v>-0.08</v>
      </c>
      <c r="H277" s="10">
        <v>0.02</v>
      </c>
      <c r="U277" s="99">
        <v>23.88</v>
      </c>
      <c r="V277" s="99">
        <v>25.16</v>
      </c>
      <c r="W277" s="99">
        <v>35.113</v>
      </c>
      <c r="X277" s="99">
        <v>53.4</v>
      </c>
      <c r="Y277" s="99">
        <v>23.48</v>
      </c>
      <c r="Z277" s="99">
        <v>8.33</v>
      </c>
      <c r="AA277" s="99">
        <v>-0.1</v>
      </c>
      <c r="AB277" s="99">
        <v>0.01</v>
      </c>
      <c r="AC277" s="99">
        <v>89.12</v>
      </c>
      <c r="AD277" s="99">
        <v>6</v>
      </c>
      <c r="BB277" s="10">
        <v>18.940000000000001</v>
      </c>
      <c r="BC277" s="10">
        <v>25.13</v>
      </c>
      <c r="BD277" s="10">
        <v>35.145200000000003</v>
      </c>
      <c r="BE277" s="10">
        <v>53.41</v>
      </c>
      <c r="BF277" s="10">
        <v>23.49</v>
      </c>
      <c r="BG277" s="10">
        <v>8.32</v>
      </c>
      <c r="BH277" s="10">
        <v>-0.12</v>
      </c>
      <c r="BI277" s="10">
        <v>0.01</v>
      </c>
      <c r="BJ277" s="10">
        <v>85.5</v>
      </c>
      <c r="BK277" s="10">
        <v>5.75</v>
      </c>
      <c r="BL277" s="10">
        <v>369.53</v>
      </c>
    </row>
    <row r="278" spans="1:64" x14ac:dyDescent="0.2">
      <c r="A278" s="10">
        <v>20.71</v>
      </c>
      <c r="B278" s="10">
        <v>25.03</v>
      </c>
      <c r="C278" s="10">
        <v>35.046900000000001</v>
      </c>
      <c r="D278" s="10">
        <v>53.18</v>
      </c>
      <c r="E278" s="10">
        <v>23.46</v>
      </c>
      <c r="F278" s="10">
        <v>8.35</v>
      </c>
      <c r="G278" s="10">
        <v>-0.08</v>
      </c>
      <c r="H278" s="10">
        <v>0.01</v>
      </c>
      <c r="U278" s="99">
        <v>23.93</v>
      </c>
      <c r="V278" s="99">
        <v>25.16</v>
      </c>
      <c r="W278" s="99">
        <v>35.115000000000002</v>
      </c>
      <c r="X278" s="99">
        <v>53.4</v>
      </c>
      <c r="Y278" s="99">
        <v>23.48</v>
      </c>
      <c r="Z278" s="99">
        <v>8.33</v>
      </c>
      <c r="AA278" s="99">
        <v>-0.1</v>
      </c>
      <c r="AB278" s="99">
        <v>0.01</v>
      </c>
      <c r="AC278" s="99">
        <v>89.09</v>
      </c>
      <c r="AD278" s="99">
        <v>5.99</v>
      </c>
      <c r="BB278" s="10">
        <v>19.079999999999998</v>
      </c>
      <c r="BC278" s="10">
        <v>25.13</v>
      </c>
      <c r="BD278" s="10">
        <v>35.146799999999999</v>
      </c>
      <c r="BE278" s="10">
        <v>53.41</v>
      </c>
      <c r="BF278" s="10">
        <v>23.49</v>
      </c>
      <c r="BG278" s="10">
        <v>8.32</v>
      </c>
      <c r="BH278" s="10">
        <v>-0.12</v>
      </c>
      <c r="BI278" s="10">
        <v>0.01</v>
      </c>
      <c r="BJ278" s="10">
        <v>85.48</v>
      </c>
      <c r="BK278" s="10">
        <v>5.75</v>
      </c>
      <c r="BL278" s="10">
        <v>386.9</v>
      </c>
    </row>
    <row r="279" spans="1:64" x14ac:dyDescent="0.2">
      <c r="A279" s="10">
        <v>20.86</v>
      </c>
      <c r="B279" s="10">
        <v>25.03</v>
      </c>
      <c r="C279" s="10">
        <v>35.051200000000001</v>
      </c>
      <c r="D279" s="10">
        <v>53.18</v>
      </c>
      <c r="E279" s="10">
        <v>23.46</v>
      </c>
      <c r="F279" s="10">
        <v>8.35</v>
      </c>
      <c r="G279" s="10">
        <v>-0.09</v>
      </c>
      <c r="H279" s="10">
        <v>0.09</v>
      </c>
      <c r="U279" s="99">
        <v>23.95</v>
      </c>
      <c r="V279" s="99">
        <v>25.16</v>
      </c>
      <c r="W279" s="99">
        <v>35.115000000000002</v>
      </c>
      <c r="X279" s="99">
        <v>53.4</v>
      </c>
      <c r="Y279" s="99">
        <v>23.48</v>
      </c>
      <c r="Z279" s="99">
        <v>8.33</v>
      </c>
      <c r="AA279" s="99">
        <v>-0.08</v>
      </c>
      <c r="AB279" s="99">
        <v>0.01</v>
      </c>
      <c r="AC279" s="99">
        <v>89.04</v>
      </c>
      <c r="AD279" s="99">
        <v>5.99</v>
      </c>
      <c r="BB279" s="10">
        <v>19.25</v>
      </c>
      <c r="BC279" s="10">
        <v>25.13</v>
      </c>
      <c r="BD279" s="10">
        <v>35.143599999999999</v>
      </c>
      <c r="BE279" s="10">
        <v>53.41</v>
      </c>
      <c r="BF279" s="10">
        <v>23.49</v>
      </c>
      <c r="BG279" s="10">
        <v>8.32</v>
      </c>
      <c r="BH279" s="10">
        <v>-0.1</v>
      </c>
      <c r="BI279" s="10">
        <v>0.02</v>
      </c>
      <c r="BJ279" s="10">
        <v>85.45</v>
      </c>
      <c r="BK279" s="10">
        <v>5.75</v>
      </c>
      <c r="BL279" s="10">
        <v>378.79</v>
      </c>
    </row>
    <row r="280" spans="1:64" x14ac:dyDescent="0.2">
      <c r="A280" s="10">
        <v>21.01</v>
      </c>
      <c r="B280" s="10">
        <v>25.03</v>
      </c>
      <c r="C280" s="10">
        <v>35.0501</v>
      </c>
      <c r="D280" s="10">
        <v>53.18</v>
      </c>
      <c r="E280" s="10">
        <v>23.46</v>
      </c>
      <c r="F280" s="10">
        <v>8.35</v>
      </c>
      <c r="G280" s="10">
        <v>-0.1</v>
      </c>
      <c r="H280" s="10">
        <v>0.02</v>
      </c>
      <c r="U280" s="99">
        <v>23.99</v>
      </c>
      <c r="V280" s="99">
        <v>25.16</v>
      </c>
      <c r="W280" s="99">
        <v>35.118000000000002</v>
      </c>
      <c r="X280" s="99">
        <v>53.4</v>
      </c>
      <c r="Y280" s="99">
        <v>23.49</v>
      </c>
      <c r="Z280" s="99">
        <v>8.33</v>
      </c>
      <c r="AA280" s="99">
        <v>-7.0000000000000007E-2</v>
      </c>
      <c r="AB280" s="99">
        <v>0.01</v>
      </c>
      <c r="AC280" s="99">
        <v>89</v>
      </c>
      <c r="AD280" s="99">
        <v>5.99</v>
      </c>
      <c r="BB280" s="10">
        <v>19.43</v>
      </c>
      <c r="BC280" s="10">
        <v>25.13</v>
      </c>
      <c r="BD280" s="10">
        <v>35.146000000000001</v>
      </c>
      <c r="BE280" s="10">
        <v>53.41</v>
      </c>
      <c r="BF280" s="10">
        <v>23.5</v>
      </c>
      <c r="BG280" s="10">
        <v>8.32</v>
      </c>
      <c r="BH280" s="10">
        <v>-0.1</v>
      </c>
      <c r="BI280" s="10">
        <v>0.02</v>
      </c>
      <c r="BJ280" s="10">
        <v>85.44</v>
      </c>
      <c r="BK280" s="10">
        <v>5.75</v>
      </c>
      <c r="BL280" s="10">
        <v>380.82</v>
      </c>
    </row>
    <row r="281" spans="1:64" x14ac:dyDescent="0.2">
      <c r="A281" s="10">
        <v>21.14</v>
      </c>
      <c r="B281" s="10">
        <v>25.03</v>
      </c>
      <c r="C281" s="10">
        <v>35.0473</v>
      </c>
      <c r="D281" s="10">
        <v>53.18</v>
      </c>
      <c r="E281" s="10">
        <v>23.46</v>
      </c>
      <c r="F281" s="10">
        <v>8.35</v>
      </c>
      <c r="G281" s="10">
        <v>-0.1</v>
      </c>
      <c r="H281" s="10">
        <v>0.05</v>
      </c>
      <c r="U281" s="99">
        <v>24.05</v>
      </c>
      <c r="V281" s="99">
        <v>25.16</v>
      </c>
      <c r="W281" s="99">
        <v>35.116</v>
      </c>
      <c r="X281" s="99">
        <v>53.4</v>
      </c>
      <c r="Y281" s="99">
        <v>23.48</v>
      </c>
      <c r="Z281" s="99">
        <v>8.33</v>
      </c>
      <c r="AA281" s="99">
        <v>-7.0000000000000007E-2</v>
      </c>
      <c r="AB281" s="99">
        <v>0.01</v>
      </c>
      <c r="AC281" s="99">
        <v>88.95</v>
      </c>
      <c r="AD281" s="99">
        <v>5.98</v>
      </c>
      <c r="BB281" s="10">
        <v>19.59</v>
      </c>
      <c r="BC281" s="10">
        <v>25.13</v>
      </c>
      <c r="BD281" s="10">
        <v>35.145099999999999</v>
      </c>
      <c r="BE281" s="10">
        <v>53.41</v>
      </c>
      <c r="BF281" s="10">
        <v>23.5</v>
      </c>
      <c r="BG281" s="10">
        <v>8.32</v>
      </c>
      <c r="BH281" s="10">
        <v>-0.1</v>
      </c>
      <c r="BI281" s="10">
        <v>0.01</v>
      </c>
      <c r="BJ281" s="10">
        <v>85.45</v>
      </c>
      <c r="BK281" s="10">
        <v>5.75</v>
      </c>
      <c r="BL281" s="10">
        <v>381.18</v>
      </c>
    </row>
    <row r="282" spans="1:64" x14ac:dyDescent="0.2">
      <c r="A282" s="10">
        <v>21.24</v>
      </c>
      <c r="B282" s="10">
        <v>25.03</v>
      </c>
      <c r="C282" s="10">
        <v>35.049100000000003</v>
      </c>
      <c r="D282" s="10">
        <v>53.18</v>
      </c>
      <c r="E282" s="10">
        <v>23.46</v>
      </c>
      <c r="F282" s="10">
        <v>8.35</v>
      </c>
      <c r="G282" s="10">
        <v>-0.1</v>
      </c>
      <c r="H282" s="10">
        <v>0.02</v>
      </c>
      <c r="U282" s="99">
        <v>24.14</v>
      </c>
      <c r="V282" s="99">
        <v>25.16</v>
      </c>
      <c r="W282" s="99">
        <v>35.116</v>
      </c>
      <c r="X282" s="99">
        <v>53.4</v>
      </c>
      <c r="Y282" s="99">
        <v>23.49</v>
      </c>
      <c r="Z282" s="99">
        <v>8.33</v>
      </c>
      <c r="AA282" s="99">
        <v>-0.06</v>
      </c>
      <c r="AB282" s="99">
        <v>0.01</v>
      </c>
      <c r="AC282" s="99">
        <v>88.88</v>
      </c>
      <c r="AD282" s="99">
        <v>5.98</v>
      </c>
      <c r="BB282" s="10">
        <v>19.7</v>
      </c>
      <c r="BC282" s="10">
        <v>25.13</v>
      </c>
      <c r="BD282" s="10">
        <v>35.142899999999997</v>
      </c>
      <c r="BE282" s="10">
        <v>53.41</v>
      </c>
      <c r="BF282" s="10">
        <v>23.49</v>
      </c>
      <c r="BG282" s="10">
        <v>8.32</v>
      </c>
      <c r="BH282" s="10">
        <v>-0.11</v>
      </c>
      <c r="BI282" s="10">
        <v>0.02</v>
      </c>
      <c r="BJ282" s="10">
        <v>85.47</v>
      </c>
      <c r="BK282" s="10">
        <v>5.75</v>
      </c>
      <c r="BL282" s="10">
        <v>374.45</v>
      </c>
    </row>
    <row r="283" spans="1:64" x14ac:dyDescent="0.2">
      <c r="A283" s="10">
        <v>21.33</v>
      </c>
      <c r="B283" s="10">
        <v>25.03</v>
      </c>
      <c r="C283" s="10">
        <v>35.049500000000002</v>
      </c>
      <c r="D283" s="10">
        <v>53.18</v>
      </c>
      <c r="E283" s="10">
        <v>23.46</v>
      </c>
      <c r="F283" s="10">
        <v>8.35</v>
      </c>
      <c r="G283" s="10">
        <v>-0.09</v>
      </c>
      <c r="H283" s="10">
        <v>0.02</v>
      </c>
      <c r="U283" s="99">
        <v>24.28</v>
      </c>
      <c r="V283" s="99">
        <v>25.15</v>
      </c>
      <c r="W283" s="99">
        <v>35.118000000000002</v>
      </c>
      <c r="X283" s="99">
        <v>53.4</v>
      </c>
      <c r="Y283" s="99">
        <v>23.49</v>
      </c>
      <c r="Z283" s="99">
        <v>8.33</v>
      </c>
      <c r="AA283" s="99">
        <v>-0.05</v>
      </c>
      <c r="AB283" s="99">
        <v>0.01</v>
      </c>
      <c r="AC283" s="99">
        <v>88.84</v>
      </c>
      <c r="AD283" s="99">
        <v>5.98</v>
      </c>
      <c r="BB283" s="10">
        <v>19.75</v>
      </c>
      <c r="BC283" s="10">
        <v>25.13</v>
      </c>
      <c r="BD283" s="10">
        <v>35.146599999999999</v>
      </c>
      <c r="BE283" s="10">
        <v>53.41</v>
      </c>
      <c r="BF283" s="10">
        <v>23.5</v>
      </c>
      <c r="BG283" s="10">
        <v>8.32</v>
      </c>
      <c r="BH283" s="10">
        <v>-0.12</v>
      </c>
      <c r="BI283" s="10">
        <v>0.02</v>
      </c>
      <c r="BJ283" s="10">
        <v>85.5</v>
      </c>
      <c r="BK283" s="10">
        <v>5.75</v>
      </c>
      <c r="BL283" s="10">
        <v>366.49</v>
      </c>
    </row>
    <row r="284" spans="1:64" x14ac:dyDescent="0.2">
      <c r="A284" s="10">
        <v>21.38</v>
      </c>
      <c r="B284" s="10">
        <v>25.03</v>
      </c>
      <c r="C284" s="10">
        <v>35.048299999999998</v>
      </c>
      <c r="D284" s="10">
        <v>53.18</v>
      </c>
      <c r="E284" s="10">
        <v>23.46</v>
      </c>
      <c r="F284" s="10">
        <v>8.35</v>
      </c>
      <c r="G284" s="10">
        <v>-7.0000000000000007E-2</v>
      </c>
      <c r="H284" s="10">
        <v>0.02</v>
      </c>
      <c r="U284" s="99">
        <v>24.43</v>
      </c>
      <c r="V284" s="99">
        <v>25.16</v>
      </c>
      <c r="W284" s="99">
        <v>35.115000000000002</v>
      </c>
      <c r="X284" s="99">
        <v>53.4</v>
      </c>
      <c r="Y284" s="99">
        <v>23.49</v>
      </c>
      <c r="Z284" s="99">
        <v>8.33</v>
      </c>
      <c r="AA284" s="99">
        <v>-0.05</v>
      </c>
      <c r="AB284" s="99">
        <v>0.01</v>
      </c>
      <c r="AC284" s="99">
        <v>88.8</v>
      </c>
      <c r="AD284" s="99">
        <v>5.97</v>
      </c>
      <c r="BB284" s="10">
        <v>19.739999999999998</v>
      </c>
      <c r="BC284" s="10">
        <v>25.13</v>
      </c>
      <c r="BD284" s="10">
        <v>35.146000000000001</v>
      </c>
      <c r="BE284" s="10">
        <v>53.41</v>
      </c>
      <c r="BF284" s="10">
        <v>23.5</v>
      </c>
      <c r="BG284" s="10">
        <v>8.32</v>
      </c>
      <c r="BH284" s="10">
        <v>-0.11</v>
      </c>
      <c r="BI284" s="10">
        <v>0.02</v>
      </c>
      <c r="BJ284" s="10">
        <v>85.52</v>
      </c>
      <c r="BK284" s="10">
        <v>5.75</v>
      </c>
      <c r="BL284" s="10">
        <v>371.05</v>
      </c>
    </row>
    <row r="285" spans="1:64" x14ac:dyDescent="0.2">
      <c r="A285" s="10">
        <v>21.41</v>
      </c>
      <c r="B285" s="10">
        <v>25.03</v>
      </c>
      <c r="C285" s="10">
        <v>35.049799999999998</v>
      </c>
      <c r="D285" s="10">
        <v>53.18</v>
      </c>
      <c r="E285" s="10">
        <v>23.46</v>
      </c>
      <c r="F285" s="10">
        <v>8.35</v>
      </c>
      <c r="G285" s="10">
        <v>-0.05</v>
      </c>
      <c r="H285" s="10">
        <v>0.01</v>
      </c>
      <c r="U285" s="99">
        <v>24.58</v>
      </c>
      <c r="V285" s="99">
        <v>25.16</v>
      </c>
      <c r="W285" s="99">
        <v>35.113</v>
      </c>
      <c r="X285" s="99">
        <v>53.4</v>
      </c>
      <c r="Y285" s="99">
        <v>23.49</v>
      </c>
      <c r="Z285" s="99">
        <v>8.33</v>
      </c>
      <c r="AA285" s="99">
        <v>-0.05</v>
      </c>
      <c r="AB285" s="99">
        <v>0.01</v>
      </c>
      <c r="AC285" s="99">
        <v>88.79</v>
      </c>
      <c r="AD285" s="99">
        <v>5.97</v>
      </c>
      <c r="BB285" s="10">
        <v>19.73</v>
      </c>
      <c r="BC285" s="10">
        <v>25.13</v>
      </c>
      <c r="BD285" s="10">
        <v>35.146299999999997</v>
      </c>
      <c r="BE285" s="10">
        <v>53.41</v>
      </c>
      <c r="BF285" s="10">
        <v>23.5</v>
      </c>
      <c r="BG285" s="10">
        <v>8.32</v>
      </c>
      <c r="BH285" s="10">
        <v>-0.1</v>
      </c>
      <c r="BI285" s="10">
        <v>0.01</v>
      </c>
      <c r="BJ285" s="10">
        <v>85.54</v>
      </c>
      <c r="BK285" s="10">
        <v>5.76</v>
      </c>
      <c r="BL285" s="10">
        <v>372.72</v>
      </c>
    </row>
    <row r="286" spans="1:64" x14ac:dyDescent="0.2">
      <c r="A286" s="10">
        <v>21.46</v>
      </c>
      <c r="B286" s="10">
        <v>25.03</v>
      </c>
      <c r="C286" s="10">
        <v>35.048999999999999</v>
      </c>
      <c r="D286" s="10">
        <v>53.18</v>
      </c>
      <c r="E286" s="10">
        <v>23.46</v>
      </c>
      <c r="F286" s="10">
        <v>8.35</v>
      </c>
      <c r="G286" s="10">
        <v>-0.03</v>
      </c>
      <c r="H286" s="10">
        <v>0.01</v>
      </c>
      <c r="U286" s="99">
        <v>24.74</v>
      </c>
      <c r="V286" s="99">
        <v>25.16</v>
      </c>
      <c r="W286" s="99">
        <v>35.107999999999997</v>
      </c>
      <c r="X286" s="99">
        <v>53.39</v>
      </c>
      <c r="Y286" s="99">
        <v>23.48</v>
      </c>
      <c r="Z286" s="99">
        <v>8.33</v>
      </c>
      <c r="AA286" s="99">
        <v>-0.05</v>
      </c>
      <c r="AB286" s="99">
        <v>0.01</v>
      </c>
      <c r="AC286" s="99">
        <v>88.8</v>
      </c>
      <c r="AD286" s="99">
        <v>5.97</v>
      </c>
      <c r="BB286" s="10">
        <v>19.75</v>
      </c>
      <c r="BC286" s="10">
        <v>25.13</v>
      </c>
      <c r="BD286" s="10">
        <v>35.146299999999997</v>
      </c>
      <c r="BE286" s="10">
        <v>53.41</v>
      </c>
      <c r="BF286" s="10">
        <v>23.5</v>
      </c>
      <c r="BG286" s="10">
        <v>8.32</v>
      </c>
      <c r="BH286" s="10">
        <v>-0.1</v>
      </c>
      <c r="BI286" s="10">
        <v>0.01</v>
      </c>
      <c r="BJ286" s="10">
        <v>85.53</v>
      </c>
      <c r="BK286" s="10">
        <v>5.76</v>
      </c>
      <c r="BL286" s="10">
        <v>384.29</v>
      </c>
    </row>
    <row r="287" spans="1:64" x14ac:dyDescent="0.2">
      <c r="A287" s="10">
        <v>21.56</v>
      </c>
      <c r="B287" s="10">
        <v>25.03</v>
      </c>
      <c r="C287" s="10">
        <v>35.0471</v>
      </c>
      <c r="D287" s="10">
        <v>53.18</v>
      </c>
      <c r="E287" s="10">
        <v>23.46</v>
      </c>
      <c r="F287" s="10">
        <v>8.35</v>
      </c>
      <c r="G287" s="10">
        <v>-0.03</v>
      </c>
      <c r="H287" s="10">
        <v>0.01</v>
      </c>
      <c r="U287" s="99">
        <v>24.9</v>
      </c>
      <c r="V287" s="99">
        <v>25.15</v>
      </c>
      <c r="W287" s="99">
        <v>35.116</v>
      </c>
      <c r="X287" s="99">
        <v>53.4</v>
      </c>
      <c r="Y287" s="99">
        <v>23.49</v>
      </c>
      <c r="Z287" s="99">
        <v>8.33</v>
      </c>
      <c r="AA287" s="99">
        <v>-0.06</v>
      </c>
      <c r="AB287" s="99">
        <v>0</v>
      </c>
      <c r="AC287" s="99">
        <v>88.83</v>
      </c>
      <c r="AD287" s="99">
        <v>5.98</v>
      </c>
      <c r="BB287" s="10">
        <v>19.809999999999999</v>
      </c>
      <c r="BC287" s="10">
        <v>25.13</v>
      </c>
      <c r="BD287" s="10">
        <v>35.1462</v>
      </c>
      <c r="BE287" s="10">
        <v>53.41</v>
      </c>
      <c r="BF287" s="10">
        <v>23.5</v>
      </c>
      <c r="BG287" s="10">
        <v>8.32</v>
      </c>
      <c r="BH287" s="10">
        <v>-0.09</v>
      </c>
      <c r="BI287" s="10">
        <v>0.02</v>
      </c>
      <c r="BJ287" s="10">
        <v>85.5</v>
      </c>
      <c r="BK287" s="10">
        <v>5.75</v>
      </c>
      <c r="BL287" s="10">
        <v>393.63</v>
      </c>
    </row>
    <row r="288" spans="1:64" x14ac:dyDescent="0.2">
      <c r="A288" s="10">
        <v>21.68</v>
      </c>
      <c r="B288" s="10">
        <v>25.03</v>
      </c>
      <c r="C288" s="10">
        <v>35.047400000000003</v>
      </c>
      <c r="D288" s="10">
        <v>53.18</v>
      </c>
      <c r="E288" s="10">
        <v>23.46</v>
      </c>
      <c r="F288" s="10">
        <v>8.35</v>
      </c>
      <c r="G288" s="10">
        <v>-0.04</v>
      </c>
      <c r="H288" s="10">
        <v>0.01</v>
      </c>
      <c r="U288" s="99">
        <v>25.02</v>
      </c>
      <c r="V288" s="99">
        <v>25.16</v>
      </c>
      <c r="W288" s="99">
        <v>35.110999999999997</v>
      </c>
      <c r="X288" s="99">
        <v>53.39</v>
      </c>
      <c r="Y288" s="99">
        <v>23.48</v>
      </c>
      <c r="Z288" s="99">
        <v>8.33</v>
      </c>
      <c r="AA288" s="99">
        <v>-7.0000000000000007E-2</v>
      </c>
      <c r="AB288" s="99">
        <v>0.01</v>
      </c>
      <c r="AC288" s="99">
        <v>88.86</v>
      </c>
      <c r="AD288" s="99">
        <v>5.98</v>
      </c>
      <c r="BB288" s="10">
        <v>19.89</v>
      </c>
      <c r="BC288" s="10">
        <v>25.13</v>
      </c>
      <c r="BD288" s="10">
        <v>35.143999999999998</v>
      </c>
      <c r="BE288" s="10">
        <v>53.41</v>
      </c>
      <c r="BF288" s="10">
        <v>23.5</v>
      </c>
      <c r="BG288" s="10">
        <v>8.32</v>
      </c>
      <c r="BH288" s="10">
        <v>-0.1</v>
      </c>
      <c r="BI288" s="10">
        <v>0.02</v>
      </c>
      <c r="BJ288" s="10">
        <v>85.47</v>
      </c>
      <c r="BK288" s="10">
        <v>5.75</v>
      </c>
      <c r="BL288" s="10">
        <v>370.62</v>
      </c>
    </row>
    <row r="289" spans="1:64" x14ac:dyDescent="0.2">
      <c r="A289" s="10">
        <v>21.76</v>
      </c>
      <c r="B289" s="10">
        <v>25.03</v>
      </c>
      <c r="C289" s="10">
        <v>35.049199999999999</v>
      </c>
      <c r="D289" s="10">
        <v>53.18</v>
      </c>
      <c r="E289" s="10">
        <v>23.46</v>
      </c>
      <c r="F289" s="10">
        <v>8.35</v>
      </c>
      <c r="G289" s="10">
        <v>-0.05</v>
      </c>
      <c r="H289" s="10">
        <v>0.01</v>
      </c>
      <c r="U289" s="99">
        <v>25.12</v>
      </c>
      <c r="V289" s="99">
        <v>25.15</v>
      </c>
      <c r="W289" s="99">
        <v>35.115000000000002</v>
      </c>
      <c r="X289" s="99">
        <v>53.4</v>
      </c>
      <c r="Y289" s="99">
        <v>23.49</v>
      </c>
      <c r="Z289" s="99">
        <v>8.33</v>
      </c>
      <c r="AA289" s="99">
        <v>-0.08</v>
      </c>
      <c r="AB289" s="99">
        <v>0</v>
      </c>
      <c r="AC289" s="99">
        <v>88.91</v>
      </c>
      <c r="AD289" s="99">
        <v>5.98</v>
      </c>
      <c r="BB289" s="10">
        <v>19.97</v>
      </c>
      <c r="BC289" s="10">
        <v>25.13</v>
      </c>
      <c r="BD289" s="10">
        <v>35.145600000000002</v>
      </c>
      <c r="BE289" s="10">
        <v>53.41</v>
      </c>
      <c r="BF289" s="10">
        <v>23.5</v>
      </c>
      <c r="BG289" s="10">
        <v>8.32</v>
      </c>
      <c r="BH289" s="10">
        <v>-0.11</v>
      </c>
      <c r="BI289" s="10">
        <v>0.01</v>
      </c>
      <c r="BJ289" s="10">
        <v>85.43</v>
      </c>
      <c r="BK289" s="10">
        <v>5.75</v>
      </c>
      <c r="BL289" s="10">
        <v>364.61</v>
      </c>
    </row>
    <row r="290" spans="1:64" x14ac:dyDescent="0.2">
      <c r="A290" s="10">
        <v>21.82</v>
      </c>
      <c r="B290" s="10">
        <v>25.03</v>
      </c>
      <c r="C290" s="10">
        <v>35.048299999999998</v>
      </c>
      <c r="D290" s="10">
        <v>53.18</v>
      </c>
      <c r="E290" s="10">
        <v>23.46</v>
      </c>
      <c r="F290" s="10">
        <v>8.35</v>
      </c>
      <c r="G290" s="10">
        <v>-0.06</v>
      </c>
      <c r="H290" s="10">
        <v>0.01</v>
      </c>
      <c r="U290" s="99">
        <v>25.22</v>
      </c>
      <c r="V290" s="99">
        <v>25.16</v>
      </c>
      <c r="W290" s="99">
        <v>35.116</v>
      </c>
      <c r="X290" s="99">
        <v>53.4</v>
      </c>
      <c r="Y290" s="99">
        <v>23.49</v>
      </c>
      <c r="Z290" s="99">
        <v>8.33</v>
      </c>
      <c r="AA290" s="99">
        <v>-7.0000000000000007E-2</v>
      </c>
      <c r="AB290" s="99">
        <v>0.01</v>
      </c>
      <c r="AC290" s="99">
        <v>88.96</v>
      </c>
      <c r="AD290" s="99">
        <v>5.98</v>
      </c>
      <c r="BB290" s="10">
        <v>20.03</v>
      </c>
      <c r="BC290" s="10">
        <v>25.13</v>
      </c>
      <c r="BD290" s="10">
        <v>35.142800000000001</v>
      </c>
      <c r="BE290" s="10">
        <v>53.41</v>
      </c>
      <c r="BF290" s="10">
        <v>23.5</v>
      </c>
      <c r="BG290" s="10">
        <v>8.32</v>
      </c>
      <c r="BH290" s="10">
        <v>-0.11</v>
      </c>
      <c r="BI290" s="10">
        <v>0.01</v>
      </c>
      <c r="BJ290" s="10">
        <v>85.4</v>
      </c>
      <c r="BK290" s="10">
        <v>5.75</v>
      </c>
      <c r="BL290" s="10">
        <v>364.46</v>
      </c>
    </row>
    <row r="291" spans="1:64" x14ac:dyDescent="0.2">
      <c r="A291" s="10">
        <v>21.9</v>
      </c>
      <c r="B291" s="10">
        <v>25.03</v>
      </c>
      <c r="C291" s="10">
        <v>35.045299999999997</v>
      </c>
      <c r="D291" s="10">
        <v>53.17</v>
      </c>
      <c r="E291" s="10">
        <v>23.46</v>
      </c>
      <c r="F291" s="10">
        <v>8.35</v>
      </c>
      <c r="G291" s="10">
        <v>-7.0000000000000007E-2</v>
      </c>
      <c r="H291" s="10">
        <v>0.01</v>
      </c>
      <c r="U291" s="99">
        <v>25.29</v>
      </c>
      <c r="V291" s="99">
        <v>25.16</v>
      </c>
      <c r="W291" s="99">
        <v>35.118000000000002</v>
      </c>
      <c r="X291" s="99">
        <v>53.4</v>
      </c>
      <c r="Y291" s="99">
        <v>23.49</v>
      </c>
      <c r="Z291" s="99">
        <v>8.33</v>
      </c>
      <c r="AA291" s="99">
        <v>-0.06</v>
      </c>
      <c r="AB291" s="99">
        <v>0.01</v>
      </c>
      <c r="AC291" s="99">
        <v>89</v>
      </c>
      <c r="AD291" s="99">
        <v>5.99</v>
      </c>
      <c r="BB291" s="10">
        <v>20.05</v>
      </c>
      <c r="BC291" s="10">
        <v>25.13</v>
      </c>
      <c r="BD291" s="10">
        <v>35.144199999999998</v>
      </c>
      <c r="BE291" s="10">
        <v>53.41</v>
      </c>
      <c r="BF291" s="10">
        <v>23.5</v>
      </c>
      <c r="BG291" s="10">
        <v>8.32</v>
      </c>
      <c r="BH291" s="10">
        <v>-0.11</v>
      </c>
      <c r="BI291" s="10">
        <v>0.02</v>
      </c>
      <c r="BJ291" s="10">
        <v>85.38</v>
      </c>
      <c r="BK291" s="10">
        <v>5.75</v>
      </c>
      <c r="BL291" s="10">
        <v>374.02</v>
      </c>
    </row>
    <row r="292" spans="1:64" x14ac:dyDescent="0.2">
      <c r="A292" s="10">
        <v>21.97</v>
      </c>
      <c r="B292" s="10">
        <v>25.03</v>
      </c>
      <c r="C292" s="10">
        <v>35.048099999999998</v>
      </c>
      <c r="D292" s="10">
        <v>53.18</v>
      </c>
      <c r="E292" s="10">
        <v>23.46</v>
      </c>
      <c r="F292" s="10">
        <v>8.35</v>
      </c>
      <c r="G292" s="10">
        <v>-0.08</v>
      </c>
      <c r="H292" s="10">
        <v>0.01</v>
      </c>
      <c r="U292" s="99">
        <v>25.34</v>
      </c>
      <c r="V292" s="99">
        <v>25.16</v>
      </c>
      <c r="W292" s="99">
        <v>35.115000000000002</v>
      </c>
      <c r="X292" s="99">
        <v>53.4</v>
      </c>
      <c r="Y292" s="99">
        <v>23.49</v>
      </c>
      <c r="Z292" s="99">
        <v>8.33</v>
      </c>
      <c r="AA292" s="99">
        <v>-0.06</v>
      </c>
      <c r="AB292" s="99">
        <v>0.01</v>
      </c>
      <c r="AC292" s="99">
        <v>89.04</v>
      </c>
      <c r="AD292" s="99">
        <v>5.99</v>
      </c>
      <c r="BB292" s="10">
        <v>20.03</v>
      </c>
      <c r="BC292" s="10">
        <v>25.13</v>
      </c>
      <c r="BD292" s="10">
        <v>35.141500000000001</v>
      </c>
      <c r="BE292" s="10">
        <v>53.41</v>
      </c>
      <c r="BF292" s="10">
        <v>23.49</v>
      </c>
      <c r="BG292" s="10">
        <v>8.32</v>
      </c>
      <c r="BH292" s="10">
        <v>-0.11</v>
      </c>
      <c r="BI292" s="10">
        <v>0.02</v>
      </c>
      <c r="BJ292" s="10">
        <v>85.37</v>
      </c>
      <c r="BK292" s="10">
        <v>5.74</v>
      </c>
      <c r="BL292" s="10">
        <v>390.08</v>
      </c>
    </row>
    <row r="293" spans="1:64" x14ac:dyDescent="0.2">
      <c r="A293" s="10">
        <v>22.02</v>
      </c>
      <c r="B293" s="10">
        <v>25.03</v>
      </c>
      <c r="C293" s="10">
        <v>35.0456</v>
      </c>
      <c r="D293" s="10">
        <v>53.18</v>
      </c>
      <c r="E293" s="10">
        <v>23.46</v>
      </c>
      <c r="F293" s="10">
        <v>8.35</v>
      </c>
      <c r="G293" s="10">
        <v>-0.09</v>
      </c>
      <c r="H293" s="10">
        <v>0.02</v>
      </c>
      <c r="U293" s="99"/>
      <c r="V293" s="99">
        <v>25.16</v>
      </c>
      <c r="W293" s="99">
        <v>35.119999999999997</v>
      </c>
      <c r="X293" s="99">
        <v>53.4</v>
      </c>
      <c r="Y293" s="99">
        <v>23.43</v>
      </c>
      <c r="Z293" s="99">
        <v>8.33</v>
      </c>
      <c r="AA293" s="99">
        <v>-0.13</v>
      </c>
      <c r="AB293" s="99">
        <v>0.01</v>
      </c>
      <c r="AC293" s="99">
        <v>89.22</v>
      </c>
      <c r="AD293" s="99">
        <v>6</v>
      </c>
      <c r="BB293" s="10">
        <v>20</v>
      </c>
      <c r="BC293" s="10">
        <v>25.13</v>
      </c>
      <c r="BD293" s="10">
        <v>35.142699999999998</v>
      </c>
      <c r="BE293" s="10">
        <v>53.41</v>
      </c>
      <c r="BF293" s="10">
        <v>23.5</v>
      </c>
      <c r="BG293" s="10">
        <v>8.32</v>
      </c>
      <c r="BH293" s="10">
        <v>-0.11</v>
      </c>
      <c r="BI293" s="10">
        <v>0.01</v>
      </c>
      <c r="BJ293" s="10">
        <v>85.36</v>
      </c>
      <c r="BK293" s="10">
        <v>5.74</v>
      </c>
      <c r="BL293" s="10">
        <v>398.63</v>
      </c>
    </row>
    <row r="294" spans="1:64" x14ac:dyDescent="0.2">
      <c r="A294" s="10">
        <v>22.09</v>
      </c>
      <c r="B294" s="10">
        <v>25.03</v>
      </c>
      <c r="C294" s="10">
        <v>35.050699999999999</v>
      </c>
      <c r="D294" s="10">
        <v>53.18</v>
      </c>
      <c r="E294" s="10">
        <v>23.47</v>
      </c>
      <c r="F294" s="10">
        <v>8.35</v>
      </c>
      <c r="G294" s="10">
        <v>-0.1</v>
      </c>
      <c r="H294" s="10">
        <v>0.03</v>
      </c>
      <c r="U294" s="99"/>
      <c r="V294" s="99">
        <v>8.9999999999999993E-3</v>
      </c>
      <c r="W294" s="99">
        <v>4.0000000000000001E-3</v>
      </c>
      <c r="X294" s="99">
        <v>0.01</v>
      </c>
      <c r="Y294" s="99">
        <v>3.2000000000000001E-2</v>
      </c>
      <c r="Z294" s="99">
        <v>3.0000000000000001E-3</v>
      </c>
      <c r="AA294" s="99">
        <v>9.0999999999999998E-2</v>
      </c>
      <c r="AB294" s="99">
        <v>1.7999999999999999E-2</v>
      </c>
      <c r="AC294" s="99">
        <v>0.188</v>
      </c>
      <c r="AD294" s="99">
        <v>1.2999999999999999E-2</v>
      </c>
      <c r="BB294" s="10">
        <v>20</v>
      </c>
      <c r="BC294" s="10">
        <v>25.13</v>
      </c>
      <c r="BD294" s="10">
        <v>35.145000000000003</v>
      </c>
      <c r="BE294" s="10">
        <v>53.41</v>
      </c>
      <c r="BF294" s="10">
        <v>23.5</v>
      </c>
      <c r="BG294" s="10">
        <v>8.32</v>
      </c>
      <c r="BH294" s="10">
        <v>-0.11</v>
      </c>
      <c r="BI294" s="10">
        <v>0.02</v>
      </c>
      <c r="BJ294" s="10">
        <v>85.33</v>
      </c>
      <c r="BK294" s="10">
        <v>5.74</v>
      </c>
      <c r="BL294" s="10">
        <v>393.85</v>
      </c>
    </row>
    <row r="295" spans="1:64" x14ac:dyDescent="0.2">
      <c r="A295" s="10">
        <v>22.15</v>
      </c>
      <c r="B295" s="10">
        <v>25.03</v>
      </c>
      <c r="C295" s="10">
        <v>35.0473</v>
      </c>
      <c r="D295" s="10">
        <v>53.18</v>
      </c>
      <c r="E295" s="10">
        <v>23.46</v>
      </c>
      <c r="F295" s="10">
        <v>8.35</v>
      </c>
      <c r="G295" s="10">
        <v>-0.1</v>
      </c>
      <c r="H295" s="10">
        <v>0.01</v>
      </c>
      <c r="BB295" s="10">
        <v>20.059999999999999</v>
      </c>
      <c r="BC295" s="10">
        <v>25.13</v>
      </c>
      <c r="BD295" s="10">
        <v>35.143099999999997</v>
      </c>
      <c r="BE295" s="10">
        <v>53.41</v>
      </c>
      <c r="BF295" s="10">
        <v>23.5</v>
      </c>
      <c r="BG295" s="10">
        <v>8.32</v>
      </c>
      <c r="BH295" s="10">
        <v>-0.11</v>
      </c>
      <c r="BI295" s="10">
        <v>0.02</v>
      </c>
      <c r="BJ295" s="10">
        <v>85.3</v>
      </c>
      <c r="BK295" s="10">
        <v>5.74</v>
      </c>
      <c r="BL295" s="10">
        <v>385.74</v>
      </c>
    </row>
    <row r="296" spans="1:64" x14ac:dyDescent="0.2">
      <c r="A296" s="10">
        <v>22.19</v>
      </c>
      <c r="B296" s="10">
        <v>25.03</v>
      </c>
      <c r="C296" s="10">
        <v>35.047899999999998</v>
      </c>
      <c r="D296" s="10">
        <v>53.18</v>
      </c>
      <c r="E296" s="10">
        <v>23.46</v>
      </c>
      <c r="F296" s="10">
        <v>8.35</v>
      </c>
      <c r="G296" s="10">
        <v>-0.1</v>
      </c>
      <c r="H296" s="10">
        <v>0.01</v>
      </c>
      <c r="BB296" s="10">
        <v>20.16</v>
      </c>
      <c r="BC296" s="10">
        <v>25.13</v>
      </c>
      <c r="BD296" s="10">
        <v>35.143900000000002</v>
      </c>
      <c r="BE296" s="10">
        <v>53.41</v>
      </c>
      <c r="BF296" s="10">
        <v>23.5</v>
      </c>
      <c r="BG296" s="10">
        <v>8.32</v>
      </c>
      <c r="BH296" s="10">
        <v>-0.11</v>
      </c>
      <c r="BI296" s="10">
        <v>0.02</v>
      </c>
      <c r="BJ296" s="10">
        <v>85.27</v>
      </c>
      <c r="BK296" s="10">
        <v>5.74</v>
      </c>
      <c r="BL296" s="10">
        <v>372.93</v>
      </c>
    </row>
    <row r="297" spans="1:64" x14ac:dyDescent="0.2">
      <c r="A297" s="10">
        <v>22.21</v>
      </c>
      <c r="B297" s="10">
        <v>25.03</v>
      </c>
      <c r="C297" s="10">
        <v>35.0503</v>
      </c>
      <c r="D297" s="10">
        <v>53.18</v>
      </c>
      <c r="E297" s="10">
        <v>23.47</v>
      </c>
      <c r="F297" s="10">
        <v>8.35</v>
      </c>
      <c r="G297" s="10">
        <v>-0.1</v>
      </c>
      <c r="H297" s="10">
        <v>0.01</v>
      </c>
      <c r="BB297" s="10">
        <v>20.25</v>
      </c>
      <c r="BC297" s="10">
        <v>25.13</v>
      </c>
      <c r="BD297" s="10">
        <v>35.145200000000003</v>
      </c>
      <c r="BE297" s="10">
        <v>53.41</v>
      </c>
      <c r="BF297" s="10">
        <v>23.5</v>
      </c>
      <c r="BG297" s="10">
        <v>8.32</v>
      </c>
      <c r="BH297" s="10">
        <v>-0.12</v>
      </c>
      <c r="BI297" s="10">
        <v>0.02</v>
      </c>
      <c r="BJ297" s="10">
        <v>85.25</v>
      </c>
      <c r="BK297" s="10">
        <v>5.74</v>
      </c>
      <c r="BL297" s="10">
        <v>359.47</v>
      </c>
    </row>
    <row r="298" spans="1:64" x14ac:dyDescent="0.2">
      <c r="A298" s="10">
        <v>22.25</v>
      </c>
      <c r="B298" s="10">
        <v>25.03</v>
      </c>
      <c r="C298" s="10">
        <v>35.0518</v>
      </c>
      <c r="D298" s="10">
        <v>53.18</v>
      </c>
      <c r="E298" s="10">
        <v>23.47</v>
      </c>
      <c r="F298" s="10">
        <v>8.35</v>
      </c>
      <c r="G298" s="10">
        <v>-0.1</v>
      </c>
      <c r="H298" s="10">
        <v>0.01</v>
      </c>
      <c r="BB298" s="10">
        <v>20.350000000000001</v>
      </c>
      <c r="BC298" s="10">
        <v>25.13</v>
      </c>
      <c r="BD298" s="10">
        <v>35.144399999999997</v>
      </c>
      <c r="BE298" s="10">
        <v>53.41</v>
      </c>
      <c r="BF298" s="10">
        <v>23.5</v>
      </c>
      <c r="BG298" s="10">
        <v>8.32</v>
      </c>
      <c r="BH298" s="10">
        <v>-0.13</v>
      </c>
      <c r="BI298" s="10">
        <v>0.02</v>
      </c>
      <c r="BJ298" s="10">
        <v>85.24</v>
      </c>
      <c r="BK298" s="10">
        <v>5.74</v>
      </c>
      <c r="BL298" s="10">
        <v>375.1</v>
      </c>
    </row>
    <row r="299" spans="1:64" x14ac:dyDescent="0.2">
      <c r="A299" s="10">
        <v>22.29</v>
      </c>
      <c r="B299" s="10">
        <v>25.03</v>
      </c>
      <c r="C299" s="10">
        <v>35.046199999999999</v>
      </c>
      <c r="D299" s="10">
        <v>53.18</v>
      </c>
      <c r="E299" s="10">
        <v>23.46</v>
      </c>
      <c r="F299" s="10">
        <v>8.35</v>
      </c>
      <c r="G299" s="10">
        <v>-0.1</v>
      </c>
      <c r="H299" s="10">
        <v>0.01</v>
      </c>
      <c r="BB299" s="10">
        <v>20.41</v>
      </c>
      <c r="BC299" s="10">
        <v>25.13</v>
      </c>
      <c r="BD299" s="10">
        <v>35.143500000000003</v>
      </c>
      <c r="BE299" s="10">
        <v>53.41</v>
      </c>
      <c r="BF299" s="10">
        <v>23.5</v>
      </c>
      <c r="BG299" s="10">
        <v>8.32</v>
      </c>
      <c r="BH299" s="10">
        <v>-0.13</v>
      </c>
      <c r="BI299" s="10">
        <v>0.02</v>
      </c>
      <c r="BJ299" s="10">
        <v>85.26</v>
      </c>
      <c r="BK299" s="10">
        <v>5.74</v>
      </c>
      <c r="BL299" s="10">
        <v>384.22</v>
      </c>
    </row>
    <row r="300" spans="1:64" x14ac:dyDescent="0.2">
      <c r="A300" s="10">
        <v>22.34</v>
      </c>
      <c r="B300" s="10">
        <v>25.03</v>
      </c>
      <c r="C300" s="10">
        <v>35.047400000000003</v>
      </c>
      <c r="D300" s="10">
        <v>53.18</v>
      </c>
      <c r="E300" s="10">
        <v>23.46</v>
      </c>
      <c r="F300" s="10">
        <v>8.35</v>
      </c>
      <c r="G300" s="10">
        <v>-0.09</v>
      </c>
      <c r="H300" s="10">
        <v>0.01</v>
      </c>
      <c r="BB300" s="10">
        <v>20.43</v>
      </c>
      <c r="BC300" s="10">
        <v>25.13</v>
      </c>
      <c r="BD300" s="10">
        <v>35.142699999999998</v>
      </c>
      <c r="BE300" s="10">
        <v>53.41</v>
      </c>
      <c r="BF300" s="10">
        <v>23.5</v>
      </c>
      <c r="BG300" s="10">
        <v>8.32</v>
      </c>
      <c r="BH300" s="10">
        <v>-0.13</v>
      </c>
      <c r="BI300" s="10">
        <v>0.02</v>
      </c>
      <c r="BJ300" s="10">
        <v>85.29</v>
      </c>
      <c r="BK300" s="10">
        <v>5.74</v>
      </c>
      <c r="BL300" s="10">
        <v>384.95</v>
      </c>
    </row>
    <row r="301" spans="1:64" x14ac:dyDescent="0.2">
      <c r="A301" s="10">
        <v>22.43</v>
      </c>
      <c r="B301" s="10">
        <v>25.03</v>
      </c>
      <c r="C301" s="10">
        <v>35.047800000000002</v>
      </c>
      <c r="D301" s="10">
        <v>53.18</v>
      </c>
      <c r="E301" s="10">
        <v>23.46</v>
      </c>
      <c r="F301" s="10">
        <v>8.35</v>
      </c>
      <c r="G301" s="10">
        <v>-0.08</v>
      </c>
      <c r="H301" s="10">
        <v>0.01</v>
      </c>
    </row>
    <row r="302" spans="1:64" x14ac:dyDescent="0.2">
      <c r="A302" s="10">
        <v>22.57</v>
      </c>
      <c r="B302" s="10">
        <v>25.03</v>
      </c>
      <c r="C302" s="10">
        <v>35.049700000000001</v>
      </c>
      <c r="D302" s="10">
        <v>53.18</v>
      </c>
      <c r="E302" s="10">
        <v>23.47</v>
      </c>
      <c r="F302" s="10">
        <v>8.35</v>
      </c>
      <c r="G302" s="10">
        <v>-0.08</v>
      </c>
      <c r="H302" s="10">
        <v>0.01</v>
      </c>
    </row>
    <row r="303" spans="1:64" x14ac:dyDescent="0.2">
      <c r="A303" s="10">
        <v>22.72</v>
      </c>
      <c r="B303" s="10">
        <v>25.03</v>
      </c>
      <c r="C303" s="10">
        <v>35.046599999999998</v>
      </c>
      <c r="D303" s="10">
        <v>53.18</v>
      </c>
      <c r="E303" s="10">
        <v>23.46</v>
      </c>
      <c r="F303" s="10">
        <v>8.35</v>
      </c>
      <c r="G303" s="10">
        <v>-0.08</v>
      </c>
      <c r="H303" s="10">
        <v>0.01</v>
      </c>
    </row>
    <row r="304" spans="1:64" x14ac:dyDescent="0.2">
      <c r="A304" s="10">
        <v>22.87</v>
      </c>
      <c r="B304" s="10">
        <v>25.03</v>
      </c>
      <c r="C304" s="10">
        <v>35.0501</v>
      </c>
      <c r="D304" s="10">
        <v>53.18</v>
      </c>
      <c r="E304" s="10">
        <v>23.47</v>
      </c>
      <c r="F304" s="10">
        <v>8.35</v>
      </c>
      <c r="G304" s="10">
        <v>-0.09</v>
      </c>
      <c r="H304" s="10">
        <v>0.01</v>
      </c>
    </row>
    <row r="305" spans="1:8" x14ac:dyDescent="0.2">
      <c r="A305" s="10">
        <v>22.98</v>
      </c>
      <c r="B305" s="10">
        <v>25.03</v>
      </c>
      <c r="C305" s="10">
        <v>35.048499999999997</v>
      </c>
      <c r="D305" s="10">
        <v>53.18</v>
      </c>
      <c r="E305" s="10">
        <v>23.47</v>
      </c>
      <c r="F305" s="10">
        <v>8.35</v>
      </c>
      <c r="G305" s="10">
        <v>-0.1</v>
      </c>
      <c r="H305" s="10">
        <v>0.02</v>
      </c>
    </row>
    <row r="306" spans="1:8" x14ac:dyDescent="0.2">
      <c r="A306" s="10">
        <v>23.08</v>
      </c>
      <c r="B306" s="10">
        <v>25.03</v>
      </c>
      <c r="C306" s="10">
        <v>35.049900000000001</v>
      </c>
      <c r="D306" s="10">
        <v>53.18</v>
      </c>
      <c r="E306" s="10">
        <v>23.47</v>
      </c>
      <c r="F306" s="10">
        <v>8.35</v>
      </c>
      <c r="G306" s="10">
        <v>-0.1</v>
      </c>
      <c r="H306" s="10">
        <v>0.01</v>
      </c>
    </row>
    <row r="307" spans="1:8" x14ac:dyDescent="0.2">
      <c r="A307" s="10">
        <v>23.18</v>
      </c>
      <c r="B307" s="10">
        <v>25.03</v>
      </c>
      <c r="C307" s="10">
        <v>35.0505</v>
      </c>
      <c r="D307" s="10">
        <v>53.18</v>
      </c>
      <c r="E307" s="10">
        <v>23.47</v>
      </c>
      <c r="F307" s="10">
        <v>8.35</v>
      </c>
      <c r="G307" s="10">
        <v>-0.1</v>
      </c>
      <c r="H307" s="10">
        <v>0.01</v>
      </c>
    </row>
    <row r="308" spans="1:8" x14ac:dyDescent="0.2">
      <c r="A308" s="10">
        <v>23.27</v>
      </c>
      <c r="B308" s="10">
        <v>25.03</v>
      </c>
      <c r="C308" s="10">
        <v>35.049100000000003</v>
      </c>
      <c r="D308" s="10">
        <v>53.18</v>
      </c>
      <c r="E308" s="10">
        <v>23.47</v>
      </c>
      <c r="F308" s="10">
        <v>8.35</v>
      </c>
      <c r="G308" s="10">
        <v>-0.09</v>
      </c>
      <c r="H308" s="10">
        <v>0.01</v>
      </c>
    </row>
    <row r="309" spans="1:8" x14ac:dyDescent="0.2">
      <c r="A309" s="10">
        <v>23.37</v>
      </c>
      <c r="B309" s="10">
        <v>25.03</v>
      </c>
      <c r="C309" s="10">
        <v>35.048699999999997</v>
      </c>
      <c r="D309" s="10">
        <v>53.18</v>
      </c>
      <c r="E309" s="10">
        <v>23.47</v>
      </c>
      <c r="F309" s="10">
        <v>8.35</v>
      </c>
      <c r="G309" s="10">
        <v>-0.08</v>
      </c>
      <c r="H309" s="10">
        <v>0.01</v>
      </c>
    </row>
    <row r="310" spans="1:8" x14ac:dyDescent="0.2">
      <c r="A310" s="10">
        <v>23.46</v>
      </c>
      <c r="B310" s="10">
        <v>25.03</v>
      </c>
      <c r="C310" s="10">
        <v>35.047199999999997</v>
      </c>
      <c r="D310" s="10">
        <v>53.18</v>
      </c>
      <c r="E310" s="10">
        <v>23.47</v>
      </c>
      <c r="F310" s="10">
        <v>8.35</v>
      </c>
      <c r="G310" s="10">
        <v>-7.0000000000000007E-2</v>
      </c>
      <c r="H310" s="10">
        <v>0.01</v>
      </c>
    </row>
    <row r="311" spans="1:8" x14ac:dyDescent="0.2">
      <c r="A311" s="10">
        <v>23.53</v>
      </c>
      <c r="B311" s="10">
        <v>25.03</v>
      </c>
      <c r="C311" s="10">
        <v>35.049399999999999</v>
      </c>
      <c r="D311" s="10">
        <v>53.18</v>
      </c>
      <c r="E311" s="10">
        <v>23.47</v>
      </c>
      <c r="F311" s="10">
        <v>8.35</v>
      </c>
      <c r="G311" s="10">
        <v>-0.08</v>
      </c>
      <c r="H311" s="10">
        <v>0.02</v>
      </c>
    </row>
    <row r="312" spans="1:8" x14ac:dyDescent="0.2">
      <c r="A312" s="10">
        <v>23.6</v>
      </c>
      <c r="B312" s="10">
        <v>25.03</v>
      </c>
      <c r="C312" s="10">
        <v>35.048200000000001</v>
      </c>
      <c r="D312" s="10">
        <v>53.18</v>
      </c>
      <c r="E312" s="10">
        <v>23.47</v>
      </c>
      <c r="F312" s="10">
        <v>8.35</v>
      </c>
      <c r="G312" s="10">
        <v>-0.09</v>
      </c>
      <c r="H312" s="10">
        <v>0.01</v>
      </c>
    </row>
    <row r="313" spans="1:8" x14ac:dyDescent="0.2">
      <c r="A313" s="10">
        <v>23.65</v>
      </c>
      <c r="B313" s="10">
        <v>25.03</v>
      </c>
      <c r="C313" s="10">
        <v>35.046199999999999</v>
      </c>
      <c r="D313" s="10">
        <v>53.18</v>
      </c>
      <c r="E313" s="10">
        <v>23.47</v>
      </c>
      <c r="F313" s="10">
        <v>8.35</v>
      </c>
      <c r="G313" s="10">
        <v>-0.09</v>
      </c>
      <c r="H313" s="10">
        <v>0.01</v>
      </c>
    </row>
    <row r="314" spans="1:8" x14ac:dyDescent="0.2">
      <c r="A314" s="10">
        <v>23.66</v>
      </c>
      <c r="B314" s="10">
        <v>25.03</v>
      </c>
      <c r="C314" s="10">
        <v>35.046300000000002</v>
      </c>
      <c r="D314" s="10">
        <v>53.18</v>
      </c>
      <c r="E314" s="10">
        <v>23.47</v>
      </c>
      <c r="F314" s="10">
        <v>8.35</v>
      </c>
      <c r="G314" s="10">
        <v>-0.08</v>
      </c>
      <c r="H314" s="10">
        <v>0.01</v>
      </c>
    </row>
    <row r="315" spans="1:8" x14ac:dyDescent="0.2">
      <c r="A315" s="10">
        <v>23.66</v>
      </c>
      <c r="B315" s="10">
        <v>25.03</v>
      </c>
      <c r="C315" s="10">
        <v>35.0486</v>
      </c>
      <c r="D315" s="10">
        <v>53.18</v>
      </c>
      <c r="E315" s="10">
        <v>23.47</v>
      </c>
      <c r="F315" s="10">
        <v>8.35</v>
      </c>
      <c r="G315" s="10">
        <v>-0.08</v>
      </c>
      <c r="H315" s="10">
        <v>0.01</v>
      </c>
    </row>
    <row r="316" spans="1:8" x14ac:dyDescent="0.2">
      <c r="A316" s="10">
        <v>23.7</v>
      </c>
      <c r="B316" s="10">
        <v>25.03</v>
      </c>
      <c r="C316" s="10">
        <v>35.049799999999998</v>
      </c>
      <c r="D316" s="10">
        <v>53.18</v>
      </c>
      <c r="E316" s="10">
        <v>23.47</v>
      </c>
      <c r="F316" s="10">
        <v>8.35</v>
      </c>
      <c r="G316" s="10">
        <v>-7.0000000000000007E-2</v>
      </c>
      <c r="H316" s="10">
        <v>0.01</v>
      </c>
    </row>
    <row r="317" spans="1:8" x14ac:dyDescent="0.2">
      <c r="A317" s="10">
        <v>23.79</v>
      </c>
      <c r="B317" s="10">
        <v>25.03</v>
      </c>
      <c r="C317" s="10">
        <v>35.049199999999999</v>
      </c>
      <c r="D317" s="10">
        <v>53.18</v>
      </c>
      <c r="E317" s="10">
        <v>23.47</v>
      </c>
      <c r="F317" s="10">
        <v>8.35</v>
      </c>
      <c r="G317" s="10">
        <v>-7.0000000000000007E-2</v>
      </c>
      <c r="H317" s="10">
        <v>0.05</v>
      </c>
    </row>
    <row r="318" spans="1:8" x14ac:dyDescent="0.2">
      <c r="A318" s="10">
        <v>23.89</v>
      </c>
      <c r="B318" s="10">
        <v>25.03</v>
      </c>
      <c r="C318" s="10">
        <v>35.047499999999999</v>
      </c>
      <c r="D318" s="10">
        <v>53.18</v>
      </c>
      <c r="E318" s="10">
        <v>23.47</v>
      </c>
      <c r="F318" s="10">
        <v>8.35</v>
      </c>
      <c r="G318" s="10">
        <v>-0.09</v>
      </c>
      <c r="H318" s="10">
        <v>0.01</v>
      </c>
    </row>
    <row r="319" spans="1:8" x14ac:dyDescent="0.2">
      <c r="A319" s="10">
        <v>23.99</v>
      </c>
      <c r="B319" s="10">
        <v>25.03</v>
      </c>
      <c r="C319" s="10">
        <v>35.050800000000002</v>
      </c>
      <c r="D319" s="10">
        <v>53.18</v>
      </c>
      <c r="E319" s="10">
        <v>23.47</v>
      </c>
      <c r="F319" s="10">
        <v>8.35</v>
      </c>
      <c r="G319" s="10">
        <v>-0.09</v>
      </c>
      <c r="H319" s="10">
        <v>0.01</v>
      </c>
    </row>
    <row r="320" spans="1:8" x14ac:dyDescent="0.2">
      <c r="A320" s="10">
        <v>24.08</v>
      </c>
      <c r="B320" s="10">
        <v>25.03</v>
      </c>
      <c r="C320" s="10">
        <v>35.0471</v>
      </c>
      <c r="D320" s="10">
        <v>53.18</v>
      </c>
      <c r="E320" s="10">
        <v>23.47</v>
      </c>
      <c r="F320" s="10">
        <v>8.35</v>
      </c>
      <c r="G320" s="10">
        <v>-0.09</v>
      </c>
      <c r="H320" s="10">
        <v>0.01</v>
      </c>
    </row>
    <row r="321" spans="1:8" x14ac:dyDescent="0.2">
      <c r="A321" s="10">
        <v>24.2</v>
      </c>
      <c r="B321" s="10">
        <v>25.03</v>
      </c>
      <c r="C321" s="10">
        <v>35.047499999999999</v>
      </c>
      <c r="D321" s="10">
        <v>53.18</v>
      </c>
      <c r="E321" s="10">
        <v>23.47</v>
      </c>
      <c r="F321" s="10">
        <v>8.35</v>
      </c>
      <c r="G321" s="10">
        <v>-0.09</v>
      </c>
      <c r="H321" s="10">
        <v>0.01</v>
      </c>
    </row>
    <row r="322" spans="1:8" x14ac:dyDescent="0.2">
      <c r="A322" s="10">
        <v>24.31</v>
      </c>
      <c r="B322" s="10">
        <v>25.03</v>
      </c>
      <c r="C322" s="10">
        <v>35.050400000000003</v>
      </c>
      <c r="D322" s="10">
        <v>53.18</v>
      </c>
      <c r="E322" s="10">
        <v>23.47</v>
      </c>
      <c r="F322" s="10">
        <v>8.35</v>
      </c>
      <c r="G322" s="10">
        <v>-0.08</v>
      </c>
      <c r="H322" s="10">
        <v>0.01</v>
      </c>
    </row>
    <row r="323" spans="1:8" x14ac:dyDescent="0.2">
      <c r="A323" s="10">
        <v>24.4</v>
      </c>
      <c r="B323" s="10">
        <v>25.03</v>
      </c>
      <c r="C323" s="10">
        <v>35.0488</v>
      </c>
      <c r="D323" s="10">
        <v>53.18</v>
      </c>
      <c r="E323" s="10">
        <v>23.47</v>
      </c>
      <c r="F323" s="10">
        <v>8.35</v>
      </c>
      <c r="G323" s="10">
        <v>-0.08</v>
      </c>
      <c r="H323" s="10">
        <v>0.01</v>
      </c>
    </row>
    <row r="324" spans="1:8" x14ac:dyDescent="0.2">
      <c r="A324" s="10">
        <v>24.49</v>
      </c>
      <c r="B324" s="10">
        <v>25.03</v>
      </c>
      <c r="C324" s="10">
        <v>35.049399999999999</v>
      </c>
      <c r="D324" s="10">
        <v>53.18</v>
      </c>
      <c r="E324" s="10">
        <v>23.47</v>
      </c>
      <c r="F324" s="10">
        <v>8.35</v>
      </c>
      <c r="G324" s="10">
        <v>-0.08</v>
      </c>
      <c r="H324" s="10">
        <v>0.01</v>
      </c>
    </row>
    <row r="325" spans="1:8" x14ac:dyDescent="0.2">
      <c r="A325" s="10">
        <v>24.57</v>
      </c>
      <c r="B325" s="10">
        <v>25.03</v>
      </c>
      <c r="C325" s="10">
        <v>35.051099999999998</v>
      </c>
      <c r="D325" s="10">
        <v>53.18</v>
      </c>
      <c r="E325" s="10">
        <v>23.48</v>
      </c>
      <c r="F325" s="10">
        <v>8.35</v>
      </c>
      <c r="G325" s="10">
        <v>-0.08</v>
      </c>
      <c r="H325" s="10">
        <v>0.01</v>
      </c>
    </row>
    <row r="326" spans="1:8" x14ac:dyDescent="0.2">
      <c r="A326" s="10">
        <v>24.63</v>
      </c>
      <c r="B326" s="10">
        <v>25.03</v>
      </c>
      <c r="C326" s="10">
        <v>35.047199999999997</v>
      </c>
      <c r="D326" s="10">
        <v>53.18</v>
      </c>
      <c r="E326" s="10">
        <v>23.47</v>
      </c>
      <c r="F326" s="10">
        <v>8.35</v>
      </c>
      <c r="G326" s="10">
        <v>-7.0000000000000007E-2</v>
      </c>
      <c r="H326" s="10">
        <v>0.01</v>
      </c>
    </row>
    <row r="327" spans="1:8" x14ac:dyDescent="0.2">
      <c r="A327" s="10">
        <v>24.69</v>
      </c>
      <c r="B327" s="10">
        <v>25.03</v>
      </c>
      <c r="C327" s="10">
        <v>35.048299999999998</v>
      </c>
      <c r="D327" s="10">
        <v>53.18</v>
      </c>
      <c r="E327" s="10">
        <v>23.47</v>
      </c>
      <c r="F327" s="10">
        <v>8.35</v>
      </c>
      <c r="G327" s="10">
        <v>-0.06</v>
      </c>
      <c r="H327" s="10">
        <v>0.01</v>
      </c>
    </row>
    <row r="328" spans="1:8" x14ac:dyDescent="0.2">
      <c r="A328" s="10">
        <v>24.79</v>
      </c>
      <c r="B328" s="10">
        <v>25.03</v>
      </c>
      <c r="C328" s="10">
        <v>35.049900000000001</v>
      </c>
      <c r="D328" s="10">
        <v>53.18</v>
      </c>
      <c r="E328" s="10">
        <v>23.48</v>
      </c>
      <c r="F328" s="10">
        <v>8.35</v>
      </c>
      <c r="G328" s="10">
        <v>-0.06</v>
      </c>
      <c r="H328" s="10">
        <v>0.01</v>
      </c>
    </row>
    <row r="329" spans="1:8" x14ac:dyDescent="0.2">
      <c r="A329" s="10">
        <v>24.9</v>
      </c>
      <c r="B329" s="10">
        <v>25.03</v>
      </c>
      <c r="C329" s="10">
        <v>35.048999999999999</v>
      </c>
      <c r="D329" s="10">
        <v>53.18</v>
      </c>
      <c r="E329" s="10">
        <v>23.48</v>
      </c>
      <c r="F329" s="10">
        <v>8.35</v>
      </c>
      <c r="G329" s="10">
        <v>-0.05</v>
      </c>
      <c r="H329" s="10">
        <v>0.01</v>
      </c>
    </row>
    <row r="330" spans="1:8" x14ac:dyDescent="0.2">
      <c r="A330" s="10">
        <v>24.99</v>
      </c>
      <c r="B330" s="10">
        <v>25.03</v>
      </c>
      <c r="C330" s="10">
        <v>35.048499999999997</v>
      </c>
      <c r="D330" s="10">
        <v>53.18</v>
      </c>
      <c r="E330" s="10">
        <v>23.48</v>
      </c>
      <c r="F330" s="10">
        <v>8.35</v>
      </c>
      <c r="G330" s="10">
        <v>-0.05</v>
      </c>
      <c r="H330" s="10">
        <v>0.01</v>
      </c>
    </row>
    <row r="331" spans="1:8" x14ac:dyDescent="0.2">
      <c r="A331" s="10">
        <v>25.07</v>
      </c>
      <c r="B331" s="10">
        <v>25.03</v>
      </c>
      <c r="C331" s="10">
        <v>35.048499999999997</v>
      </c>
      <c r="D331" s="10">
        <v>53.18</v>
      </c>
      <c r="E331" s="10">
        <v>23.48</v>
      </c>
      <c r="F331" s="10">
        <v>8.35</v>
      </c>
      <c r="G331" s="10">
        <v>-0.06</v>
      </c>
      <c r="H331" s="10">
        <v>0.01</v>
      </c>
    </row>
    <row r="332" spans="1:8" x14ac:dyDescent="0.2">
      <c r="A332" s="10">
        <v>25.12</v>
      </c>
      <c r="B332" s="10">
        <v>25.03</v>
      </c>
      <c r="C332" s="10">
        <v>35.048200000000001</v>
      </c>
      <c r="D332" s="10">
        <v>53.18</v>
      </c>
      <c r="E332" s="10">
        <v>23.48</v>
      </c>
      <c r="F332" s="10">
        <v>8.35</v>
      </c>
      <c r="G332" s="10">
        <v>-7.0000000000000007E-2</v>
      </c>
      <c r="H332" s="10">
        <v>0.02</v>
      </c>
    </row>
  </sheetData>
  <mergeCells count="7">
    <mergeCell ref="BC2:BL2"/>
    <mergeCell ref="BO2:BW2"/>
    <mergeCell ref="B2:H2"/>
    <mergeCell ref="K2:S2"/>
    <mergeCell ref="V2:AD2"/>
    <mergeCell ref="AG2:AO2"/>
    <mergeCell ref="AR2:AZ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workbookViewId="0">
      <selection activeCell="J25" sqref="J25:L25"/>
    </sheetView>
  </sheetViews>
  <sheetFormatPr baseColWidth="10" defaultColWidth="11.1640625" defaultRowHeight="16" x14ac:dyDescent="0.2"/>
  <cols>
    <col min="8" max="8" width="12.5" bestFit="1" customWidth="1"/>
  </cols>
  <sheetData>
    <row r="1" spans="1:13" x14ac:dyDescent="0.2">
      <c r="A1" s="161" t="s">
        <v>177</v>
      </c>
    </row>
    <row r="2" spans="1:13" s="8" customFormat="1" x14ac:dyDescent="0.2">
      <c r="A2" s="13" t="s">
        <v>29</v>
      </c>
      <c r="H2" s="13" t="s">
        <v>62</v>
      </c>
    </row>
    <row r="3" spans="1:13" s="8" customFormat="1" x14ac:dyDescent="0.2"/>
    <row r="4" spans="1:13" x14ac:dyDescent="0.2">
      <c r="A4" s="23"/>
      <c r="B4" s="24"/>
      <c r="C4" s="1" t="s">
        <v>3</v>
      </c>
      <c r="D4" s="1" t="s">
        <v>4</v>
      </c>
      <c r="E4" s="1" t="s">
        <v>5</v>
      </c>
      <c r="F4" s="1" t="s">
        <v>6</v>
      </c>
      <c r="G4" s="8"/>
      <c r="H4" s="23"/>
      <c r="I4" s="24"/>
      <c r="J4" s="1" t="s">
        <v>4</v>
      </c>
      <c r="K4" s="1" t="s">
        <v>5</v>
      </c>
      <c r="L4" s="1" t="s">
        <v>6</v>
      </c>
      <c r="M4" s="1" t="s">
        <v>38</v>
      </c>
    </row>
    <row r="5" spans="1:13" x14ac:dyDescent="0.2">
      <c r="A5" s="2" t="s">
        <v>7</v>
      </c>
      <c r="B5" s="2" t="s">
        <v>8</v>
      </c>
      <c r="C5" s="3" t="s">
        <v>9</v>
      </c>
      <c r="D5" s="3" t="s">
        <v>9</v>
      </c>
      <c r="E5" s="3" t="s">
        <v>10</v>
      </c>
      <c r="F5" s="3" t="s">
        <v>10</v>
      </c>
      <c r="G5" s="8"/>
      <c r="H5" s="6" t="s">
        <v>7</v>
      </c>
      <c r="I5" s="6" t="s">
        <v>8</v>
      </c>
      <c r="J5" s="6" t="s">
        <v>9</v>
      </c>
      <c r="K5" s="6" t="s">
        <v>10</v>
      </c>
      <c r="L5" s="6" t="s">
        <v>10</v>
      </c>
      <c r="M5" s="6" t="s">
        <v>9</v>
      </c>
    </row>
    <row r="6" spans="1:13" x14ac:dyDescent="0.2">
      <c r="A6" s="4" t="s">
        <v>11</v>
      </c>
      <c r="B6" s="4"/>
      <c r="C6" s="5" t="s">
        <v>12</v>
      </c>
      <c r="D6" s="5" t="s">
        <v>12</v>
      </c>
      <c r="E6" s="5" t="s">
        <v>13</v>
      </c>
      <c r="F6" s="5" t="s">
        <v>13</v>
      </c>
      <c r="H6" s="5" t="s">
        <v>11</v>
      </c>
      <c r="I6" s="5"/>
      <c r="J6" s="5" t="s">
        <v>12</v>
      </c>
      <c r="K6" s="5" t="s">
        <v>13</v>
      </c>
      <c r="L6" s="5" t="s">
        <v>13</v>
      </c>
      <c r="M6" s="5" t="s">
        <v>12</v>
      </c>
    </row>
    <row r="7" spans="1:13" s="8" customFormat="1" x14ac:dyDescent="0.2">
      <c r="A7" s="25" t="s">
        <v>14</v>
      </c>
      <c r="B7" s="25" t="s">
        <v>15</v>
      </c>
      <c r="C7" s="26">
        <v>0.10069590412816633</v>
      </c>
      <c r="D7" s="26">
        <v>0.10314394069530164</v>
      </c>
      <c r="E7" s="26">
        <v>0.11212007477479784</v>
      </c>
      <c r="F7" s="26">
        <v>0.10689759676490915</v>
      </c>
      <c r="G7" s="8">
        <v>2</v>
      </c>
      <c r="H7" s="27">
        <v>2</v>
      </c>
      <c r="I7" s="27" t="s">
        <v>25</v>
      </c>
      <c r="J7" s="28">
        <v>0.1101616455210896</v>
      </c>
      <c r="K7" s="28">
        <v>0.19257887661464551</v>
      </c>
      <c r="L7" s="28">
        <v>0.15716394761008778</v>
      </c>
      <c r="M7" s="28">
        <v>0.11522092109316924</v>
      </c>
    </row>
    <row r="8" spans="1:13" s="8" customFormat="1" x14ac:dyDescent="0.2">
      <c r="A8" s="25" t="s">
        <v>14</v>
      </c>
      <c r="B8" s="25" t="s">
        <v>16</v>
      </c>
      <c r="C8" s="26">
        <v>1.4345494283413E-3</v>
      </c>
      <c r="D8" s="26">
        <v>4.4064658208435832E-3</v>
      </c>
      <c r="E8" s="26">
        <v>3.7577361305527221E-3</v>
      </c>
      <c r="F8" s="26">
        <v>2.1322398499748671E-3</v>
      </c>
      <c r="G8" s="8">
        <v>4</v>
      </c>
      <c r="H8" s="29">
        <v>2</v>
      </c>
      <c r="I8" s="29" t="s">
        <v>26</v>
      </c>
      <c r="J8" s="30">
        <v>1.8849881566941997E-3</v>
      </c>
      <c r="K8" s="30">
        <v>2.2056809469889272E-3</v>
      </c>
      <c r="L8" s="30">
        <v>1.0134871387940243E-2</v>
      </c>
      <c r="M8" s="30">
        <v>1.5985678783393667E-3</v>
      </c>
    </row>
    <row r="9" spans="1:13" s="8" customFormat="1" x14ac:dyDescent="0.2">
      <c r="A9" s="25" t="s">
        <v>14</v>
      </c>
      <c r="B9" s="25" t="s">
        <v>17</v>
      </c>
      <c r="C9" s="26">
        <v>5.5080822760544788E-3</v>
      </c>
      <c r="D9" s="26">
        <v>5.6060037387398922E-3</v>
      </c>
      <c r="E9" s="26">
        <v>4.3819854551722312E-3</v>
      </c>
      <c r="F9" s="26">
        <v>4.5949646365130038E-3</v>
      </c>
      <c r="G9" s="8">
        <v>6</v>
      </c>
      <c r="H9" s="29">
        <v>2</v>
      </c>
      <c r="I9" s="29" t="s">
        <v>27</v>
      </c>
      <c r="J9" s="30">
        <v>6.0221699551528968E-3</v>
      </c>
      <c r="K9" s="30">
        <v>1.1652654059564144E-2</v>
      </c>
      <c r="L9" s="30">
        <v>3.0331173066806658E-3</v>
      </c>
      <c r="M9" s="30">
        <v>5.5815233730685393E-3</v>
      </c>
    </row>
    <row r="10" spans="1:13" s="8" customFormat="1" x14ac:dyDescent="0.2">
      <c r="A10" s="31" t="s">
        <v>14</v>
      </c>
      <c r="B10" s="31" t="s">
        <v>18</v>
      </c>
      <c r="C10" s="32">
        <v>7.5562728705576981E-2</v>
      </c>
      <c r="D10" s="32">
        <v>8.0785206715465699E-2</v>
      </c>
      <c r="E10" s="32">
        <v>7.5399526267767983E-2</v>
      </c>
      <c r="F10" s="32">
        <v>7.5889133581195048E-2</v>
      </c>
      <c r="H10" s="33">
        <v>2</v>
      </c>
      <c r="I10" s="33" t="s">
        <v>28</v>
      </c>
      <c r="J10" s="34">
        <v>8.8618923730298726E-2</v>
      </c>
      <c r="K10" s="34">
        <v>0.16385524756025771</v>
      </c>
      <c r="L10" s="34">
        <v>0.13333639168997063</v>
      </c>
      <c r="M10" s="34">
        <v>8.9761340794961897E-2</v>
      </c>
    </row>
    <row r="11" spans="1:13" s="8" customFormat="1" x14ac:dyDescent="0.2">
      <c r="A11" s="25" t="s">
        <v>19</v>
      </c>
      <c r="B11" s="25" t="s">
        <v>15</v>
      </c>
      <c r="C11" s="26">
        <v>0.10281753581968361</v>
      </c>
      <c r="D11" s="26">
        <v>0.12550267467513765</v>
      </c>
      <c r="E11" s="26">
        <v>0.13839566726205035</v>
      </c>
      <c r="F11" s="26">
        <v>0.14753500377935555</v>
      </c>
      <c r="H11" s="27">
        <v>4</v>
      </c>
      <c r="I11" s="27" t="s">
        <v>25</v>
      </c>
      <c r="J11" s="28">
        <v>4.8634326467088429E-2</v>
      </c>
      <c r="K11" s="28">
        <v>0.15830636467475098</v>
      </c>
      <c r="L11" s="28">
        <v>0.26928402238488558</v>
      </c>
      <c r="M11" s="28">
        <v>0.33293297313040415</v>
      </c>
    </row>
    <row r="12" spans="1:13" s="8" customFormat="1" x14ac:dyDescent="0.2">
      <c r="A12" s="25" t="s">
        <v>19</v>
      </c>
      <c r="B12" s="25" t="s">
        <v>16</v>
      </c>
      <c r="C12" s="26">
        <v>3.0820780380233725E-3</v>
      </c>
      <c r="D12" s="26">
        <v>4.0196760432362026E-3</v>
      </c>
      <c r="E12" s="26">
        <v>4.6708537700941976E-3</v>
      </c>
      <c r="F12" s="26">
        <v>4.4407383327834784E-3</v>
      </c>
      <c r="H12" s="29">
        <v>4</v>
      </c>
      <c r="I12" s="29" t="s">
        <v>26</v>
      </c>
      <c r="J12" s="30">
        <v>8.5926083506449871E-4</v>
      </c>
      <c r="K12" s="30">
        <v>6.3893754402231957E-3</v>
      </c>
      <c r="L12" s="30">
        <v>6.2914539775377823E-3</v>
      </c>
      <c r="M12" s="30">
        <v>1.3831406604314582E-2</v>
      </c>
    </row>
    <row r="13" spans="1:13" s="8" customFormat="1" x14ac:dyDescent="0.2">
      <c r="A13" s="25" t="s">
        <v>19</v>
      </c>
      <c r="B13" s="25" t="s">
        <v>17</v>
      </c>
      <c r="C13" s="26">
        <v>6.6341790969367282E-3</v>
      </c>
      <c r="D13" s="26">
        <v>6.5852183655940224E-3</v>
      </c>
      <c r="E13" s="26">
        <v>1.0697919798381365E-2</v>
      </c>
      <c r="F13" s="26">
        <v>9.767665902869942E-3</v>
      </c>
      <c r="H13" s="29">
        <v>4</v>
      </c>
      <c r="I13" s="29" t="s">
        <v>27</v>
      </c>
      <c r="J13" s="30">
        <v>3.0747339283219675E-3</v>
      </c>
      <c r="K13" s="30">
        <v>2.0269742775880489E-2</v>
      </c>
      <c r="L13" s="30">
        <v>2.213025056690333E-2</v>
      </c>
      <c r="M13" s="30">
        <v>3.7210155820456933E-2</v>
      </c>
    </row>
    <row r="14" spans="1:13" s="8" customFormat="1" x14ac:dyDescent="0.2">
      <c r="A14" s="31" t="s">
        <v>19</v>
      </c>
      <c r="B14" s="31" t="s">
        <v>18</v>
      </c>
      <c r="C14" s="32">
        <v>6.8381821441980045E-2</v>
      </c>
      <c r="D14" s="32">
        <v>0.10591838213805503</v>
      </c>
      <c r="E14" s="32">
        <v>9.5963033431704703E-2</v>
      </c>
      <c r="F14" s="32">
        <v>9.9716689501312211E-2</v>
      </c>
      <c r="H14" s="33">
        <v>4</v>
      </c>
      <c r="I14" s="33" t="s">
        <v>28</v>
      </c>
      <c r="J14" s="34">
        <v>3.9497238487281629E-2</v>
      </c>
      <c r="K14" s="34">
        <v>0.12370744785923839</v>
      </c>
      <c r="L14" s="34">
        <v>0.2275561065110876</v>
      </c>
      <c r="M14" s="34">
        <v>0.29094673618203348</v>
      </c>
    </row>
    <row r="15" spans="1:13" s="8" customFormat="1" x14ac:dyDescent="0.2">
      <c r="A15" s="25" t="s">
        <v>20</v>
      </c>
      <c r="B15" s="25" t="s">
        <v>15</v>
      </c>
      <c r="C15" s="26">
        <v>0.10330714313311068</v>
      </c>
      <c r="D15" s="26">
        <v>0.12909312830693612</v>
      </c>
      <c r="E15" s="26">
        <v>0.1991069741270064</v>
      </c>
      <c r="F15" s="26">
        <v>0.21705924228599877</v>
      </c>
      <c r="H15" s="27">
        <v>6</v>
      </c>
      <c r="I15" s="27" t="s">
        <v>25</v>
      </c>
      <c r="J15" s="28">
        <v>5.5101085790899069E-2</v>
      </c>
      <c r="K15" s="28">
        <v>0.28607053389965303</v>
      </c>
      <c r="L15" s="28">
        <v>0.14726130892788955</v>
      </c>
      <c r="M15" s="28">
        <v>0.66803971268612161</v>
      </c>
    </row>
    <row r="16" spans="1:13" s="8" customFormat="1" x14ac:dyDescent="0.2">
      <c r="A16" s="25" t="s">
        <v>20</v>
      </c>
      <c r="B16" s="25" t="s">
        <v>16</v>
      </c>
      <c r="C16" s="26">
        <v>5.8508073954534239E-3</v>
      </c>
      <c r="D16" s="26">
        <v>3.2632327439913872E-3</v>
      </c>
      <c r="E16" s="26">
        <v>5.2143178879982405E-3</v>
      </c>
      <c r="F16" s="26">
        <v>8.2009224999033369E-3</v>
      </c>
      <c r="H16" s="29">
        <v>6</v>
      </c>
      <c r="I16" s="29" t="s">
        <v>26</v>
      </c>
      <c r="J16" s="30">
        <v>2.4844250628728391E-3</v>
      </c>
      <c r="K16" s="30">
        <v>2.6819112553092463E-2</v>
      </c>
      <c r="L16" s="30">
        <v>6.119633864387462E-3</v>
      </c>
      <c r="M16" s="30">
        <v>6.0952528529755613E-2</v>
      </c>
    </row>
    <row r="17" spans="1:13" s="8" customFormat="1" x14ac:dyDescent="0.2">
      <c r="A17" s="25" t="s">
        <v>20</v>
      </c>
      <c r="B17" s="25" t="s">
        <v>17</v>
      </c>
      <c r="C17" s="26">
        <v>4.1812464566671325E-3</v>
      </c>
      <c r="D17" s="26">
        <v>6.9279434849929674E-3</v>
      </c>
      <c r="E17" s="26">
        <v>1.5079905253553598E-2</v>
      </c>
      <c r="F17" s="26">
        <v>2.0000458753495595E-2</v>
      </c>
      <c r="H17" s="29">
        <v>6</v>
      </c>
      <c r="I17" s="29" t="s">
        <v>27</v>
      </c>
      <c r="J17" s="30">
        <v>8.5821160169895893E-3</v>
      </c>
      <c r="K17" s="30">
        <v>4.8762022823804478E-2</v>
      </c>
      <c r="L17" s="30">
        <v>2.3381389944014251E-2</v>
      </c>
      <c r="M17" s="30">
        <v>0.11556599409241664</v>
      </c>
    </row>
    <row r="18" spans="1:13" s="8" customFormat="1" x14ac:dyDescent="0.2">
      <c r="A18" s="31" t="s">
        <v>20</v>
      </c>
      <c r="B18" s="31" t="s">
        <v>18</v>
      </c>
      <c r="C18" s="32">
        <v>7.7194753083667231E-2</v>
      </c>
      <c r="D18" s="32">
        <v>0.1064079894514821</v>
      </c>
      <c r="E18" s="32">
        <v>0.13790605994862326</v>
      </c>
      <c r="F18" s="32">
        <v>0.15977518661503215</v>
      </c>
      <c r="H18" s="33">
        <v>6</v>
      </c>
      <c r="I18" s="33" t="s">
        <v>28</v>
      </c>
      <c r="J18" s="34">
        <v>4.4698520921820771E-2</v>
      </c>
      <c r="K18" s="34">
        <v>0.19829889281680488</v>
      </c>
      <c r="L18" s="34">
        <v>0.10500088914725902</v>
      </c>
      <c r="M18" s="34">
        <v>0.420978797045512</v>
      </c>
    </row>
    <row r="19" spans="1:13" s="8" customFormat="1" x14ac:dyDescent="0.2">
      <c r="A19" s="25" t="s">
        <v>21</v>
      </c>
      <c r="B19" s="25" t="s">
        <v>15</v>
      </c>
      <c r="C19" s="26">
        <v>8.5354874974118311E-2</v>
      </c>
      <c r="D19" s="26">
        <v>0.11636333815783241</v>
      </c>
      <c r="E19" s="26">
        <v>0.2284834129326303</v>
      </c>
      <c r="F19" s="26">
        <v>0.30355653432478025</v>
      </c>
      <c r="H19" s="29">
        <v>7</v>
      </c>
      <c r="I19" s="29" t="s">
        <v>25</v>
      </c>
      <c r="J19" s="30">
        <v>4.924964305204254E-2</v>
      </c>
      <c r="K19" s="30">
        <v>0.31857854911552269</v>
      </c>
      <c r="L19" s="30">
        <v>0.2774441442753367</v>
      </c>
      <c r="M19" s="30">
        <v>0.13627403557053303</v>
      </c>
    </row>
    <row r="20" spans="1:13" s="8" customFormat="1" x14ac:dyDescent="0.2">
      <c r="A20" s="25" t="s">
        <v>21</v>
      </c>
      <c r="B20" s="25" t="s">
        <v>16</v>
      </c>
      <c r="C20" s="26">
        <v>2.1224477037063258E-3</v>
      </c>
      <c r="D20" s="26">
        <v>3.09921429399332E-3</v>
      </c>
      <c r="E20" s="26">
        <v>5.7039252014253047E-3</v>
      </c>
      <c r="F20" s="26">
        <v>5.9976895894815422E-3</v>
      </c>
      <c r="H20" s="29">
        <v>7</v>
      </c>
      <c r="I20" s="29" t="s">
        <v>26</v>
      </c>
      <c r="J20" s="30">
        <v>1.8996763760970115E-3</v>
      </c>
      <c r="K20" s="30">
        <v>1.9486371074397182E-2</v>
      </c>
      <c r="L20" s="30">
        <v>1.7087295238604562E-2</v>
      </c>
      <c r="M20" s="30">
        <v>1.0648959067038659E-2</v>
      </c>
    </row>
    <row r="21" spans="1:13" s="8" customFormat="1" x14ac:dyDescent="0.2">
      <c r="A21" s="25" t="s">
        <v>21</v>
      </c>
      <c r="B21" s="25" t="s">
        <v>17</v>
      </c>
      <c r="C21" s="26">
        <v>4.9450338656133533E-3</v>
      </c>
      <c r="D21" s="26">
        <v>8.9108531043725799E-3</v>
      </c>
      <c r="E21" s="26">
        <v>4.7810154156152892E-3</v>
      </c>
      <c r="F21" s="26">
        <v>2.4357963842996475E-2</v>
      </c>
      <c r="H21" s="29">
        <v>7</v>
      </c>
      <c r="I21" s="29" t="s">
        <v>27</v>
      </c>
      <c r="J21" s="30">
        <v>8.4946868879595752E-3</v>
      </c>
      <c r="K21" s="30">
        <v>2.9866046119050957E-2</v>
      </c>
      <c r="L21" s="30">
        <v>4.1371817984586987E-2</v>
      </c>
      <c r="M21" s="30">
        <v>3.6720548507029861E-2</v>
      </c>
    </row>
    <row r="22" spans="1:13" s="8" customFormat="1" x14ac:dyDescent="0.2">
      <c r="A22" s="31" t="s">
        <v>21</v>
      </c>
      <c r="B22" s="31" t="s">
        <v>18</v>
      </c>
      <c r="C22" s="32">
        <v>8.0948409153274711E-2</v>
      </c>
      <c r="D22" s="32">
        <v>9.008774567057995E-2</v>
      </c>
      <c r="E22" s="32">
        <v>0.16401844999806675</v>
      </c>
      <c r="F22" s="32">
        <v>0.1909468522365553</v>
      </c>
      <c r="H22" s="33">
        <v>7</v>
      </c>
      <c r="I22" s="33" t="s">
        <v>28</v>
      </c>
      <c r="J22" s="34">
        <v>3.4745799009540702E-2</v>
      </c>
      <c r="K22" s="34">
        <v>0.26601997362870522</v>
      </c>
      <c r="L22" s="34">
        <v>0.16826171338110127</v>
      </c>
      <c r="M22" s="34">
        <v>9.4494211491423494E-2</v>
      </c>
    </row>
    <row r="23" spans="1:13" s="8" customFormat="1" x14ac:dyDescent="0.2">
      <c r="A23" s="25" t="s">
        <v>22</v>
      </c>
      <c r="B23" s="25" t="s">
        <v>15</v>
      </c>
      <c r="C23" s="26">
        <v>9.4494211491423508E-2</v>
      </c>
      <c r="D23" s="26">
        <v>0.11571052840659633</v>
      </c>
      <c r="E23" s="26">
        <v>0.1991069741270064</v>
      </c>
      <c r="F23" s="26">
        <v>0.38352572885120079</v>
      </c>
    </row>
    <row r="24" spans="1:13" s="8" customFormat="1" x14ac:dyDescent="0.2">
      <c r="A24" s="25" t="s">
        <v>22</v>
      </c>
      <c r="B24" s="25" t="s">
        <v>16</v>
      </c>
      <c r="C24" s="26">
        <v>3.2632327439913868E-3</v>
      </c>
      <c r="D24" s="26">
        <v>2.6389834193718794E-3</v>
      </c>
      <c r="E24" s="26">
        <v>7.2461882387205596E-3</v>
      </c>
      <c r="F24" s="26">
        <v>1.0624478701367308E-2</v>
      </c>
    </row>
    <row r="25" spans="1:13" s="8" customFormat="1" x14ac:dyDescent="0.2">
      <c r="A25" s="25" t="s">
        <v>22</v>
      </c>
      <c r="B25" s="25" t="s">
        <v>17</v>
      </c>
      <c r="C25" s="26">
        <v>5.8752877611247794E-3</v>
      </c>
      <c r="D25" s="26">
        <v>5.948728858138839E-3</v>
      </c>
      <c r="E25" s="26">
        <v>2.2791220440029868E-2</v>
      </c>
      <c r="F25" s="26">
        <v>3.5741333880175731E-2</v>
      </c>
    </row>
    <row r="26" spans="1:13" s="8" customFormat="1" x14ac:dyDescent="0.2">
      <c r="A26" s="31" t="s">
        <v>22</v>
      </c>
      <c r="B26" s="31" t="s">
        <v>18</v>
      </c>
      <c r="C26" s="32">
        <v>8.0948409153274725E-2</v>
      </c>
      <c r="D26" s="32">
        <v>6.2832938556473317E-2</v>
      </c>
      <c r="E26" s="32">
        <v>0.14998304034649085</v>
      </c>
      <c r="F26" s="32">
        <v>0.2643879492506151</v>
      </c>
      <c r="J26" s="157"/>
      <c r="K26" s="157"/>
      <c r="L26" s="157"/>
    </row>
    <row r="27" spans="1:13" s="8" customFormat="1" x14ac:dyDescent="0.2">
      <c r="A27" s="25" t="s">
        <v>23</v>
      </c>
      <c r="B27" s="25" t="s">
        <v>15</v>
      </c>
      <c r="C27" s="26">
        <v>9.7036425419370922E-2</v>
      </c>
      <c r="D27" s="26">
        <v>0.11199011241867096</v>
      </c>
      <c r="E27" s="26">
        <v>0.16254007607934831</v>
      </c>
      <c r="F27" s="26">
        <v>0.38034377802567504</v>
      </c>
      <c r="J27" s="46"/>
      <c r="K27" s="46"/>
      <c r="L27" s="46"/>
      <c r="M27" s="46"/>
    </row>
    <row r="28" spans="1:13" s="8" customFormat="1" x14ac:dyDescent="0.2">
      <c r="A28" s="25" t="s">
        <v>23</v>
      </c>
      <c r="B28" s="25" t="s">
        <v>16</v>
      </c>
      <c r="C28" s="26">
        <v>2.9696071899696932E-3</v>
      </c>
      <c r="D28" s="26">
        <v>3.0963884493115852E-3</v>
      </c>
      <c r="E28" s="26">
        <v>6.387824989918388E-3</v>
      </c>
      <c r="F28" s="26">
        <v>2.7891877055216167E-2</v>
      </c>
      <c r="J28" s="46"/>
      <c r="K28" s="46"/>
      <c r="L28" s="46"/>
      <c r="M28" s="46"/>
    </row>
    <row r="29" spans="1:13" s="8" customFormat="1" x14ac:dyDescent="0.2">
      <c r="A29" s="25" t="s">
        <v>23</v>
      </c>
      <c r="B29" s="25" t="s">
        <v>17</v>
      </c>
      <c r="C29" s="26">
        <v>6.9729692638040418E-3</v>
      </c>
      <c r="D29" s="26">
        <v>7.8750666860444227E-3</v>
      </c>
      <c r="E29" s="26">
        <v>2.8038163123687582E-2</v>
      </c>
      <c r="F29" s="26">
        <v>4.6567731796733285E-2</v>
      </c>
      <c r="J29" s="46"/>
      <c r="K29" s="46"/>
      <c r="L29" s="46"/>
      <c r="M29" s="46"/>
    </row>
    <row r="30" spans="1:13" s="8" customFormat="1" x14ac:dyDescent="0.2">
      <c r="A30" s="31" t="s">
        <v>23</v>
      </c>
      <c r="B30" s="31" t="s">
        <v>18</v>
      </c>
      <c r="C30" s="32">
        <v>8.1595118191832849E-2</v>
      </c>
      <c r="D30" s="32">
        <v>8.6958940702451318E-2</v>
      </c>
      <c r="E30" s="32">
        <v>0.10451326891902094</v>
      </c>
      <c r="F30" s="32">
        <v>0.23730851107584852</v>
      </c>
      <c r="J30" s="46"/>
      <c r="K30" s="46"/>
      <c r="L30" s="46"/>
      <c r="M30" s="46"/>
    </row>
    <row r="31" spans="1:13" s="8" customFormat="1" x14ac:dyDescent="0.2">
      <c r="A31" s="25" t="s">
        <v>24</v>
      </c>
      <c r="B31" s="25" t="s">
        <v>15</v>
      </c>
      <c r="C31" s="26">
        <v>9.9962146788799194E-2</v>
      </c>
      <c r="D31" s="26">
        <v>0.101262467397434</v>
      </c>
      <c r="E31" s="26">
        <v>0.18692108749125055</v>
      </c>
      <c r="F31" s="26">
        <v>0.31045154531155522</v>
      </c>
      <c r="J31" s="46"/>
      <c r="K31" s="46"/>
      <c r="L31" s="46"/>
      <c r="M31" s="46"/>
    </row>
    <row r="32" spans="1:13" s="8" customFormat="1" x14ac:dyDescent="0.2">
      <c r="A32" s="25" t="s">
        <v>24</v>
      </c>
      <c r="B32" s="25" t="s">
        <v>16</v>
      </c>
      <c r="C32" s="26">
        <v>5.1200123964994706E-3</v>
      </c>
      <c r="D32" s="26">
        <v>6.485349035565996E-3</v>
      </c>
      <c r="E32" s="26">
        <v>9.5085944506418715E-3</v>
      </c>
      <c r="F32" s="26">
        <v>3.6961613300443792E-2</v>
      </c>
      <c r="J32" s="46"/>
      <c r="K32" s="46"/>
      <c r="L32" s="46"/>
      <c r="M32" s="46"/>
    </row>
    <row r="33" spans="1:13" s="8" customFormat="1" x14ac:dyDescent="0.2">
      <c r="A33" s="25" t="s">
        <v>24</v>
      </c>
      <c r="B33" s="25" t="s">
        <v>17</v>
      </c>
      <c r="C33" s="26">
        <v>1.0240024792998941E-2</v>
      </c>
      <c r="D33" s="26">
        <v>2.4868631640140287E-3</v>
      </c>
      <c r="E33" s="26">
        <v>2.540501389120214E-3</v>
      </c>
      <c r="F33" s="26">
        <v>4.608011156849523E-2</v>
      </c>
      <c r="J33" s="46"/>
      <c r="K33" s="46"/>
      <c r="L33" s="46"/>
      <c r="M33" s="46"/>
    </row>
    <row r="34" spans="1:13" s="8" customFormat="1" x14ac:dyDescent="0.2">
      <c r="A34" s="31" t="s">
        <v>24</v>
      </c>
      <c r="B34" s="31" t="s">
        <v>18</v>
      </c>
      <c r="C34" s="32">
        <v>8.9071961691482862E-2</v>
      </c>
      <c r="D34" s="32">
        <v>5.0062343432439274E-2</v>
      </c>
      <c r="E34" s="32">
        <v>8.1432578115753496E-2</v>
      </c>
      <c r="F34" s="32">
        <v>0.18041948444807657</v>
      </c>
      <c r="K34" s="46"/>
      <c r="M34" s="46"/>
    </row>
    <row r="35" spans="1:13" s="8" customFormat="1" x14ac:dyDescent="0.2">
      <c r="A35" s="23"/>
      <c r="B35" s="23"/>
      <c r="C35" s="23"/>
      <c r="D35" s="23"/>
      <c r="E35" s="23"/>
      <c r="F35" s="23"/>
    </row>
    <row r="36" spans="1:13" s="8" customFormat="1" x14ac:dyDescent="0.2">
      <c r="A36" s="23" t="s">
        <v>187</v>
      </c>
      <c r="B36" s="25" t="s">
        <v>15</v>
      </c>
      <c r="C36" s="164">
        <f t="shared" ref="C36:F39" si="0">AVERAGE(C7,C11,C15,C19,C23,C27,C31)</f>
        <v>9.7666891679238935E-2</v>
      </c>
      <c r="D36" s="164">
        <f t="shared" si="0"/>
        <v>0.11472374143684415</v>
      </c>
      <c r="E36" s="164">
        <f t="shared" si="0"/>
        <v>0.1752391809705843</v>
      </c>
      <c r="F36" s="164">
        <f t="shared" si="0"/>
        <v>0.26419563276335356</v>
      </c>
    </row>
    <row r="37" spans="1:13" s="8" customFormat="1" x14ac:dyDescent="0.2">
      <c r="B37" s="25" t="s">
        <v>16</v>
      </c>
      <c r="C37" s="164">
        <f t="shared" si="0"/>
        <v>3.40610498514071E-3</v>
      </c>
      <c r="D37" s="164">
        <f t="shared" si="0"/>
        <v>3.8584728294734222E-3</v>
      </c>
      <c r="E37" s="164">
        <f t="shared" si="0"/>
        <v>6.0699200956216125E-3</v>
      </c>
      <c r="F37" s="164">
        <f t="shared" si="0"/>
        <v>1.3749937047024357E-2</v>
      </c>
    </row>
    <row r="38" spans="1:13" s="8" customFormat="1" x14ac:dyDescent="0.2">
      <c r="B38" s="25" t="s">
        <v>17</v>
      </c>
      <c r="C38" s="164">
        <f t="shared" si="0"/>
        <v>6.3366890733142084E-3</v>
      </c>
      <c r="D38" s="164">
        <f t="shared" si="0"/>
        <v>6.3343824859852507E-3</v>
      </c>
      <c r="E38" s="164">
        <f t="shared" si="0"/>
        <v>1.2615815839365734E-2</v>
      </c>
      <c r="F38" s="164">
        <f t="shared" si="0"/>
        <v>2.6730032911611325E-2</v>
      </c>
    </row>
    <row r="39" spans="1:13" s="8" customFormat="1" x14ac:dyDescent="0.2">
      <c r="B39" s="31" t="s">
        <v>18</v>
      </c>
      <c r="C39" s="165">
        <f t="shared" si="0"/>
        <v>7.9100457345869915E-2</v>
      </c>
      <c r="D39" s="165">
        <f t="shared" si="0"/>
        <v>8.3293363809563828E-2</v>
      </c>
      <c r="E39" s="165">
        <f t="shared" si="0"/>
        <v>0.11560227957534686</v>
      </c>
      <c r="F39" s="165">
        <f t="shared" si="0"/>
        <v>0.17263482952980502</v>
      </c>
    </row>
    <row r="40" spans="1:13" s="8" customFormat="1" x14ac:dyDescent="0.2">
      <c r="A40" s="8" t="s">
        <v>188</v>
      </c>
      <c r="B40" s="25" t="s">
        <v>15</v>
      </c>
      <c r="C40" s="164">
        <f>STDEV(C7,C11,C15,C19,C23,C27,C31)</f>
        <v>6.2561146966291677E-3</v>
      </c>
      <c r="D40" s="164">
        <f>STDEV(D7,D11,D15,D19,D23,D27,D31)</f>
        <v>1.0401098646265152E-2</v>
      </c>
      <c r="E40" s="164">
        <f>STDEV(E7,E11,E15,E19,E23,E27,E31)</f>
        <v>4.0028097656283346E-2</v>
      </c>
      <c r="F40" s="164">
        <f>STDEV(F7,F11,F15,F19,F23,F27,F31)</f>
        <v>0.10953931355815515</v>
      </c>
    </row>
    <row r="41" spans="1:13" s="8" customFormat="1" x14ac:dyDescent="0.2">
      <c r="B41" s="25" t="s">
        <v>16</v>
      </c>
      <c r="C41" s="164">
        <f t="shared" ref="C41:F43" si="1">STDEV(C8,C12,C16,C20,C24,C28,C32)</f>
        <v>1.5686933035897422E-3</v>
      </c>
      <c r="D41" s="164">
        <f t="shared" si="1"/>
        <v>1.3054675218578521E-3</v>
      </c>
      <c r="E41" s="164">
        <f t="shared" si="1"/>
        <v>1.8920333091666012E-3</v>
      </c>
      <c r="F41" s="164">
        <f t="shared" si="1"/>
        <v>1.3298282116561673E-2</v>
      </c>
    </row>
    <row r="42" spans="1:13" s="8" customFormat="1" x14ac:dyDescent="0.2">
      <c r="B42" s="25" t="s">
        <v>17</v>
      </c>
      <c r="C42" s="164">
        <f t="shared" si="1"/>
        <v>1.9668714591818946E-3</v>
      </c>
      <c r="D42" s="164">
        <f t="shared" si="1"/>
        <v>2.0375561833897572E-3</v>
      </c>
      <c r="E42" s="164">
        <f t="shared" si="1"/>
        <v>9.8474170738454495E-3</v>
      </c>
      <c r="F42" s="164">
        <f t="shared" si="1"/>
        <v>1.6722043377573877E-2</v>
      </c>
    </row>
    <row r="43" spans="1:13" s="8" customFormat="1" x14ac:dyDescent="0.2">
      <c r="B43" s="31" t="s">
        <v>18</v>
      </c>
      <c r="C43" s="164">
        <f t="shared" si="1"/>
        <v>6.3707727386273314E-3</v>
      </c>
      <c r="D43" s="164">
        <f t="shared" si="1"/>
        <v>2.0956295874241044E-2</v>
      </c>
      <c r="E43" s="164">
        <f t="shared" si="1"/>
        <v>3.4919232776791015E-2</v>
      </c>
      <c r="F43" s="164">
        <f t="shared" si="1"/>
        <v>6.8116819186747821E-2</v>
      </c>
    </row>
    <row r="44" spans="1:13" s="8" customFormat="1" x14ac:dyDescent="0.2"/>
    <row r="45" spans="1:13" s="8" customFormat="1" x14ac:dyDescent="0.2"/>
    <row r="46" spans="1:13" s="8" customFormat="1" x14ac:dyDescent="0.2"/>
    <row r="47" spans="1:13" s="8" customFormat="1" x14ac:dyDescent="0.2"/>
    <row r="48" spans="1:13" s="8" customFormat="1" x14ac:dyDescent="0.2"/>
    <row r="49" spans="1:6" s="8" customFormat="1" x14ac:dyDescent="0.2"/>
    <row r="50" spans="1:6" s="8" customFormat="1" x14ac:dyDescent="0.2"/>
    <row r="51" spans="1:6" s="8" customFormat="1" x14ac:dyDescent="0.2"/>
    <row r="52" spans="1:6" s="8" customFormat="1" x14ac:dyDescent="0.2"/>
    <row r="53" spans="1:6" s="8" customFormat="1" x14ac:dyDescent="0.2"/>
    <row r="54" spans="1:6" s="8" customFormat="1" x14ac:dyDescent="0.2"/>
    <row r="55" spans="1:6" s="8" customFormat="1" x14ac:dyDescent="0.2"/>
    <row r="56" spans="1:6" s="8" customFormat="1" x14ac:dyDescent="0.2"/>
    <row r="57" spans="1:6" s="8" customFormat="1" x14ac:dyDescent="0.2"/>
    <row r="58" spans="1:6" x14ac:dyDescent="0.2">
      <c r="A58" s="7"/>
      <c r="B58" s="7"/>
      <c r="C58" s="7"/>
      <c r="D58" s="7"/>
      <c r="E58" s="7"/>
      <c r="F58" s="7"/>
    </row>
    <row r="59" spans="1:6" x14ac:dyDescent="0.2">
      <c r="A59" s="7"/>
      <c r="B59" s="7"/>
      <c r="C59" s="7"/>
      <c r="D59" s="7"/>
      <c r="E59" s="7"/>
      <c r="F59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workbookViewId="0">
      <selection activeCell="U4" sqref="U4"/>
    </sheetView>
  </sheetViews>
  <sheetFormatPr baseColWidth="10" defaultColWidth="8.6640625" defaultRowHeight="16" x14ac:dyDescent="0.2"/>
  <cols>
    <col min="1" max="1" width="9.1640625" style="8" bestFit="1" customWidth="1"/>
    <col min="2" max="2" width="4" style="8" bestFit="1" customWidth="1"/>
    <col min="3" max="3" width="10.33203125" style="8" bestFit="1" customWidth="1"/>
    <col min="4" max="4" width="11.6640625" style="8" bestFit="1" customWidth="1"/>
    <col min="5" max="5" width="11.5" style="8" bestFit="1" customWidth="1"/>
    <col min="6" max="7" width="10.1640625" style="8" bestFit="1" customWidth="1"/>
    <col min="8" max="8" width="10" style="8" bestFit="1" customWidth="1"/>
    <col min="9" max="9" width="8.5" style="8" bestFit="1" customWidth="1"/>
    <col min="10" max="12" width="8.6640625" style="8"/>
    <col min="13" max="13" width="10.33203125" style="8" bestFit="1" customWidth="1"/>
    <col min="14" max="14" width="11.6640625" style="8" bestFit="1" customWidth="1"/>
    <col min="15" max="15" width="11.5" style="8" bestFit="1" customWidth="1"/>
    <col min="16" max="17" width="10.1640625" style="8" bestFit="1" customWidth="1"/>
    <col min="18" max="18" width="10" style="8" bestFit="1" customWidth="1"/>
    <col min="19" max="19" width="8.5" style="8" bestFit="1" customWidth="1"/>
    <col min="20" max="16384" width="8.6640625" style="8"/>
  </cols>
  <sheetData>
    <row r="1" spans="1:19" s="62" customFormat="1" x14ac:dyDescent="0.2">
      <c r="A1" s="161" t="s">
        <v>179</v>
      </c>
    </row>
    <row r="2" spans="1:19" x14ac:dyDescent="0.2">
      <c r="C2" s="189" t="s">
        <v>104</v>
      </c>
      <c r="D2" s="189"/>
      <c r="E2" s="189"/>
      <c r="F2" s="189"/>
      <c r="G2" s="189"/>
      <c r="H2" s="189"/>
      <c r="I2" s="189"/>
      <c r="M2" s="189" t="s">
        <v>103</v>
      </c>
      <c r="N2" s="189"/>
      <c r="O2" s="189"/>
      <c r="P2" s="189"/>
      <c r="Q2" s="189"/>
      <c r="R2" s="189"/>
      <c r="S2" s="189"/>
    </row>
    <row r="3" spans="1:19" x14ac:dyDescent="0.2">
      <c r="B3" s="11" t="s">
        <v>94</v>
      </c>
      <c r="C3" s="56" t="s">
        <v>95</v>
      </c>
      <c r="D3" s="56" t="s">
        <v>96</v>
      </c>
      <c r="E3" s="56" t="s">
        <v>97</v>
      </c>
      <c r="F3" s="56" t="s">
        <v>98</v>
      </c>
      <c r="G3" s="57" t="s">
        <v>99</v>
      </c>
      <c r="H3" s="57" t="s">
        <v>100</v>
      </c>
      <c r="I3" s="57" t="s">
        <v>101</v>
      </c>
      <c r="K3" s="35"/>
      <c r="L3" s="11" t="s">
        <v>94</v>
      </c>
      <c r="M3" s="56" t="s">
        <v>95</v>
      </c>
      <c r="N3" s="56" t="s">
        <v>96</v>
      </c>
      <c r="O3" s="56" t="s">
        <v>97</v>
      </c>
      <c r="P3" s="56" t="s">
        <v>98</v>
      </c>
      <c r="Q3" s="57" t="s">
        <v>99</v>
      </c>
      <c r="R3" s="57" t="s">
        <v>100</v>
      </c>
      <c r="S3" s="57" t="s">
        <v>101</v>
      </c>
    </row>
    <row r="4" spans="1:19" x14ac:dyDescent="0.2">
      <c r="A4" s="10" t="s">
        <v>102</v>
      </c>
      <c r="B4" s="10">
        <v>1</v>
      </c>
      <c r="C4" s="52">
        <v>42.181865131879661</v>
      </c>
      <c r="D4" s="52">
        <v>9.0968774260289855</v>
      </c>
      <c r="E4" s="52">
        <v>3.9444347709798131</v>
      </c>
      <c r="F4" s="41">
        <v>3.0685484177751383</v>
      </c>
      <c r="G4" s="41">
        <f>D4/C4</f>
        <v>0.21565849204600168</v>
      </c>
      <c r="H4" s="41">
        <f>E4/C4</f>
        <v>9.3510202990022356E-2</v>
      </c>
      <c r="I4" s="41">
        <f>F4/C4</f>
        <v>7.2745678935283276E-2</v>
      </c>
      <c r="K4" s="43" t="s">
        <v>102</v>
      </c>
      <c r="L4" s="43">
        <v>2</v>
      </c>
      <c r="M4" s="54">
        <v>43.739885793947529</v>
      </c>
      <c r="N4" s="54">
        <v>13.364715939832635</v>
      </c>
      <c r="O4" s="54">
        <v>4.8016103891694835</v>
      </c>
      <c r="P4" s="54">
        <v>4.4916115252078139</v>
      </c>
      <c r="Q4" s="55">
        <f>N4/M4</f>
        <v>0.30554985906437748</v>
      </c>
      <c r="R4" s="55">
        <f>O4/M4</f>
        <v>0.10977647293797695</v>
      </c>
      <c r="S4" s="55">
        <f>P4/M4</f>
        <v>0.10268914615751779</v>
      </c>
    </row>
    <row r="5" spans="1:19" x14ac:dyDescent="0.2">
      <c r="A5" s="10" t="s">
        <v>102</v>
      </c>
      <c r="B5" s="10">
        <v>2</v>
      </c>
      <c r="C5" s="52">
        <v>51.525870987999447</v>
      </c>
      <c r="D5" s="52">
        <v>13.23023473836753</v>
      </c>
      <c r="E5" s="52">
        <v>5.7362477754714192</v>
      </c>
      <c r="F5" s="41">
        <v>3.8872669870384615</v>
      </c>
      <c r="G5" s="41">
        <f t="shared" ref="G5:G21" si="0">D5/C5</f>
        <v>0.25676877430075656</v>
      </c>
      <c r="H5" s="41">
        <f t="shared" ref="H5:H21" si="1">E5/C5</f>
        <v>0.11132752664787386</v>
      </c>
      <c r="I5" s="41">
        <f t="shared" ref="I5:I21" si="2">F5/C5</f>
        <v>7.5443013625986433E-2</v>
      </c>
      <c r="K5" s="43" t="s">
        <v>102</v>
      </c>
      <c r="L5" s="43">
        <v>4</v>
      </c>
      <c r="M5" s="54">
        <v>23.613965144689384</v>
      </c>
      <c r="N5" s="54">
        <v>6.0351671878654978</v>
      </c>
      <c r="O5" s="54">
        <v>4.0310696432106363</v>
      </c>
      <c r="P5" s="54">
        <v>2.3789664235564767</v>
      </c>
      <c r="Q5" s="55">
        <f t="shared" ref="Q5:Q15" si="3">N5/M5</f>
        <v>0.25557618768751189</v>
      </c>
      <c r="R5" s="55">
        <f t="shared" ref="R5:R15" si="4">O5/M5</f>
        <v>0.17070702097301926</v>
      </c>
      <c r="S5" s="55">
        <f t="shared" ref="S5:S15" si="5">P5/M5</f>
        <v>0.10074404738805544</v>
      </c>
    </row>
    <row r="6" spans="1:19" x14ac:dyDescent="0.2">
      <c r="A6" s="10" t="s">
        <v>102</v>
      </c>
      <c r="B6" s="10">
        <v>3</v>
      </c>
      <c r="C6" s="52">
        <v>56.5</v>
      </c>
      <c r="D6" s="52">
        <v>20.95</v>
      </c>
      <c r="E6" s="52">
        <v>8.6</v>
      </c>
      <c r="F6" s="41">
        <v>6.9</v>
      </c>
      <c r="G6" s="41">
        <f t="shared" si="0"/>
        <v>0.37079646017699114</v>
      </c>
      <c r="H6" s="41">
        <f t="shared" si="1"/>
        <v>0.15221238938053097</v>
      </c>
      <c r="I6" s="41">
        <f t="shared" si="2"/>
        <v>0.12212389380530975</v>
      </c>
      <c r="K6" s="43" t="s">
        <v>102</v>
      </c>
      <c r="L6" s="43">
        <v>6</v>
      </c>
      <c r="M6" s="54">
        <v>30.863908868664208</v>
      </c>
      <c r="N6" s="54">
        <v>17.170921867837798</v>
      </c>
      <c r="O6" s="54">
        <v>5.943152235034443</v>
      </c>
      <c r="P6" s="54">
        <v>3.9640904452803283</v>
      </c>
      <c r="Q6" s="55">
        <f t="shared" si="3"/>
        <v>0.55634307180291243</v>
      </c>
      <c r="R6" s="55">
        <f t="shared" si="4"/>
        <v>0.19255993336179336</v>
      </c>
      <c r="S6" s="55">
        <f t="shared" si="5"/>
        <v>0.12843773166091177</v>
      </c>
    </row>
    <row r="7" spans="1:19" x14ac:dyDescent="0.2">
      <c r="A7" s="10" t="s">
        <v>102</v>
      </c>
      <c r="B7" s="10">
        <v>4</v>
      </c>
      <c r="C7" s="52">
        <v>44.249159508156502</v>
      </c>
      <c r="D7" s="52">
        <v>17.759277124247632</v>
      </c>
      <c r="E7" s="52" t="s">
        <v>195</v>
      </c>
      <c r="F7" s="74" t="s">
        <v>195</v>
      </c>
      <c r="G7" s="74" t="s">
        <v>195</v>
      </c>
      <c r="H7" s="74" t="s">
        <v>195</v>
      </c>
      <c r="I7" s="74" t="s">
        <v>195</v>
      </c>
      <c r="K7" s="43" t="s">
        <v>102</v>
      </c>
      <c r="L7" s="43">
        <v>7</v>
      </c>
      <c r="M7" s="54">
        <v>42.827036683572963</v>
      </c>
      <c r="N7" s="54">
        <v>9.0538822342144201</v>
      </c>
      <c r="O7" s="54">
        <v>10.828000050464913</v>
      </c>
      <c r="P7" s="54">
        <v>4.601725148687823</v>
      </c>
      <c r="Q7" s="55">
        <f t="shared" si="3"/>
        <v>0.21140575989669605</v>
      </c>
      <c r="R7" s="55">
        <f t="shared" si="4"/>
        <v>0.25283094252977295</v>
      </c>
      <c r="S7" s="55">
        <f t="shared" si="5"/>
        <v>0.1074490673423803</v>
      </c>
    </row>
    <row r="8" spans="1:19" x14ac:dyDescent="0.2">
      <c r="A8" s="10" t="s">
        <v>102</v>
      </c>
      <c r="B8" s="10">
        <v>5</v>
      </c>
      <c r="C8" s="52">
        <v>51.917092035302836</v>
      </c>
      <c r="D8" s="52">
        <v>20.979390700675307</v>
      </c>
      <c r="E8" s="52">
        <v>4.9062517250404376</v>
      </c>
      <c r="F8" s="41">
        <v>5.418614587993007</v>
      </c>
      <c r="G8" s="41">
        <f t="shared" si="0"/>
        <v>0.40409410231238757</v>
      </c>
      <c r="H8" s="41">
        <f t="shared" si="1"/>
        <v>9.4501666651596372E-2</v>
      </c>
      <c r="I8" s="41">
        <f t="shared" si="2"/>
        <v>0.10437053339405895</v>
      </c>
      <c r="K8" s="43" t="s">
        <v>37</v>
      </c>
      <c r="L8" s="43">
        <v>2</v>
      </c>
      <c r="M8" s="54">
        <v>89.094073172557444</v>
      </c>
      <c r="N8" s="54">
        <v>30.166784319998115</v>
      </c>
      <c r="O8" s="54">
        <v>13.049250225543814</v>
      </c>
      <c r="P8" s="54">
        <v>7.4595577952852699</v>
      </c>
      <c r="Q8" s="55">
        <f t="shared" si="3"/>
        <v>0.33859473751493069</v>
      </c>
      <c r="R8" s="55">
        <f t="shared" si="4"/>
        <v>0.1464659742323153</v>
      </c>
      <c r="S8" s="55">
        <f t="shared" si="5"/>
        <v>8.3726756782548206E-2</v>
      </c>
    </row>
    <row r="9" spans="1:19" x14ac:dyDescent="0.2">
      <c r="A9" s="10" t="s">
        <v>102</v>
      </c>
      <c r="B9" s="10">
        <v>6</v>
      </c>
      <c r="C9" s="52">
        <v>51.571170267160888</v>
      </c>
      <c r="D9" s="52">
        <v>21.382187760832803</v>
      </c>
      <c r="E9" s="52">
        <v>5.2510924909788104</v>
      </c>
      <c r="F9" s="41">
        <v>3.065255983850486</v>
      </c>
      <c r="G9" s="41">
        <f t="shared" si="0"/>
        <v>0.41461513574471659</v>
      </c>
      <c r="H9" s="41">
        <f t="shared" si="1"/>
        <v>0.10182224804626089</v>
      </c>
      <c r="I9" s="41">
        <f t="shared" si="2"/>
        <v>5.943739434205466E-2</v>
      </c>
      <c r="K9" s="43" t="s">
        <v>37</v>
      </c>
      <c r="L9" s="43">
        <v>4</v>
      </c>
      <c r="M9" s="54">
        <v>106.53910011871557</v>
      </c>
      <c r="N9" s="54">
        <v>25.923837759350263</v>
      </c>
      <c r="O9" s="54">
        <v>32.067813020089808</v>
      </c>
      <c r="P9" s="54">
        <v>20.499059440871463</v>
      </c>
      <c r="Q9" s="55">
        <f t="shared" si="3"/>
        <v>0.24332698258633273</v>
      </c>
      <c r="R9" s="55">
        <f t="shared" si="4"/>
        <v>0.30099571879579357</v>
      </c>
      <c r="S9" s="55">
        <f t="shared" si="5"/>
        <v>0.19240879093243274</v>
      </c>
    </row>
    <row r="10" spans="1:19" x14ac:dyDescent="0.2">
      <c r="A10" s="10" t="s">
        <v>34</v>
      </c>
      <c r="B10" s="10">
        <v>1</v>
      </c>
      <c r="C10" s="52">
        <v>43.585710923502248</v>
      </c>
      <c r="D10" s="52">
        <v>18.616841778015605</v>
      </c>
      <c r="E10" s="52">
        <v>7.9362810913364426</v>
      </c>
      <c r="F10" s="41">
        <v>3.7663635520076282</v>
      </c>
      <c r="G10" s="41">
        <f t="shared" si="0"/>
        <v>0.42713176826896837</v>
      </c>
      <c r="H10" s="41">
        <f t="shared" si="1"/>
        <v>0.18208447041888326</v>
      </c>
      <c r="I10" s="41">
        <f t="shared" si="2"/>
        <v>8.6412805302591336E-2</v>
      </c>
      <c r="K10" s="43" t="s">
        <v>37</v>
      </c>
      <c r="L10" s="43">
        <v>6</v>
      </c>
      <c r="M10" s="54">
        <v>102.80122323518182</v>
      </c>
      <c r="N10" s="54">
        <v>32.318806815558695</v>
      </c>
      <c r="O10" s="54">
        <v>25.151972003891263</v>
      </c>
      <c r="P10" s="54">
        <v>19.774358151456525</v>
      </c>
      <c r="Q10" s="55">
        <f t="shared" si="3"/>
        <v>0.31438153942606178</v>
      </c>
      <c r="R10" s="55">
        <f t="shared" si="4"/>
        <v>0.2446660770402532</v>
      </c>
      <c r="S10" s="55">
        <f t="shared" si="5"/>
        <v>0.19235528069756583</v>
      </c>
    </row>
    <row r="11" spans="1:19" x14ac:dyDescent="0.2">
      <c r="A11" s="10" t="s">
        <v>34</v>
      </c>
      <c r="B11" s="10">
        <v>2</v>
      </c>
      <c r="C11" s="52">
        <v>84.683570628747702</v>
      </c>
      <c r="D11" s="52">
        <v>44.66068977117115</v>
      </c>
      <c r="E11" s="52">
        <v>16.725966254100534</v>
      </c>
      <c r="F11" s="41">
        <v>9.0216347795365603</v>
      </c>
      <c r="G11" s="41">
        <f t="shared" si="0"/>
        <v>0.52738316818221287</v>
      </c>
      <c r="H11" s="41">
        <f t="shared" si="1"/>
        <v>0.19751134877657764</v>
      </c>
      <c r="I11" s="41">
        <f t="shared" si="2"/>
        <v>0.10653347175318524</v>
      </c>
      <c r="K11" s="43" t="s">
        <v>37</v>
      </c>
      <c r="L11" s="43">
        <v>7</v>
      </c>
      <c r="M11" s="54">
        <v>125.12759068734286</v>
      </c>
      <c r="N11" s="54">
        <v>27.473927569506941</v>
      </c>
      <c r="O11" s="54">
        <v>28.728803120934803</v>
      </c>
      <c r="P11" s="54">
        <v>21.420940939773867</v>
      </c>
      <c r="Q11" s="55">
        <f t="shared" si="3"/>
        <v>0.21956730261158969</v>
      </c>
      <c r="R11" s="55">
        <f t="shared" si="4"/>
        <v>0.2295960704040059</v>
      </c>
      <c r="S11" s="55">
        <f t="shared" si="5"/>
        <v>0.17119278667563029</v>
      </c>
    </row>
    <row r="12" spans="1:19" x14ac:dyDescent="0.2">
      <c r="A12" s="10" t="s">
        <v>34</v>
      </c>
      <c r="B12" s="10">
        <v>3</v>
      </c>
      <c r="C12" s="52">
        <v>146.4786509321037</v>
      </c>
      <c r="D12" s="52">
        <v>68.226580695217393</v>
      </c>
      <c r="E12" s="52">
        <v>25.915378113313455</v>
      </c>
      <c r="F12" s="41">
        <v>18.217402731088022</v>
      </c>
      <c r="G12" s="41">
        <f t="shared" si="0"/>
        <v>0.4657783251078822</v>
      </c>
      <c r="H12" s="41">
        <f t="shared" si="1"/>
        <v>0.17692256139992607</v>
      </c>
      <c r="I12" s="41">
        <f t="shared" si="2"/>
        <v>0.12436899585818971</v>
      </c>
      <c r="K12" s="43" t="s">
        <v>36</v>
      </c>
      <c r="L12" s="43">
        <v>2</v>
      </c>
      <c r="M12" s="54">
        <v>82.65128024091382</v>
      </c>
      <c r="N12" s="54">
        <v>32.370853626702647</v>
      </c>
      <c r="O12" s="54">
        <v>13.879246275974795</v>
      </c>
      <c r="P12" s="54">
        <v>10.729676334447403</v>
      </c>
      <c r="Q12" s="55">
        <f t="shared" si="3"/>
        <v>0.39165580414903861</v>
      </c>
      <c r="R12" s="55">
        <f t="shared" si="4"/>
        <v>0.16792536347312775</v>
      </c>
      <c r="S12" s="55">
        <f t="shared" si="5"/>
        <v>0.12981863442613714</v>
      </c>
    </row>
    <row r="13" spans="1:19" x14ac:dyDescent="0.2">
      <c r="A13" s="10" t="s">
        <v>34</v>
      </c>
      <c r="B13" s="10">
        <v>4</v>
      </c>
      <c r="C13" s="52">
        <v>130.91217136571643</v>
      </c>
      <c r="D13" s="52">
        <v>42.97029986140906</v>
      </c>
      <c r="E13" s="52">
        <v>22.267200630903353</v>
      </c>
      <c r="F13" s="41">
        <v>17.323689833540971</v>
      </c>
      <c r="G13" s="41">
        <f t="shared" si="0"/>
        <v>0.32823762231677578</v>
      </c>
      <c r="H13" s="41">
        <f t="shared" si="1"/>
        <v>0.17009266899024744</v>
      </c>
      <c r="I13" s="41">
        <f t="shared" si="2"/>
        <v>0.13233062787680364</v>
      </c>
      <c r="K13" s="43" t="s">
        <v>36</v>
      </c>
      <c r="L13" s="43">
        <v>4</v>
      </c>
      <c r="M13" s="54">
        <v>188.02769886115229</v>
      </c>
      <c r="N13" s="54">
        <v>60.566647837727814</v>
      </c>
      <c r="O13" s="54">
        <v>53.248170685242563</v>
      </c>
      <c r="P13" s="54">
        <v>31.948315500851017</v>
      </c>
      <c r="Q13" s="55">
        <f t="shared" si="3"/>
        <v>0.32211556172079103</v>
      </c>
      <c r="R13" s="55">
        <f t="shared" si="4"/>
        <v>0.28319322635843824</v>
      </c>
      <c r="S13" s="55">
        <f t="shared" si="5"/>
        <v>0.16991281441168421</v>
      </c>
    </row>
    <row r="14" spans="1:19" x14ac:dyDescent="0.2">
      <c r="A14" s="10" t="s">
        <v>34</v>
      </c>
      <c r="B14" s="10">
        <v>5</v>
      </c>
      <c r="C14" s="52">
        <v>114.6442393250413</v>
      </c>
      <c r="D14" s="52">
        <v>30.614839476802526</v>
      </c>
      <c r="E14" s="52">
        <v>22.440810119961984</v>
      </c>
      <c r="F14" s="41">
        <v>21.661654442265046</v>
      </c>
      <c r="G14" s="41">
        <f t="shared" si="0"/>
        <v>0.26704210919837684</v>
      </c>
      <c r="H14" s="41">
        <f t="shared" si="1"/>
        <v>0.19574302426428439</v>
      </c>
      <c r="I14" s="41">
        <f t="shared" si="2"/>
        <v>0.18894673269059387</v>
      </c>
      <c r="K14" s="43" t="s">
        <v>36</v>
      </c>
      <c r="L14" s="43">
        <v>6</v>
      </c>
      <c r="M14" s="54">
        <v>188.60903961039085</v>
      </c>
      <c r="N14" s="54">
        <v>35.916825498988075</v>
      </c>
      <c r="O14" s="54">
        <v>44.674715780360955</v>
      </c>
      <c r="P14" s="54">
        <v>71.678847321603158</v>
      </c>
      <c r="Q14" s="55">
        <f t="shared" si="3"/>
        <v>0.19043003226770763</v>
      </c>
      <c r="R14" s="55">
        <f t="shared" si="4"/>
        <v>0.23686412842483789</v>
      </c>
      <c r="S14" s="55">
        <f t="shared" si="5"/>
        <v>0.3800392996521797</v>
      </c>
    </row>
    <row r="15" spans="1:19" x14ac:dyDescent="0.2">
      <c r="A15" s="10" t="s">
        <v>34</v>
      </c>
      <c r="B15" s="10">
        <v>6</v>
      </c>
      <c r="C15" s="52">
        <v>131.43585848693129</v>
      </c>
      <c r="D15" s="52">
        <v>28.417558884595028</v>
      </c>
      <c r="E15" s="52">
        <v>22.823702280762522</v>
      </c>
      <c r="F15" s="41">
        <v>21.385089992594331</v>
      </c>
      <c r="G15" s="41">
        <f t="shared" si="0"/>
        <v>0.21620856904450161</v>
      </c>
      <c r="H15" s="41">
        <f t="shared" si="1"/>
        <v>0.17364897634104842</v>
      </c>
      <c r="I15" s="41">
        <f t="shared" si="2"/>
        <v>0.16270362014427484</v>
      </c>
      <c r="K15" s="43" t="s">
        <v>36</v>
      </c>
      <c r="L15" s="43">
        <v>7</v>
      </c>
      <c r="M15" s="54">
        <v>193.01954215420059</v>
      </c>
      <c r="N15" s="54">
        <v>38.247617476303951</v>
      </c>
      <c r="O15" s="54">
        <v>69.683995053519084</v>
      </c>
      <c r="P15" s="54">
        <v>46.560137258454084</v>
      </c>
      <c r="Q15" s="55">
        <f t="shared" si="3"/>
        <v>0.19815411978207093</v>
      </c>
      <c r="R15" s="55">
        <f t="shared" si="4"/>
        <v>0.36102041418090985</v>
      </c>
      <c r="S15" s="55">
        <f t="shared" si="5"/>
        <v>0.24121980986390407</v>
      </c>
    </row>
    <row r="16" spans="1:19" x14ac:dyDescent="0.2">
      <c r="A16" s="10" t="s">
        <v>32</v>
      </c>
      <c r="B16" s="10">
        <v>1</v>
      </c>
      <c r="C16" s="52">
        <v>51.302120003050497</v>
      </c>
      <c r="D16" s="52">
        <v>18.229961329375499</v>
      </c>
      <c r="E16" s="52">
        <v>5.9407740228555559</v>
      </c>
      <c r="F16" s="41">
        <v>3.5210751694188964</v>
      </c>
      <c r="G16" s="41">
        <f t="shared" si="0"/>
        <v>0.35534518511694096</v>
      </c>
      <c r="H16" s="41">
        <f t="shared" si="1"/>
        <v>0.11579977635431653</v>
      </c>
      <c r="I16" s="41">
        <f t="shared" si="2"/>
        <v>6.8634106528336999E-2</v>
      </c>
      <c r="M16" s="153"/>
    </row>
    <row r="17" spans="1:13" x14ac:dyDescent="0.2">
      <c r="A17" s="10" t="s">
        <v>32</v>
      </c>
      <c r="B17" s="10">
        <v>2</v>
      </c>
      <c r="C17" s="52">
        <v>105.99619512149278</v>
      </c>
      <c r="D17" s="52">
        <v>51.920088473335582</v>
      </c>
      <c r="E17" s="52">
        <v>18.659452755534311</v>
      </c>
      <c r="F17" s="41">
        <v>9.4646500553979926</v>
      </c>
      <c r="G17" s="41">
        <f t="shared" si="0"/>
        <v>0.48982973788657985</v>
      </c>
      <c r="H17" s="41">
        <f t="shared" si="1"/>
        <v>0.17603889209557813</v>
      </c>
      <c r="I17" s="41">
        <f t="shared" si="2"/>
        <v>8.9292356622326083E-2</v>
      </c>
      <c r="M17" s="153"/>
    </row>
    <row r="18" spans="1:13" x14ac:dyDescent="0.2">
      <c r="A18" s="10" t="s">
        <v>32</v>
      </c>
      <c r="B18" s="10">
        <v>3</v>
      </c>
      <c r="C18" s="52">
        <v>175.34390069594784</v>
      </c>
      <c r="D18" s="52">
        <v>93.048232940893229</v>
      </c>
      <c r="E18" s="52">
        <v>40.560250163410728</v>
      </c>
      <c r="F18" s="41">
        <v>22.450204561418794</v>
      </c>
      <c r="G18" s="41">
        <f t="shared" si="0"/>
        <v>0.53066136074069647</v>
      </c>
      <c r="H18" s="41">
        <f t="shared" si="1"/>
        <v>0.23131828368380805</v>
      </c>
      <c r="I18" s="41">
        <f t="shared" si="2"/>
        <v>0.12803527509262039</v>
      </c>
      <c r="M18" s="153"/>
    </row>
    <row r="19" spans="1:13" x14ac:dyDescent="0.2">
      <c r="A19" s="10" t="s">
        <v>32</v>
      </c>
      <c r="B19" s="10">
        <v>4</v>
      </c>
      <c r="C19" s="52">
        <v>242.60166225454532</v>
      </c>
      <c r="D19" s="52">
        <v>88.031523787905357</v>
      </c>
      <c r="E19" s="52">
        <v>53.673870665263046</v>
      </c>
      <c r="F19" s="41">
        <v>33.669160965468834</v>
      </c>
      <c r="G19" s="41">
        <f t="shared" si="0"/>
        <v>0.36286447079468032</v>
      </c>
      <c r="H19" s="41">
        <f t="shared" si="1"/>
        <v>0.22124279844771519</v>
      </c>
      <c r="I19" s="41">
        <f t="shared" si="2"/>
        <v>0.13878371917395227</v>
      </c>
    </row>
    <row r="20" spans="1:13" x14ac:dyDescent="0.2">
      <c r="A20" s="10" t="s">
        <v>32</v>
      </c>
      <c r="B20" s="10">
        <v>5</v>
      </c>
      <c r="C20" s="52">
        <v>256.65953855431354</v>
      </c>
      <c r="D20" s="52">
        <v>74.374893124700179</v>
      </c>
      <c r="E20" s="52">
        <v>66.21180527234651</v>
      </c>
      <c r="F20" s="41">
        <v>48.360366963255174</v>
      </c>
      <c r="G20" s="41">
        <f t="shared" si="0"/>
        <v>0.28978035861683427</v>
      </c>
      <c r="H20" s="41">
        <f t="shared" si="1"/>
        <v>0.25797523694345365</v>
      </c>
      <c r="I20" s="41">
        <f t="shared" si="2"/>
        <v>0.18842224698000576</v>
      </c>
    </row>
    <row r="21" spans="1:13" x14ac:dyDescent="0.2">
      <c r="A21" s="10" t="s">
        <v>32</v>
      </c>
      <c r="B21" s="10">
        <v>6</v>
      </c>
      <c r="C21" s="52">
        <v>255.91004139000606</v>
      </c>
      <c r="D21" s="52">
        <v>58.756323971851394</v>
      </c>
      <c r="E21" s="52">
        <v>53.854614790858328</v>
      </c>
      <c r="F21" s="41">
        <v>51.812301020256385</v>
      </c>
      <c r="G21" s="41">
        <f t="shared" si="0"/>
        <v>0.22959757128993211</v>
      </c>
      <c r="H21" s="41">
        <f t="shared" si="1"/>
        <v>0.21044353905904017</v>
      </c>
      <c r="I21" s="41">
        <f t="shared" si="2"/>
        <v>0.20246294650585675</v>
      </c>
    </row>
    <row r="22" spans="1:13" x14ac:dyDescent="0.2">
      <c r="A22" s="10" t="s">
        <v>74</v>
      </c>
      <c r="B22" s="10">
        <v>1</v>
      </c>
      <c r="C22" s="52">
        <v>36.979997908173786</v>
      </c>
      <c r="D22" s="52">
        <v>11.730898650879169</v>
      </c>
      <c r="E22" s="52">
        <v>6.0691974805153643</v>
      </c>
      <c r="F22" s="41">
        <v>5.1369285744394961</v>
      </c>
      <c r="G22" s="41">
        <f t="shared" ref="G22:G27" si="6">D22/C22</f>
        <v>0.31722280460936042</v>
      </c>
      <c r="H22" s="41">
        <f t="shared" ref="H22:H27" si="7">E22/C22</f>
        <v>0.16412108771844666</v>
      </c>
      <c r="I22" s="41">
        <f>F22/C22</f>
        <v>0.1389110022990041</v>
      </c>
    </row>
    <row r="23" spans="1:13" x14ac:dyDescent="0.2">
      <c r="A23" s="10" t="s">
        <v>74</v>
      </c>
      <c r="B23" s="10">
        <v>2</v>
      </c>
      <c r="C23" s="52">
        <v>47.004179304429798</v>
      </c>
      <c r="D23" s="52">
        <v>10.355699057050908</v>
      </c>
      <c r="E23" s="52">
        <v>3.9750117847083395</v>
      </c>
      <c r="F23" s="41">
        <v>3.7292301586551928</v>
      </c>
      <c r="G23" s="41">
        <f t="shared" si="6"/>
        <v>0.22031443182914928</v>
      </c>
      <c r="H23" s="41">
        <f t="shared" si="7"/>
        <v>8.4567198992318626E-2</v>
      </c>
      <c r="I23" s="41">
        <f>F23/C23</f>
        <v>7.9338267657057898E-2</v>
      </c>
    </row>
    <row r="24" spans="1:13" x14ac:dyDescent="0.2">
      <c r="A24" s="10" t="s">
        <v>74</v>
      </c>
      <c r="B24" s="10">
        <v>3</v>
      </c>
      <c r="C24" s="52">
        <v>30.681339046589297</v>
      </c>
      <c r="D24" s="52">
        <v>13.735832332337296</v>
      </c>
      <c r="E24" s="52">
        <v>5.5103176184773126</v>
      </c>
      <c r="F24" s="41">
        <v>4.3584508642552455</v>
      </c>
      <c r="G24" s="41">
        <f t="shared" si="6"/>
        <v>0.44769337842392004</v>
      </c>
      <c r="H24" s="41">
        <f t="shared" si="7"/>
        <v>0.1795983418490944</v>
      </c>
      <c r="I24" s="41">
        <f>F24/C24</f>
        <v>0.14205543172796281</v>
      </c>
    </row>
    <row r="25" spans="1:13" x14ac:dyDescent="0.2">
      <c r="A25" s="10" t="s">
        <v>74</v>
      </c>
      <c r="B25" s="10">
        <v>4</v>
      </c>
      <c r="C25" s="52">
        <v>39.295751967123991</v>
      </c>
      <c r="D25" s="52">
        <v>11.839518082831756</v>
      </c>
      <c r="E25" s="52">
        <v>4.8420399962105343</v>
      </c>
      <c r="F25" s="41" t="s">
        <v>195</v>
      </c>
      <c r="G25" s="41">
        <f t="shared" si="6"/>
        <v>0.30129256955655292</v>
      </c>
      <c r="H25" s="41">
        <f t="shared" si="7"/>
        <v>0.12322044378388612</v>
      </c>
      <c r="I25" s="41" t="s">
        <v>195</v>
      </c>
    </row>
    <row r="26" spans="1:13" x14ac:dyDescent="0.2">
      <c r="A26" s="10" t="s">
        <v>74</v>
      </c>
      <c r="B26" s="10">
        <v>5</v>
      </c>
      <c r="C26" s="52">
        <v>43.3074835837701</v>
      </c>
      <c r="D26" s="52">
        <v>12.51386372287072</v>
      </c>
      <c r="E26" s="52">
        <v>5.5459908011605936</v>
      </c>
      <c r="F26" s="41">
        <v>3.2419499378067806</v>
      </c>
      <c r="G26" s="41">
        <f t="shared" si="6"/>
        <v>0.28895384093756055</v>
      </c>
      <c r="H26" s="41">
        <f t="shared" si="7"/>
        <v>0.12806079555356589</v>
      </c>
      <c r="I26" s="41">
        <f>F26/C26</f>
        <v>7.4858885105523257E-2</v>
      </c>
    </row>
    <row r="27" spans="1:13" x14ac:dyDescent="0.2">
      <c r="A27" s="10" t="s">
        <v>74</v>
      </c>
      <c r="B27" s="10">
        <v>6</v>
      </c>
      <c r="C27" s="52">
        <v>44.124243314105236</v>
      </c>
      <c r="D27" s="52">
        <v>14.94648641764215</v>
      </c>
      <c r="E27" s="52">
        <v>5.284387461483206</v>
      </c>
      <c r="F27" s="41">
        <v>5.3699597311064915</v>
      </c>
      <c r="G27" s="41">
        <f t="shared" si="6"/>
        <v>0.33873637925625782</v>
      </c>
      <c r="H27" s="41">
        <f t="shared" si="7"/>
        <v>0.11976154296551848</v>
      </c>
      <c r="I27" s="41">
        <f>F27/C27</f>
        <v>0.12170089111510886</v>
      </c>
    </row>
    <row r="29" spans="1:13" x14ac:dyDescent="0.2">
      <c r="E29" s="162" t="s">
        <v>189</v>
      </c>
      <c r="F29" s="172">
        <f>AVERAGE(F22:F27)</f>
        <v>4.3673038532526416</v>
      </c>
      <c r="G29" s="172">
        <f>AVERAGE(G22:G27)</f>
        <v>0.31903556743546685</v>
      </c>
      <c r="H29" s="172">
        <f>AVERAGE(H22:H27)</f>
        <v>0.13322156847713834</v>
      </c>
      <c r="I29" s="172">
        <f>AVERAGE(I22:I27)</f>
        <v>0.1113728955809314</v>
      </c>
      <c r="J29" s="162"/>
    </row>
    <row r="30" spans="1:13" x14ac:dyDescent="0.2">
      <c r="E30" s="162" t="s">
        <v>185</v>
      </c>
      <c r="F30" s="172">
        <f>STDEV(F22:F27)</f>
        <v>0.90433385304012193</v>
      </c>
      <c r="G30" s="172">
        <f>STDEV(G22:G27)</f>
        <v>7.471255220112534E-2</v>
      </c>
      <c r="H30" s="172">
        <f>STDEV(H22:H27)</f>
        <v>3.4001945317217543E-2</v>
      </c>
      <c r="I30" s="172">
        <f>STDEV(I22:I27)</f>
        <v>3.2271981597831387E-2</v>
      </c>
      <c r="J30" s="162"/>
    </row>
    <row r="31" spans="1:13" x14ac:dyDescent="0.2">
      <c r="E31" s="162"/>
      <c r="F31" s="163"/>
      <c r="G31" s="163"/>
      <c r="H31" s="163"/>
      <c r="I31" s="163"/>
      <c r="J31" s="162"/>
    </row>
    <row r="32" spans="1:13" x14ac:dyDescent="0.2">
      <c r="E32" s="162" t="s">
        <v>190</v>
      </c>
      <c r="F32" s="172">
        <f>AVERAGE(F4:F8)</f>
        <v>4.8186074982016525</v>
      </c>
      <c r="G32" s="172">
        <f>AVERAGE(G4:G8)</f>
        <v>0.31182945720903427</v>
      </c>
      <c r="H32" s="172">
        <f>AVERAGE(H4:H8)</f>
        <v>0.11288794641750589</v>
      </c>
      <c r="I32" s="172">
        <f>AVERAGE(I4:I8)</f>
        <v>9.3670779940159599E-2</v>
      </c>
      <c r="J32" s="162"/>
    </row>
    <row r="33" spans="5:10" x14ac:dyDescent="0.2">
      <c r="E33" s="162" t="s">
        <v>185</v>
      </c>
      <c r="F33" s="172">
        <f>STDEV(F4:F9)</f>
        <v>1.6644592525322832</v>
      </c>
      <c r="G33" s="172">
        <f>STDEV(G4:G9)</f>
        <v>9.0446561691722591E-2</v>
      </c>
      <c r="H33" s="172">
        <f>STDEV(H4:H9)</f>
        <v>2.4291761425100703E-2</v>
      </c>
      <c r="I33" s="172">
        <f>STDEV(I4:I9)</f>
        <v>2.5650124176466737E-2</v>
      </c>
      <c r="J33" s="162"/>
    </row>
  </sheetData>
  <mergeCells count="2">
    <mergeCell ref="M2:S2"/>
    <mergeCell ref="C2:I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46"/>
  <sheetViews>
    <sheetView workbookViewId="0">
      <selection activeCell="J39" sqref="J39:J40"/>
    </sheetView>
  </sheetViews>
  <sheetFormatPr baseColWidth="10" defaultColWidth="8.6640625" defaultRowHeight="16" x14ac:dyDescent="0.2"/>
  <cols>
    <col min="1" max="12" width="8.6640625" style="62"/>
    <col min="13" max="13" width="8.6640625" style="173"/>
    <col min="14" max="16384" width="8.6640625" style="62"/>
  </cols>
  <sheetData>
    <row r="1" spans="1:43" ht="19" x14ac:dyDescent="0.2">
      <c r="A1" s="161" t="s">
        <v>178</v>
      </c>
    </row>
    <row r="2" spans="1:43" x14ac:dyDescent="0.2">
      <c r="B2" s="188" t="s">
        <v>92</v>
      </c>
      <c r="C2" s="188"/>
      <c r="D2" s="188"/>
      <c r="E2" s="188"/>
      <c r="F2" s="188"/>
      <c r="G2" s="188"/>
      <c r="H2" s="188"/>
      <c r="I2" s="188"/>
      <c r="J2" s="188"/>
      <c r="N2" s="188" t="s">
        <v>91</v>
      </c>
      <c r="O2" s="188"/>
      <c r="P2" s="188"/>
      <c r="Q2" s="188"/>
      <c r="R2" s="188"/>
      <c r="S2" s="188"/>
      <c r="T2" s="188"/>
      <c r="U2" s="188"/>
      <c r="X2" s="188" t="s">
        <v>170</v>
      </c>
      <c r="Y2" s="188"/>
      <c r="Z2" s="188"/>
      <c r="AA2" s="188"/>
      <c r="AB2" s="188"/>
      <c r="AC2" s="188"/>
      <c r="AD2" s="188"/>
      <c r="AE2" s="188"/>
      <c r="AF2" s="188"/>
      <c r="AG2" s="173"/>
      <c r="AI2" s="188" t="s">
        <v>197</v>
      </c>
      <c r="AJ2" s="188"/>
      <c r="AK2" s="188"/>
      <c r="AL2" s="188"/>
      <c r="AM2" s="188"/>
      <c r="AN2" s="188"/>
      <c r="AO2" s="188"/>
      <c r="AP2" s="188"/>
      <c r="AQ2" s="188"/>
    </row>
    <row r="3" spans="1:43" x14ac:dyDescent="0.2">
      <c r="B3" s="175" t="s">
        <v>39</v>
      </c>
      <c r="C3" s="175" t="s">
        <v>87</v>
      </c>
      <c r="D3" s="175" t="s">
        <v>31</v>
      </c>
      <c r="E3" s="175" t="s">
        <v>88</v>
      </c>
      <c r="F3" s="175" t="s">
        <v>31</v>
      </c>
      <c r="G3" s="175" t="s">
        <v>89</v>
      </c>
      <c r="H3" s="175" t="s">
        <v>31</v>
      </c>
      <c r="I3" s="175" t="s">
        <v>90</v>
      </c>
      <c r="J3" s="175" t="s">
        <v>31</v>
      </c>
      <c r="M3" s="175" t="s">
        <v>39</v>
      </c>
      <c r="N3" s="175" t="s">
        <v>87</v>
      </c>
      <c r="O3" s="175" t="s">
        <v>31</v>
      </c>
      <c r="P3" s="175" t="s">
        <v>88</v>
      </c>
      <c r="Q3" s="175" t="s">
        <v>31</v>
      </c>
      <c r="R3" s="175" t="s">
        <v>89</v>
      </c>
      <c r="S3" s="175" t="s">
        <v>31</v>
      </c>
      <c r="T3" s="175" t="s">
        <v>90</v>
      </c>
      <c r="U3" s="175" t="s">
        <v>31</v>
      </c>
      <c r="X3" s="175" t="s">
        <v>39</v>
      </c>
      <c r="Y3" s="175" t="s">
        <v>87</v>
      </c>
      <c r="Z3" s="175" t="s">
        <v>31</v>
      </c>
      <c r="AA3" s="175" t="s">
        <v>88</v>
      </c>
      <c r="AB3" s="175" t="s">
        <v>31</v>
      </c>
      <c r="AC3" s="175" t="s">
        <v>89</v>
      </c>
      <c r="AD3" s="175" t="s">
        <v>31</v>
      </c>
      <c r="AE3" s="175" t="s">
        <v>90</v>
      </c>
      <c r="AF3" s="175" t="s">
        <v>31</v>
      </c>
      <c r="AG3" s="174"/>
      <c r="AI3" s="175" t="s">
        <v>39</v>
      </c>
      <c r="AJ3" s="175" t="s">
        <v>87</v>
      </c>
      <c r="AK3" s="175" t="s">
        <v>31</v>
      </c>
      <c r="AL3" s="175" t="s">
        <v>88</v>
      </c>
      <c r="AM3" s="175" t="s">
        <v>31</v>
      </c>
      <c r="AN3" s="175" t="s">
        <v>89</v>
      </c>
      <c r="AO3" s="175" t="s">
        <v>31</v>
      </c>
      <c r="AP3" s="175" t="s">
        <v>90</v>
      </c>
      <c r="AQ3" s="175" t="s">
        <v>31</v>
      </c>
    </row>
    <row r="4" spans="1:43" x14ac:dyDescent="0.2">
      <c r="A4" s="62" t="s">
        <v>30</v>
      </c>
      <c r="B4" s="173">
        <v>1</v>
      </c>
      <c r="C4" s="41">
        <v>7.9272678052914207</v>
      </c>
      <c r="D4" s="41">
        <v>0.22706020404809782</v>
      </c>
      <c r="E4" s="41">
        <v>0.52365239860321522</v>
      </c>
      <c r="F4" s="41">
        <v>0.14055193279556602</v>
      </c>
      <c r="G4" s="41">
        <v>1.1993775007282041</v>
      </c>
      <c r="H4" s="41">
        <v>0.29864360994836475</v>
      </c>
      <c r="I4" s="41">
        <v>2.9933839656904584</v>
      </c>
      <c r="J4" s="41">
        <v>0.20371809936131766</v>
      </c>
      <c r="K4" s="87"/>
      <c r="L4" s="62" t="s">
        <v>30</v>
      </c>
      <c r="M4" s="173">
        <v>0</v>
      </c>
      <c r="N4" s="41">
        <v>7.8024257319949157</v>
      </c>
      <c r="O4" s="41">
        <v>0.95968974241128813</v>
      </c>
      <c r="P4" s="41">
        <v>0.32183926900635207</v>
      </c>
      <c r="Q4" s="41">
        <v>4.0263584460794984E-2</v>
      </c>
      <c r="R4" s="41">
        <v>1.5185110037747938</v>
      </c>
      <c r="S4" s="41">
        <v>0.74825316024347766</v>
      </c>
      <c r="T4" s="41">
        <v>1.9224247130750243</v>
      </c>
      <c r="U4" s="41">
        <v>0.53227257874327527</v>
      </c>
      <c r="W4" s="62" t="s">
        <v>30</v>
      </c>
      <c r="X4" s="173">
        <v>1</v>
      </c>
      <c r="Y4" s="41">
        <f>$C4/'Table S5. SizeFrac_Fluor_CHL'!D$11</f>
        <v>63.164134356586978</v>
      </c>
      <c r="AA4" s="41">
        <f>$E4/'Table S5. SizeFrac_Fluor_CHL'!D$12</f>
        <v>130.27228885381214</v>
      </c>
      <c r="AC4" s="41">
        <f>G$4/'Table S5. SizeFrac_Fluor_CHL'!D13</f>
        <v>182.13177363937177</v>
      </c>
      <c r="AD4" s="41"/>
      <c r="AE4" s="41">
        <f>I4/'Table S5. SizeFrac_Fluor_CHL'!D14</f>
        <v>28.261231953003712</v>
      </c>
      <c r="AF4" s="40"/>
      <c r="AG4" s="40"/>
      <c r="AH4" s="62" t="s">
        <v>30</v>
      </c>
      <c r="AI4" s="173"/>
      <c r="AJ4" s="41"/>
      <c r="AK4" s="41"/>
      <c r="AL4" s="41"/>
      <c r="AM4" s="173"/>
      <c r="AN4" s="41"/>
      <c r="AO4" s="173"/>
      <c r="AP4" s="41"/>
    </row>
    <row r="5" spans="1:43" x14ac:dyDescent="0.2">
      <c r="B5" s="173">
        <v>2</v>
      </c>
      <c r="C5" s="41">
        <v>2.1620647548568006</v>
      </c>
      <c r="D5" s="41">
        <v>0.10011931879435358</v>
      </c>
      <c r="E5" s="41">
        <v>0.27988455802527912</v>
      </c>
      <c r="F5" s="41">
        <v>3.0360858470252501E-2</v>
      </c>
      <c r="G5" s="41">
        <v>0.43708452092697431</v>
      </c>
      <c r="H5" s="41">
        <v>7.8200251198103837E-2</v>
      </c>
      <c r="I5" s="41">
        <v>0.74264256517162508</v>
      </c>
      <c r="J5" s="41">
        <v>6.797028263988128E-2</v>
      </c>
      <c r="K5" s="87"/>
      <c r="M5" s="173">
        <v>2</v>
      </c>
      <c r="N5" s="41">
        <v>7.1514677801918198</v>
      </c>
      <c r="O5" s="41">
        <v>0.4543005857557571</v>
      </c>
      <c r="P5" s="41">
        <v>0.33528258213349371</v>
      </c>
      <c r="Q5" s="41">
        <v>3.0631735724647845E-2</v>
      </c>
      <c r="R5" s="41">
        <v>1.0542311414169578</v>
      </c>
      <c r="S5" s="41">
        <v>0.23762047206776293</v>
      </c>
      <c r="T5" s="41">
        <v>1.6062013732796458</v>
      </c>
      <c r="U5" s="41">
        <v>0.37470611340072946</v>
      </c>
      <c r="X5" s="173">
        <v>2</v>
      </c>
      <c r="Y5" s="41">
        <f>$C$5/'Table S5. SizeFrac_Fluor_CHL'!D$15</f>
        <v>16.748101027625601</v>
      </c>
      <c r="AA5" s="41">
        <f>$E5/'Table S5. SizeFrac_Fluor_CHL'!D$16</f>
        <v>85.769106889673282</v>
      </c>
      <c r="AC5" s="41">
        <f>G$5/'Table S5. SizeFrac_Fluor_CHL'!D17</f>
        <v>63.090081764345975</v>
      </c>
      <c r="AD5" s="41"/>
      <c r="AE5" s="41">
        <f>I5/'Table S5. SizeFrac_Fluor_CHL'!D18</f>
        <v>6.9791992969685905</v>
      </c>
      <c r="AF5" s="40"/>
      <c r="AG5" s="40"/>
      <c r="AI5" s="173">
        <v>2</v>
      </c>
      <c r="AJ5" s="41">
        <f>N5/'Table S5. SizeFrac_Fluor_CHL'!$J$7</f>
        <v>64.91794622678114</v>
      </c>
      <c r="AK5" s="41"/>
      <c r="AL5" s="41">
        <f>P5/'Table S5. SizeFrac_Fluor_CHL'!$J$8</f>
        <v>177.86986137965766</v>
      </c>
      <c r="AM5" s="173"/>
      <c r="AN5" s="41">
        <f>R5/'Table S5. SizeFrac_Fluor_CHL'!$J$9</f>
        <v>175.05835093792066</v>
      </c>
      <c r="AO5" s="173"/>
      <c r="AP5" s="41">
        <f>T5/'Table S5. SizeFrac_Fluor_CHL'!$J$10</f>
        <v>18.124812462944494</v>
      </c>
    </row>
    <row r="6" spans="1:43" x14ac:dyDescent="0.2">
      <c r="B6" s="173">
        <v>3</v>
      </c>
      <c r="C6" s="41">
        <v>1.8261261510754323</v>
      </c>
      <c r="D6" s="41">
        <v>9.1144253816542092E-2</v>
      </c>
      <c r="E6" s="41">
        <v>0.41706050055587918</v>
      </c>
      <c r="F6" s="41">
        <v>3.5281986656553022E-2</v>
      </c>
      <c r="G6" s="41">
        <v>0.53645991308930874</v>
      </c>
      <c r="H6" s="41">
        <v>6.6197272408353436E-2</v>
      </c>
      <c r="I6" s="41">
        <v>0.85707914954509423</v>
      </c>
      <c r="J6" s="41">
        <v>0.10112175881736227</v>
      </c>
      <c r="K6" s="87"/>
      <c r="M6" s="173">
        <v>4</v>
      </c>
      <c r="N6" s="41">
        <v>3.4094702178364984</v>
      </c>
      <c r="O6" s="41">
        <v>6.4104491651788401E-2</v>
      </c>
      <c r="P6" s="41">
        <v>0.33582786565236794</v>
      </c>
      <c r="Q6" s="41">
        <v>0.10039798366141565</v>
      </c>
      <c r="R6" s="41">
        <v>0.73841882066771281</v>
      </c>
      <c r="S6" s="41">
        <v>0.12863175459053908</v>
      </c>
      <c r="T6" s="41">
        <v>0.87547909944057578</v>
      </c>
      <c r="U6" s="41">
        <v>0.17665356880933583</v>
      </c>
      <c r="X6" s="173">
        <v>3</v>
      </c>
      <c r="Y6" s="41">
        <f>$C6/'Table S5. SizeFrac_Fluor_CHL'!D$19</f>
        <v>15.693311828150883</v>
      </c>
      <c r="AA6" s="41">
        <f>$E6/'Table S5. SizeFrac_Fluor_CHL'!D$20</f>
        <v>134.56975252217848</v>
      </c>
      <c r="AC6" s="41">
        <f>'Table S7. Sizefract_14C-PP'!G$6/'Table S5. SizeFrac_Fluor_CHL'!D21</f>
        <v>60.202980209163854</v>
      </c>
      <c r="AD6" s="41"/>
      <c r="AE6" s="41">
        <f>'Table S7. Sizefract_14C-PP'!I6/'Table S5. SizeFrac_Fluor_CHL'!D22</f>
        <v>9.5138261387862819</v>
      </c>
      <c r="AF6" s="40"/>
      <c r="AG6" s="40"/>
      <c r="AI6" s="173">
        <v>4</v>
      </c>
      <c r="AJ6" s="41">
        <f>N6/'Table S5. SizeFrac_Fluor_CHL'!$J$11</f>
        <v>70.104193180175685</v>
      </c>
      <c r="AK6" s="41"/>
      <c r="AL6" s="41">
        <f>P6/'Table S5. SizeFrac_Fluor_CHL'!$J$12</f>
        <v>390.83343723813465</v>
      </c>
      <c r="AM6" s="173"/>
      <c r="AN6" s="41">
        <f>R6/'Table S5. SizeFrac_Fluor_CHL'!$J$13</f>
        <v>240.15698199639147</v>
      </c>
      <c r="AO6" s="173"/>
      <c r="AP6" s="41">
        <f>T6/'Table S5. SizeFrac_Fluor_CHL'!$J$14</f>
        <v>22.165577467459801</v>
      </c>
    </row>
    <row r="7" spans="1:43" x14ac:dyDescent="0.2">
      <c r="B7" s="173">
        <v>4</v>
      </c>
      <c r="C7" s="41">
        <v>6.5515987391332535</v>
      </c>
      <c r="D7" s="41">
        <v>0.10261865843445803</v>
      </c>
      <c r="E7" s="41">
        <v>0.47214278002148635</v>
      </c>
      <c r="F7" s="41">
        <v>6.4196516627968159E-2</v>
      </c>
      <c r="G7" s="41">
        <v>1.2242338332810851</v>
      </c>
      <c r="H7" s="41">
        <v>0.15868372705524583</v>
      </c>
      <c r="I7" s="41">
        <v>1.7197287761092481</v>
      </c>
      <c r="J7" s="41">
        <v>0.10565672659161945</v>
      </c>
      <c r="K7" s="87"/>
      <c r="M7" s="173">
        <v>6</v>
      </c>
      <c r="N7" s="41">
        <v>4.7571010180743558</v>
      </c>
      <c r="O7" s="41">
        <v>0.20480889068184366</v>
      </c>
      <c r="P7" s="41">
        <v>0.11549803473078311</v>
      </c>
      <c r="Q7" s="41">
        <v>4.4526335658166168E-2</v>
      </c>
      <c r="R7" s="41">
        <v>0.9020925444456297</v>
      </c>
      <c r="S7" s="41">
        <v>0.12316273807080305</v>
      </c>
      <c r="T7" s="41">
        <v>1.1765318105654294</v>
      </c>
      <c r="U7" s="41">
        <v>0.11979883589193156</v>
      </c>
      <c r="X7" s="173">
        <v>4</v>
      </c>
      <c r="Y7" s="41">
        <f>$C7/'Table S5. SizeFrac_Fluor_CHL'!D$23</f>
        <v>56.620593038098725</v>
      </c>
      <c r="AA7" s="41">
        <f>$E7/'Table S5. SizeFrac_Fluor_CHL'!D$24</f>
        <v>178.91085504957965</v>
      </c>
      <c r="AC7" s="41">
        <f>$G$7/'Table S5. SizeFrac_Fluor_CHL'!D25</f>
        <v>205.79755145607822</v>
      </c>
      <c r="AD7" s="41"/>
      <c r="AE7" s="41">
        <f>$I7/'Table S5. SizeFrac_Fluor_CHL'!D26</f>
        <v>27.369860707112739</v>
      </c>
      <c r="AF7" s="40"/>
      <c r="AG7" s="40"/>
      <c r="AI7" s="173">
        <v>6</v>
      </c>
      <c r="AJ7" s="41">
        <f>N7/'Table S5. SizeFrac_Fluor_CHL'!$J$15</f>
        <v>86.33407036890145</v>
      </c>
      <c r="AK7" s="41"/>
      <c r="AL7" s="41">
        <f>P7/'Table S5. SizeFrac_Fluor_CHL'!$J$16</f>
        <v>46.488838185052025</v>
      </c>
      <c r="AM7" s="173"/>
      <c r="AN7" s="41">
        <f>R7/'Table S5. SizeFrac_Fluor_CHL'!$J$17</f>
        <v>105.11306799626128</v>
      </c>
      <c r="AO7" s="173"/>
      <c r="AP7" s="41">
        <f>T7/'Table S5. SizeFrac_Fluor_CHL'!$J$18</f>
        <v>26.321493112114904</v>
      </c>
    </row>
    <row r="8" spans="1:43" x14ac:dyDescent="0.2">
      <c r="B8" s="173">
        <v>5</v>
      </c>
      <c r="C8" s="41">
        <v>2.2835961013062778</v>
      </c>
      <c r="D8" s="41">
        <v>0.39179937803736337</v>
      </c>
      <c r="E8" s="41">
        <v>0.48609286653519312</v>
      </c>
      <c r="F8" s="41">
        <v>0.226473807266934</v>
      </c>
      <c r="G8" s="41">
        <v>0.49027096731111258</v>
      </c>
      <c r="H8" s="41">
        <v>3.6984791544077515E-2</v>
      </c>
      <c r="I8" s="41">
        <v>0.97028309652205724</v>
      </c>
      <c r="J8" s="41">
        <v>9.0977737094987896E-2</v>
      </c>
      <c r="K8" s="87"/>
      <c r="M8" s="173">
        <v>7</v>
      </c>
      <c r="N8" s="41">
        <v>3.7078091134882758</v>
      </c>
      <c r="O8" s="41">
        <v>0.12874936733405778</v>
      </c>
      <c r="P8" s="41">
        <v>0.2859115294355814</v>
      </c>
      <c r="Q8" s="41">
        <v>2.2569688357942812E-2</v>
      </c>
      <c r="R8" s="41">
        <v>0.98859556748930155</v>
      </c>
      <c r="S8" s="41">
        <v>3.3355562823340124E-2</v>
      </c>
      <c r="T8" s="41">
        <v>0.8758191409387982</v>
      </c>
      <c r="U8" s="41">
        <v>5.7830302084852112E-2</v>
      </c>
      <c r="X8" s="173">
        <v>5</v>
      </c>
      <c r="Y8" s="41">
        <f>$C8/'Table S5. SizeFrac_Fluor_CHL'!D$27</f>
        <v>20.391051066804334</v>
      </c>
      <c r="AA8" s="41">
        <f>$E8/'Table S5. SizeFrac_Fluor_CHL'!D$28</f>
        <v>156.98704296719146</v>
      </c>
      <c r="AC8" s="41">
        <f>$G$8/'Table S5. SizeFrac_Fluor_CHL'!D29</f>
        <v>62.256103580676012</v>
      </c>
      <c r="AD8" s="41"/>
      <c r="AE8" s="41">
        <f>$I8/'Table S5. SizeFrac_Fluor_CHL'!D30</f>
        <v>11.157945217411159</v>
      </c>
      <c r="AF8" s="40"/>
      <c r="AG8" s="40"/>
      <c r="AI8" s="175">
        <v>7</v>
      </c>
      <c r="AJ8" s="48"/>
      <c r="AK8" s="48"/>
      <c r="AL8" s="48"/>
      <c r="AM8" s="175"/>
      <c r="AN8" s="48"/>
      <c r="AO8" s="175"/>
      <c r="AP8" s="48"/>
    </row>
    <row r="9" spans="1:43" x14ac:dyDescent="0.2">
      <c r="B9" s="173">
        <v>6</v>
      </c>
      <c r="C9" s="41">
        <v>5.6350311399269648</v>
      </c>
      <c r="D9" s="41">
        <v>0.34045493322182335</v>
      </c>
      <c r="E9" s="41">
        <v>0.65984192587117352</v>
      </c>
      <c r="F9" s="41">
        <v>0.13952399937274321</v>
      </c>
      <c r="G9" s="41">
        <v>1.1342030240921852</v>
      </c>
      <c r="H9" s="41">
        <v>0.25468280907199414</v>
      </c>
      <c r="I9" s="41">
        <v>1.8099219847471846</v>
      </c>
      <c r="J9" s="41">
        <v>0.16675537869328338</v>
      </c>
      <c r="K9" s="87"/>
      <c r="M9" s="173" t="s">
        <v>195</v>
      </c>
      <c r="N9" s="173" t="s">
        <v>195</v>
      </c>
      <c r="O9" s="173" t="s">
        <v>195</v>
      </c>
      <c r="P9" s="173" t="s">
        <v>195</v>
      </c>
      <c r="Q9" s="173" t="s">
        <v>195</v>
      </c>
      <c r="R9" s="173" t="s">
        <v>195</v>
      </c>
      <c r="S9" s="173" t="s">
        <v>195</v>
      </c>
      <c r="T9" s="173" t="s">
        <v>195</v>
      </c>
      <c r="U9" s="173" t="s">
        <v>195</v>
      </c>
      <c r="X9" s="175">
        <v>6</v>
      </c>
      <c r="Y9" s="48">
        <f>$C9/'Table S5. SizeFrac_Fluor_CHL'!D$31</f>
        <v>55.647776365261244</v>
      </c>
      <c r="Z9" s="66"/>
      <c r="AA9" s="48">
        <f>$E9/'Table S5. SizeFrac_Fluor_CHL'!D$32</f>
        <v>101.74347167015462</v>
      </c>
      <c r="AB9" s="66"/>
      <c r="AC9" s="48" t="s">
        <v>172</v>
      </c>
      <c r="AD9" s="48"/>
      <c r="AE9" s="48">
        <f>$I9/'Table S5. SizeFrac_Fluor_CHL'!D34</f>
        <v>36.153361202312311</v>
      </c>
      <c r="AF9" s="40"/>
      <c r="AG9" s="40"/>
      <c r="AI9" s="173" t="s">
        <v>171</v>
      </c>
      <c r="AJ9" s="41">
        <f>AVERAGE(AJ4:AJ8)</f>
        <v>73.785403258619425</v>
      </c>
      <c r="AK9" s="41"/>
      <c r="AL9" s="41">
        <f t="shared" ref="AL9:AP9" si="0">AVERAGE(AL4:AL8)</f>
        <v>205.06404560094813</v>
      </c>
      <c r="AM9" s="41"/>
      <c r="AN9" s="41">
        <f t="shared" si="0"/>
        <v>173.44280031019113</v>
      </c>
      <c r="AO9" s="41"/>
      <c r="AP9" s="41">
        <f t="shared" si="0"/>
        <v>22.203961014173064</v>
      </c>
    </row>
    <row r="10" spans="1:43" x14ac:dyDescent="0.2">
      <c r="B10" s="173" t="s">
        <v>195</v>
      </c>
      <c r="C10" s="173" t="s">
        <v>195</v>
      </c>
      <c r="D10" s="173" t="s">
        <v>195</v>
      </c>
      <c r="E10" s="173" t="s">
        <v>195</v>
      </c>
      <c r="F10" s="173" t="s">
        <v>195</v>
      </c>
      <c r="G10" s="173" t="s">
        <v>195</v>
      </c>
      <c r="H10" s="173" t="s">
        <v>195</v>
      </c>
      <c r="I10" s="173" t="s">
        <v>195</v>
      </c>
      <c r="J10" s="173" t="s">
        <v>195</v>
      </c>
      <c r="K10" s="87"/>
      <c r="L10" s="62" t="s">
        <v>38</v>
      </c>
      <c r="M10" s="173">
        <v>0</v>
      </c>
      <c r="N10" s="41">
        <v>6.9004821776892031</v>
      </c>
      <c r="O10" s="41">
        <v>0.90779488429834587</v>
      </c>
      <c r="P10" s="41">
        <v>0.41914591018515118</v>
      </c>
      <c r="Q10" s="41">
        <v>7.5281421655199868E-2</v>
      </c>
      <c r="R10" s="41">
        <v>0.78860248809345901</v>
      </c>
      <c r="S10" s="41">
        <v>8.0563306577057819E-2</v>
      </c>
      <c r="T10" s="41">
        <v>1.8207904514434707</v>
      </c>
      <c r="U10" s="41">
        <v>0.47766204817903496</v>
      </c>
      <c r="X10" s="173" t="s">
        <v>171</v>
      </c>
      <c r="Y10" s="41">
        <f>AVERAGE(Y4:Y9)</f>
        <v>38.044161280421292</v>
      </c>
      <c r="Z10" s="41"/>
      <c r="AA10" s="41">
        <f>AVERAGE(AA4:AA9)</f>
        <v>131.37541965876494</v>
      </c>
      <c r="AB10" s="41"/>
      <c r="AC10" s="41">
        <f>AVERAGE(AC4:AC9)</f>
        <v>114.69569812992715</v>
      </c>
      <c r="AD10" s="41"/>
      <c r="AE10" s="41">
        <f>AVERAGE(AE4:AE9)</f>
        <v>19.905904085932466</v>
      </c>
      <c r="AF10" s="40"/>
      <c r="AG10" s="40"/>
    </row>
    <row r="11" spans="1:43" x14ac:dyDescent="0.2">
      <c r="A11" s="62" t="s">
        <v>76</v>
      </c>
      <c r="B11" s="173">
        <v>1</v>
      </c>
      <c r="C11" s="41">
        <v>9.0409028639372444</v>
      </c>
      <c r="D11" s="41">
        <v>0.57849717328404204</v>
      </c>
      <c r="E11" s="41">
        <v>0.96723506504944357</v>
      </c>
      <c r="F11" s="41">
        <v>0.54239250122094929</v>
      </c>
      <c r="G11" s="41">
        <v>1.4098361335654255</v>
      </c>
      <c r="H11" s="41">
        <v>0.22678732254584547</v>
      </c>
      <c r="I11" s="41">
        <v>2.4906830259063053</v>
      </c>
      <c r="J11" s="41">
        <v>0.21486088568436545</v>
      </c>
      <c r="K11" s="87"/>
      <c r="M11" s="173">
        <v>2</v>
      </c>
      <c r="N11" s="41">
        <v>7.3030553168720358</v>
      </c>
      <c r="O11" s="41">
        <v>0.44135514267842191</v>
      </c>
      <c r="P11" s="41">
        <v>0.53827451068259979</v>
      </c>
      <c r="Q11" s="41">
        <v>6.7377280677515652E-2</v>
      </c>
      <c r="R11" s="41">
        <v>1.3958703253500129</v>
      </c>
      <c r="S11" s="41">
        <v>2.9138783522195483E-2</v>
      </c>
      <c r="T11" s="41">
        <v>1.9072471224909282</v>
      </c>
      <c r="U11" s="41">
        <v>0.11389836474987508</v>
      </c>
      <c r="AA11" s="40"/>
      <c r="AB11" s="40"/>
      <c r="AC11" s="41"/>
      <c r="AD11" s="40"/>
      <c r="AE11" s="40"/>
      <c r="AF11" s="40"/>
      <c r="AG11" s="40"/>
      <c r="AH11" s="62" t="s">
        <v>38</v>
      </c>
      <c r="AI11" s="173"/>
      <c r="AJ11" s="41"/>
      <c r="AK11" s="41"/>
      <c r="AL11" s="41"/>
      <c r="AM11" s="173"/>
      <c r="AN11" s="41"/>
      <c r="AO11" s="173"/>
      <c r="AP11" s="41"/>
    </row>
    <row r="12" spans="1:43" x14ac:dyDescent="0.2">
      <c r="B12" s="173">
        <v>2</v>
      </c>
      <c r="C12" s="41">
        <v>11.999599203418919</v>
      </c>
      <c r="D12" s="41">
        <v>0.17460510956391681</v>
      </c>
      <c r="E12" s="41">
        <v>1.1777326162656336</v>
      </c>
      <c r="F12" s="41">
        <v>0.35265722211034806</v>
      </c>
      <c r="G12" s="41">
        <v>2.329555347041901</v>
      </c>
      <c r="H12" s="41">
        <v>6.8362523456911878E-2</v>
      </c>
      <c r="I12" s="41">
        <v>2.6834606443370688</v>
      </c>
      <c r="J12" s="41">
        <v>0.40005581700296011</v>
      </c>
      <c r="K12" s="87"/>
      <c r="M12" s="173">
        <v>4</v>
      </c>
      <c r="N12" s="41">
        <v>31.490674848646531</v>
      </c>
      <c r="O12" s="41">
        <v>1.751991698560148</v>
      </c>
      <c r="P12" s="41">
        <v>2.2239397553885953</v>
      </c>
      <c r="Q12" s="41">
        <v>0.13476459465165869</v>
      </c>
      <c r="R12" s="41">
        <v>7.0223200073394407</v>
      </c>
      <c r="S12" s="41">
        <v>0.53894914677804995</v>
      </c>
      <c r="T12" s="41">
        <v>7.4179596404182995</v>
      </c>
      <c r="U12" s="41">
        <v>0.64644434516301541</v>
      </c>
      <c r="W12" s="62" t="s">
        <v>76</v>
      </c>
      <c r="X12" s="173">
        <v>1</v>
      </c>
      <c r="Y12" s="41">
        <f>$C11/'Table S5. SizeFrac_Fluor_CHL'!E$11</f>
        <v>65.326487763655308</v>
      </c>
      <c r="AA12" s="41">
        <f>$E11/'Table S5. SizeFrac_Fluor_CHL'!E$12</f>
        <v>207.07885809705775</v>
      </c>
      <c r="AB12" s="40"/>
      <c r="AC12" s="41">
        <f>G11/'Table S5. SizeFrac_Fluor_CHL'!E13</f>
        <v>131.78600701219867</v>
      </c>
      <c r="AD12" s="40"/>
      <c r="AE12" s="90">
        <f>I11/'Table S5. SizeFrac_Fluor_CHL'!E14</f>
        <v>25.954609153522465</v>
      </c>
      <c r="AF12" s="40"/>
      <c r="AG12" s="40"/>
      <c r="AI12" s="173">
        <v>2</v>
      </c>
      <c r="AJ12" s="41">
        <f>N11/'Table S5. SizeFrac_Fluor_CHL'!$M$7</f>
        <v>63.383066613108255</v>
      </c>
      <c r="AK12" s="41"/>
      <c r="AL12" s="41">
        <f>P11/'Table S5. SizeFrac_Fluor_CHL'!$M$8</f>
        <v>336.72296183116924</v>
      </c>
      <c r="AM12" s="173"/>
      <c r="AN12" s="41">
        <f>R11/'Table S5. SizeFrac_Fluor_CHL'!$M$9</f>
        <v>250.08769686162023</v>
      </c>
      <c r="AO12" s="173"/>
      <c r="AP12" s="41">
        <f>T11/'Table S5. SizeFrac_Fluor_CHL'!$M$10</f>
        <v>21.247979426327571</v>
      </c>
    </row>
    <row r="13" spans="1:43" x14ac:dyDescent="0.2">
      <c r="B13" s="173">
        <v>3</v>
      </c>
      <c r="C13" s="41">
        <v>10.866112392411802</v>
      </c>
      <c r="D13" s="41">
        <v>0.41442204068584138</v>
      </c>
      <c r="E13" s="41">
        <v>1.1586526358370604</v>
      </c>
      <c r="F13" s="41">
        <v>2.8681090750377791E-2</v>
      </c>
      <c r="G13" s="41">
        <v>2.5776137258535545</v>
      </c>
      <c r="H13" s="41">
        <v>0.82387684206104506</v>
      </c>
      <c r="I13" s="41">
        <v>2.5548972492307152</v>
      </c>
      <c r="J13" s="41">
        <v>0.75057747754454651</v>
      </c>
      <c r="K13" s="87"/>
      <c r="M13" s="173">
        <v>6</v>
      </c>
      <c r="N13" s="41">
        <v>61.684078820506784</v>
      </c>
      <c r="O13" s="41">
        <v>4.4551039964815571</v>
      </c>
      <c r="P13" s="41">
        <v>12.661946826803979</v>
      </c>
      <c r="Q13" s="41">
        <v>0.78135041254379556</v>
      </c>
      <c r="R13" s="41">
        <v>11.602328732536494</v>
      </c>
      <c r="S13" s="41">
        <v>1.2594746435589894</v>
      </c>
      <c r="T13" s="41">
        <v>12.736135880413906</v>
      </c>
      <c r="U13" s="41">
        <v>0.59857527267485611</v>
      </c>
      <c r="X13" s="173">
        <v>2</v>
      </c>
      <c r="Y13" s="41">
        <f>$C$12/'Table S5. SizeFrac_Fluor_CHL'!E$15</f>
        <v>60.267096398966977</v>
      </c>
      <c r="Z13" s="40"/>
      <c r="AA13" s="41">
        <f>$E12/'Table S5. SizeFrac_Fluor_CHL'!E$16</f>
        <v>225.86513549095514</v>
      </c>
      <c r="AB13" s="40"/>
      <c r="AC13" s="41">
        <f>G12/'Table S5. SizeFrac_Fluor_CHL'!E17</f>
        <v>154.48076813963658</v>
      </c>
      <c r="AD13" s="40"/>
      <c r="AE13" s="90">
        <f>I12/'Table S5. SizeFrac_Fluor_CHL'!E18</f>
        <v>19.458612952445954</v>
      </c>
      <c r="AF13" s="40"/>
      <c r="AG13" s="40"/>
      <c r="AI13" s="173">
        <v>4</v>
      </c>
      <c r="AJ13" s="41">
        <f>N12/'Table S5. SizeFrac_Fluor_CHL'!$M$11</f>
        <v>94.585629511415718</v>
      </c>
      <c r="AK13" s="41"/>
      <c r="AL13" s="41">
        <f>P12/'Table S5. SizeFrac_Fluor_CHL'!$M$12</f>
        <v>160.78912427423379</v>
      </c>
      <c r="AM13" s="173"/>
      <c r="AN13" s="41">
        <f>R12/'Table S5. SizeFrac_Fluor_CHL'!$M$13</f>
        <v>188.72052138730356</v>
      </c>
      <c r="AO13" s="173"/>
      <c r="AP13" s="41">
        <f>T12/'Table S5. SizeFrac_Fluor_CHL'!$M$14</f>
        <v>25.495936946263544</v>
      </c>
    </row>
    <row r="14" spans="1:43" x14ac:dyDescent="0.2">
      <c r="B14" s="173">
        <v>4</v>
      </c>
      <c r="C14" s="41">
        <v>11.275347939082785</v>
      </c>
      <c r="D14" s="41">
        <v>0.39230119670386321</v>
      </c>
      <c r="E14" s="41">
        <v>1.2541272993440231</v>
      </c>
      <c r="F14" s="41">
        <v>0.14215302319639847</v>
      </c>
      <c r="G14" s="41">
        <v>2.8793830891194143</v>
      </c>
      <c r="H14" s="41">
        <v>0.31210939177183672</v>
      </c>
      <c r="I14" s="41">
        <v>2.8009540138883531</v>
      </c>
      <c r="J14" s="41">
        <v>0.49679524578879042</v>
      </c>
      <c r="K14" s="87"/>
      <c r="M14" s="173">
        <v>7</v>
      </c>
      <c r="N14" s="41">
        <v>13.733040372251269</v>
      </c>
      <c r="O14" s="41">
        <v>0.53849780889736132</v>
      </c>
      <c r="P14" s="41">
        <v>2.1980779147147746</v>
      </c>
      <c r="Q14" s="41">
        <v>0.14859101108344921</v>
      </c>
      <c r="R14" s="41">
        <v>4.2851711045060084</v>
      </c>
      <c r="S14" s="41">
        <v>5.3259113160128803E-2</v>
      </c>
      <c r="T14" s="41">
        <v>2.4572752438182128</v>
      </c>
      <c r="U14" s="41">
        <v>0.11435300726472698</v>
      </c>
      <c r="X14" s="173">
        <v>3</v>
      </c>
      <c r="Y14" s="41">
        <f>$C13/'Table S5. SizeFrac_Fluor_CHL'!E$19</f>
        <v>47.55755462920952</v>
      </c>
      <c r="Z14" s="40"/>
      <c r="AA14" s="41">
        <f>$E13/'Table S5. SizeFrac_Fluor_CHL'!E$20</f>
        <v>203.13250874109195</v>
      </c>
      <c r="AB14" s="40"/>
      <c r="AC14" s="41" t="s">
        <v>172</v>
      </c>
      <c r="AD14" s="40"/>
      <c r="AE14" s="90">
        <f>I13/'Table S5. SizeFrac_Fluor_CHL'!E22</f>
        <v>15.576889363732123</v>
      </c>
      <c r="AF14" s="40"/>
      <c r="AG14" s="40"/>
      <c r="AI14" s="173">
        <v>6</v>
      </c>
      <c r="AJ14" s="41">
        <f>N13/'Table S5. SizeFrac_Fluor_CHL'!$M$15</f>
        <v>92.335945976147443</v>
      </c>
      <c r="AK14" s="41"/>
      <c r="AL14" s="41">
        <f>P13/'Table S5. SizeFrac_Fluor_CHL'!$M$16</f>
        <v>207.73456216213754</v>
      </c>
      <c r="AM14" s="173"/>
      <c r="AN14" s="41">
        <f>R13/'Table S5. SizeFrac_Fluor_CHL'!$M$17</f>
        <v>100.39569878366002</v>
      </c>
      <c r="AO14" s="173"/>
      <c r="AP14" s="41">
        <f>T13/'Table S5. SizeFrac_Fluor_CHL'!$M$18</f>
        <v>30.253627901922584</v>
      </c>
    </row>
    <row r="15" spans="1:43" x14ac:dyDescent="0.2">
      <c r="B15" s="173">
        <v>5</v>
      </c>
      <c r="C15" s="41">
        <v>7.7421925009148751</v>
      </c>
      <c r="D15" s="41">
        <v>0.24588907353963557</v>
      </c>
      <c r="E15" s="41">
        <v>1.6297280427923677</v>
      </c>
      <c r="F15" s="41">
        <v>0.54575595129515309</v>
      </c>
      <c r="G15" s="41">
        <v>2.9720245124561147</v>
      </c>
      <c r="H15" s="41">
        <v>8.1640649506092927E-2</v>
      </c>
      <c r="I15" s="41">
        <v>2.2064817921686855</v>
      </c>
      <c r="J15" s="41">
        <v>0.18257478617894066</v>
      </c>
      <c r="K15" s="87"/>
      <c r="M15" s="173" t="s">
        <v>195</v>
      </c>
      <c r="N15" s="173" t="s">
        <v>195</v>
      </c>
      <c r="O15" s="173" t="s">
        <v>195</v>
      </c>
      <c r="P15" s="173" t="s">
        <v>195</v>
      </c>
      <c r="Q15" s="173" t="s">
        <v>195</v>
      </c>
      <c r="R15" s="173" t="s">
        <v>195</v>
      </c>
      <c r="S15" s="173" t="s">
        <v>195</v>
      </c>
      <c r="T15" s="173" t="s">
        <v>195</v>
      </c>
      <c r="U15" s="173" t="s">
        <v>195</v>
      </c>
      <c r="X15" s="173">
        <v>4</v>
      </c>
      <c r="Y15" s="41">
        <f>$C14/'Table S5. SizeFrac_Fluor_CHL'!E$23</f>
        <v>56.629598177161107</v>
      </c>
      <c r="Z15" s="40"/>
      <c r="AA15" s="41">
        <f>$E14/'Table S5. SizeFrac_Fluor_CHL'!E$24</f>
        <v>173.07407122582026</v>
      </c>
      <c r="AB15" s="40"/>
      <c r="AC15" s="41">
        <f>G14/'Table S5. SizeFrac_Fluor_CHL'!E25</f>
        <v>126.33738051439079</v>
      </c>
      <c r="AD15" s="40"/>
      <c r="AE15" s="90">
        <f>I14/'Table S5. SizeFrac_Fluor_CHL'!E26</f>
        <v>18.675138251748923</v>
      </c>
      <c r="AF15" s="40"/>
      <c r="AG15" s="40"/>
      <c r="AI15" s="175">
        <v>7</v>
      </c>
      <c r="AJ15" s="48"/>
      <c r="AK15" s="48"/>
      <c r="AL15" s="48"/>
      <c r="AM15" s="175"/>
      <c r="AN15" s="48"/>
      <c r="AO15" s="175"/>
      <c r="AP15" s="48"/>
    </row>
    <row r="16" spans="1:43" x14ac:dyDescent="0.2">
      <c r="B16" s="173">
        <v>6</v>
      </c>
      <c r="C16" s="41">
        <v>8.6453310675421964</v>
      </c>
      <c r="D16" s="41">
        <v>0.246033839181486</v>
      </c>
      <c r="E16" s="41">
        <v>1.5736833438920204</v>
      </c>
      <c r="F16" s="41">
        <v>0.11747732250635938</v>
      </c>
      <c r="G16" s="41">
        <v>3.8372152694488335</v>
      </c>
      <c r="H16" s="41">
        <v>0.39743622822354541</v>
      </c>
      <c r="I16" s="41">
        <v>2.2593490978502815</v>
      </c>
      <c r="J16" s="41">
        <v>5.8539713171509189E-2</v>
      </c>
      <c r="K16" s="87"/>
      <c r="L16" s="62" t="s">
        <v>37</v>
      </c>
      <c r="M16" s="173">
        <v>0</v>
      </c>
      <c r="N16" s="41">
        <f>AVERAGE(N4,N9)</f>
        <v>7.8024257319949157</v>
      </c>
      <c r="O16" s="41">
        <f t="shared" ref="O16:U16" si="1">AVERAGE(O4,O9)</f>
        <v>0.95968974241128813</v>
      </c>
      <c r="P16" s="41">
        <f t="shared" si="1"/>
        <v>0.32183926900635207</v>
      </c>
      <c r="Q16" s="41">
        <f t="shared" si="1"/>
        <v>4.0263584460794984E-2</v>
      </c>
      <c r="R16" s="41">
        <f t="shared" si="1"/>
        <v>1.5185110037747938</v>
      </c>
      <c r="S16" s="41">
        <f t="shared" si="1"/>
        <v>0.74825316024347766</v>
      </c>
      <c r="T16" s="41">
        <f t="shared" si="1"/>
        <v>1.9224247130750243</v>
      </c>
      <c r="U16" s="41">
        <f t="shared" si="1"/>
        <v>0.53227257874327527</v>
      </c>
      <c r="X16" s="173">
        <v>5</v>
      </c>
      <c r="Y16" s="41">
        <f>$C15/'Table S5. SizeFrac_Fluor_CHL'!E$27</f>
        <v>47.632514316871095</v>
      </c>
      <c r="Z16" s="40"/>
      <c r="AA16" s="41">
        <f>$E15/'Table S5. SizeFrac_Fluor_CHL'!E$28</f>
        <v>255.13035272013445</v>
      </c>
      <c r="AB16" s="40"/>
      <c r="AC16" s="41">
        <f>G15/'Table S5. SizeFrac_Fluor_CHL'!E29</f>
        <v>105.99925891526212</v>
      </c>
      <c r="AD16" s="40"/>
      <c r="AE16" s="90">
        <f>I15/'Table S5. SizeFrac_Fluor_CHL'!E30</f>
        <v>21.11197759854123</v>
      </c>
      <c r="AF16" s="40"/>
      <c r="AG16" s="40"/>
      <c r="AI16" s="173" t="s">
        <v>171</v>
      </c>
      <c r="AJ16" s="41">
        <f>AVERAGE(AJ11:AJ15)</f>
        <v>83.4348807002238</v>
      </c>
      <c r="AK16" s="41"/>
      <c r="AL16" s="41">
        <f>AVERAGE(AL11:AL15)</f>
        <v>235.08221608918018</v>
      </c>
      <c r="AM16" s="41"/>
      <c r="AN16" s="41">
        <f>AVERAGE(AN11:AN15)</f>
        <v>179.73463901086129</v>
      </c>
      <c r="AO16" s="41"/>
      <c r="AP16" s="41">
        <f>AVERAGE(AP11:AP15)</f>
        <v>25.665848091504568</v>
      </c>
    </row>
    <row r="17" spans="1:42" x14ac:dyDescent="0.2">
      <c r="B17" s="173" t="s">
        <v>195</v>
      </c>
      <c r="C17" s="173" t="s">
        <v>195</v>
      </c>
      <c r="D17" s="173" t="s">
        <v>195</v>
      </c>
      <c r="E17" s="173" t="s">
        <v>195</v>
      </c>
      <c r="F17" s="173" t="s">
        <v>195</v>
      </c>
      <c r="G17" s="173" t="s">
        <v>195</v>
      </c>
      <c r="H17" s="173" t="s">
        <v>195</v>
      </c>
      <c r="I17" s="173" t="s">
        <v>195</v>
      </c>
      <c r="J17" s="173" t="s">
        <v>195</v>
      </c>
      <c r="K17" s="87"/>
      <c r="M17" s="173">
        <v>2</v>
      </c>
      <c r="N17" s="41">
        <v>12.789044908431437</v>
      </c>
      <c r="O17" s="41">
        <v>1.8380136830402865</v>
      </c>
      <c r="P17" s="41">
        <v>0.70939799710360452</v>
      </c>
      <c r="Q17" s="41">
        <v>3.2501708315000315E-2</v>
      </c>
      <c r="R17" s="41">
        <v>2.1903913327306781</v>
      </c>
      <c r="S17" s="41">
        <v>0.32172528482408463</v>
      </c>
      <c r="T17" s="41">
        <v>3.101826310725857</v>
      </c>
      <c r="U17" s="41">
        <v>0.66130417393038721</v>
      </c>
      <c r="X17" s="173">
        <v>6</v>
      </c>
      <c r="Y17" s="48">
        <f>$C16/'Table S5. SizeFrac_Fluor_CHL'!E$31</f>
        <v>46.251234590890498</v>
      </c>
      <c r="Z17" s="152"/>
      <c r="AA17" s="48">
        <f>$E16/'Table S5. SizeFrac_Fluor_CHL'!E$32</f>
        <v>165.50115288446128</v>
      </c>
      <c r="AB17" s="152"/>
      <c r="AC17" s="48" t="s">
        <v>172</v>
      </c>
      <c r="AD17" s="152"/>
      <c r="AE17" s="48">
        <f>I16/'Table S5. SizeFrac_Fluor_CHL'!E34</f>
        <v>27.745027237608731</v>
      </c>
      <c r="AF17" s="40"/>
      <c r="AG17" s="40"/>
    </row>
    <row r="18" spans="1:42" x14ac:dyDescent="0.2">
      <c r="A18" s="62" t="s">
        <v>32</v>
      </c>
      <c r="B18" s="173">
        <v>1</v>
      </c>
      <c r="C18" s="41">
        <v>10.8414589814655</v>
      </c>
      <c r="D18" s="41">
        <v>0.4065247637973961</v>
      </c>
      <c r="E18" s="41">
        <v>0.75034946572154759</v>
      </c>
      <c r="F18" s="41">
        <v>5.6215672782593568E-2</v>
      </c>
      <c r="G18" s="41">
        <v>1.5316251491972628</v>
      </c>
      <c r="H18" s="41">
        <v>7.8294053714153267E-2</v>
      </c>
      <c r="I18" s="41">
        <v>3.2683964603373785</v>
      </c>
      <c r="J18" s="41">
        <v>0.26045294381457479</v>
      </c>
      <c r="K18" s="87"/>
      <c r="M18" s="173">
        <v>4</v>
      </c>
      <c r="N18" s="41">
        <v>11.504469508645817</v>
      </c>
      <c r="O18" s="41">
        <v>0.86096580642382881</v>
      </c>
      <c r="P18" s="41">
        <v>1.3775201967492052</v>
      </c>
      <c r="Q18" s="41">
        <v>0.18071907797494227</v>
      </c>
      <c r="R18" s="41">
        <v>3.522917862770258</v>
      </c>
      <c r="S18" s="41">
        <v>0.61706897884995016</v>
      </c>
      <c r="T18" s="41">
        <v>2.7216535576760106</v>
      </c>
      <c r="U18" s="41">
        <v>0.16510505369199294</v>
      </c>
      <c r="X18" s="173" t="s">
        <v>171</v>
      </c>
      <c r="Y18" s="41">
        <f>AVERAGE(Y12:Y17)</f>
        <v>53.944080979459081</v>
      </c>
      <c r="Z18" s="41"/>
      <c r="AA18" s="41">
        <f>AVERAGE(AA12:AA17)</f>
        <v>204.96367985992015</v>
      </c>
      <c r="AB18" s="41"/>
      <c r="AC18" s="41">
        <f>AVERAGE(AC12:AC17)</f>
        <v>129.65085364537202</v>
      </c>
      <c r="AD18" s="41"/>
      <c r="AE18" s="41">
        <f>AVERAGE(AE12:AE17)</f>
        <v>21.420375759599903</v>
      </c>
      <c r="AF18" s="40"/>
      <c r="AG18" s="40"/>
      <c r="AH18" s="62" t="s">
        <v>37</v>
      </c>
      <c r="AI18" s="173"/>
      <c r="AJ18" s="41"/>
      <c r="AK18" s="41"/>
      <c r="AL18" s="41"/>
      <c r="AM18" s="173"/>
      <c r="AN18" s="41"/>
      <c r="AO18" s="173"/>
      <c r="AP18" s="41"/>
    </row>
    <row r="19" spans="1:42" x14ac:dyDescent="0.2">
      <c r="B19" s="173">
        <v>2</v>
      </c>
      <c r="C19" s="41">
        <v>16.011429080713246</v>
      </c>
      <c r="D19" s="41">
        <v>0.23406896717061706</v>
      </c>
      <c r="E19" s="41">
        <v>1.2133264290868446</v>
      </c>
      <c r="F19" s="41">
        <v>0.25142615094349852</v>
      </c>
      <c r="G19" s="41">
        <v>2.6238116178706181</v>
      </c>
      <c r="H19" s="41">
        <v>0.24425895582701906</v>
      </c>
      <c r="I19" s="41">
        <v>2.7868299125021907</v>
      </c>
      <c r="J19" s="41">
        <v>0.93960392194460707</v>
      </c>
      <c r="K19" s="87"/>
      <c r="M19" s="173">
        <v>6</v>
      </c>
      <c r="N19" s="41">
        <v>20.104002560406382</v>
      </c>
      <c r="O19" s="41">
        <v>2.0330614835593686</v>
      </c>
      <c r="P19" s="41">
        <v>4.5857676402835486</v>
      </c>
      <c r="Q19" s="41">
        <v>0.16277094503497186</v>
      </c>
      <c r="R19" s="41">
        <v>5.3602708482905337</v>
      </c>
      <c r="S19" s="41">
        <v>0.63603205116278194</v>
      </c>
      <c r="T19" s="41">
        <v>4.9209647388014686</v>
      </c>
      <c r="U19" s="41">
        <v>0.54084321414169856</v>
      </c>
      <c r="Y19" s="40"/>
      <c r="Z19" s="40"/>
      <c r="AA19" s="40"/>
      <c r="AB19" s="40"/>
      <c r="AC19" s="40"/>
      <c r="AD19" s="40"/>
      <c r="AE19" s="40"/>
      <c r="AF19" s="40"/>
      <c r="AG19" s="40"/>
      <c r="AI19" s="173">
        <v>2</v>
      </c>
      <c r="AJ19" s="41">
        <f>N17/'Table S5. SizeFrac_Fluor_CHL'!$K$7</f>
        <v>66.409385770915009</v>
      </c>
      <c r="AK19" s="41"/>
      <c r="AL19" s="41">
        <f>P18/'Table S5. SizeFrac_Fluor_CHL'!$K$8</f>
        <v>624.53284489296561</v>
      </c>
      <c r="AM19" s="173"/>
      <c r="AN19" s="41">
        <f>R18/'Table S5. SizeFrac_Fluor_CHL'!$K$9</f>
        <v>302.32750794474623</v>
      </c>
      <c r="AO19" s="173"/>
      <c r="AP19" s="41">
        <f>T18/'Table S5. SizeFrac_Fluor_CHL'!$K$10</f>
        <v>16.610109216521266</v>
      </c>
    </row>
    <row r="20" spans="1:42" x14ac:dyDescent="0.2">
      <c r="B20" s="173">
        <v>3</v>
      </c>
      <c r="C20" s="41">
        <v>17.301221391462207</v>
      </c>
      <c r="D20" s="41">
        <v>0.9328992741623473</v>
      </c>
      <c r="E20" s="41">
        <v>2.1037132821671665</v>
      </c>
      <c r="F20" s="41">
        <v>0.26792539592005948</v>
      </c>
      <c r="G20" s="41">
        <v>3.545874120330037</v>
      </c>
      <c r="H20" s="41">
        <v>0.84646061041295062</v>
      </c>
      <c r="I20" s="41">
        <v>3.7721648373795751</v>
      </c>
      <c r="J20" s="41">
        <v>1.1909886664997895</v>
      </c>
      <c r="K20" s="87"/>
      <c r="M20" s="173">
        <v>7</v>
      </c>
      <c r="N20" s="41">
        <v>38.066261199136513</v>
      </c>
      <c r="O20" s="41">
        <v>0.31967577814714532</v>
      </c>
      <c r="P20" s="41">
        <v>2.4990862973837085</v>
      </c>
      <c r="Q20" s="41">
        <v>0.1227732970448322</v>
      </c>
      <c r="R20" s="41">
        <v>0.71203995674693543</v>
      </c>
      <c r="S20" s="41">
        <v>0.10454893534348991</v>
      </c>
      <c r="T20" s="41">
        <v>20.787715944729086</v>
      </c>
      <c r="U20" s="41">
        <v>0.25241399591017455</v>
      </c>
      <c r="W20" s="62" t="s">
        <v>32</v>
      </c>
      <c r="X20" s="173">
        <v>1</v>
      </c>
      <c r="Y20" s="41">
        <f>$C18/'Table S5. SizeFrac_Fluor_CHL'!F11</f>
        <v>73.483978064482457</v>
      </c>
      <c r="Z20" s="41"/>
      <c r="AA20" s="41">
        <f>$E18/'Table S5. SizeFrac_Fluor_CHL'!F12</f>
        <v>168.96952927447643</v>
      </c>
      <c r="AB20" s="41"/>
      <c r="AC20" s="41">
        <f>G18/'Table S5. SizeFrac_Fluor_CHL'!F17</f>
        <v>76.579500904176612</v>
      </c>
      <c r="AD20" s="40"/>
      <c r="AE20" s="90">
        <f>I18/'Table S5. SizeFrac_Fluor_CHL'!F14</f>
        <v>32.776824789137912</v>
      </c>
      <c r="AF20" s="40"/>
      <c r="AG20" s="40"/>
      <c r="AI20" s="173">
        <v>4</v>
      </c>
      <c r="AJ20" s="41">
        <f>N18/'Table S5. SizeFrac_Fluor_CHL'!$K$11</f>
        <v>72.672185557936189</v>
      </c>
      <c r="AK20" s="41"/>
      <c r="AL20" s="41">
        <f>P19/'Table S5. SizeFrac_Fluor_CHL'!$K$12</f>
        <v>717.71766789828166</v>
      </c>
      <c r="AM20" s="173"/>
      <c r="AN20" s="41">
        <f>R19/'Table S5. SizeFrac_Fluor_CHL'!$K$13</f>
        <v>264.44691023256911</v>
      </c>
      <c r="AO20" s="173"/>
      <c r="AP20" s="41">
        <f>T19/'Table S5. SizeFrac_Fluor_CHL'!$K$14</f>
        <v>39.779049879040684</v>
      </c>
    </row>
    <row r="21" spans="1:42" x14ac:dyDescent="0.2">
      <c r="B21" s="173">
        <v>4</v>
      </c>
      <c r="C21" s="41">
        <v>29.096800606244432</v>
      </c>
      <c r="D21" s="41">
        <v>1.9973656281521652</v>
      </c>
      <c r="E21" s="41">
        <v>3.2531048440024821</v>
      </c>
      <c r="F21" s="41">
        <v>0.33711659634469099</v>
      </c>
      <c r="G21" s="41">
        <v>5.3467312258118973</v>
      </c>
      <c r="H21" s="41">
        <v>6.5734290828167535E-2</v>
      </c>
      <c r="I21" s="41">
        <v>8.169624551747404</v>
      </c>
      <c r="J21" s="41">
        <v>1.4599174839617817</v>
      </c>
      <c r="K21" s="87"/>
      <c r="M21" s="173" t="s">
        <v>195</v>
      </c>
      <c r="N21" s="173" t="s">
        <v>195</v>
      </c>
      <c r="O21" s="173" t="s">
        <v>195</v>
      </c>
      <c r="P21" s="173" t="s">
        <v>195</v>
      </c>
      <c r="Q21" s="173" t="s">
        <v>195</v>
      </c>
      <c r="R21" s="173" t="s">
        <v>195</v>
      </c>
      <c r="S21" s="173" t="s">
        <v>195</v>
      </c>
      <c r="T21" s="173" t="s">
        <v>195</v>
      </c>
      <c r="U21" s="173" t="s">
        <v>195</v>
      </c>
      <c r="X21" s="173">
        <v>2</v>
      </c>
      <c r="Y21" s="41">
        <f>$C19/'Table S5. SizeFrac_Fluor_CHL'!F15</f>
        <v>73.765249118563105</v>
      </c>
      <c r="Z21" s="41"/>
      <c r="AA21" s="41">
        <f>$E19/'Table S5. SizeFrac_Fluor_CHL'!F16</f>
        <v>147.9499933210131</v>
      </c>
      <c r="AB21" s="41"/>
      <c r="AC21" s="41">
        <f>G19/'Table S5. SizeFrac_Fluor_CHL'!F14</f>
        <v>26.312662714661123</v>
      </c>
      <c r="AD21" s="40"/>
      <c r="AE21" s="90">
        <f>I19/'Table S5. SizeFrac_Fluor_CHL'!F18</f>
        <v>17.442194695831429</v>
      </c>
      <c r="AF21" s="40"/>
      <c r="AG21" s="40"/>
      <c r="AI21" s="173">
        <v>6</v>
      </c>
      <c r="AJ21" s="41">
        <f>N19/'Table S5. SizeFrac_Fluor_CHL'!$K$15</f>
        <v>70.276383542033741</v>
      </c>
      <c r="AK21" s="41"/>
      <c r="AL21" s="41">
        <f>P20/'Table S5. SizeFrac_Fluor_CHL'!$K$16</f>
        <v>93.18303476434545</v>
      </c>
      <c r="AM21" s="173"/>
      <c r="AN21" s="41">
        <f>R20/'Table S5. SizeFrac_Fluor_CHL'!$K$17</f>
        <v>14.602346570399746</v>
      </c>
      <c r="AO21" s="173"/>
      <c r="AP21" s="41">
        <f>T20/'Table S5. SizeFrac_Fluor_CHL'!$K$18</f>
        <v>104.83021689855561</v>
      </c>
    </row>
    <row r="22" spans="1:42" x14ac:dyDescent="0.2">
      <c r="B22" s="173">
        <v>5</v>
      </c>
      <c r="C22" s="41">
        <v>21.974038521365525</v>
      </c>
      <c r="D22" s="41">
        <v>0.12083825726681077</v>
      </c>
      <c r="E22" s="41">
        <v>4.5627609242827676</v>
      </c>
      <c r="F22" s="41">
        <v>0.26854546245030514</v>
      </c>
      <c r="G22" s="41">
        <v>5.5437228780093575</v>
      </c>
      <c r="H22" s="41">
        <v>5.4092085490004493E-2</v>
      </c>
      <c r="I22" s="41">
        <v>6.2580630655702132</v>
      </c>
      <c r="J22" s="41">
        <v>0.61580221505314126</v>
      </c>
      <c r="K22" s="87"/>
      <c r="L22" s="62" t="s">
        <v>36</v>
      </c>
      <c r="M22" s="173">
        <v>0</v>
      </c>
      <c r="N22" s="41">
        <f>N4</f>
        <v>7.8024257319949157</v>
      </c>
      <c r="O22" s="41">
        <f t="shared" ref="O22:U22" si="2">O4</f>
        <v>0.95968974241128813</v>
      </c>
      <c r="P22" s="41">
        <f t="shared" si="2"/>
        <v>0.32183926900635207</v>
      </c>
      <c r="Q22" s="41">
        <f t="shared" si="2"/>
        <v>4.0263584460794984E-2</v>
      </c>
      <c r="R22" s="41">
        <f t="shared" si="2"/>
        <v>1.5185110037747938</v>
      </c>
      <c r="S22" s="41">
        <f t="shared" si="2"/>
        <v>0.74825316024347766</v>
      </c>
      <c r="T22" s="41">
        <f t="shared" si="2"/>
        <v>1.9224247130750243</v>
      </c>
      <c r="U22" s="41">
        <f t="shared" si="2"/>
        <v>0.53227257874327527</v>
      </c>
      <c r="X22" s="173">
        <v>3</v>
      </c>
      <c r="Y22" s="41">
        <f>$C20/'Table S5. SizeFrac_Fluor_CHL'!F19</f>
        <v>56.995055072513573</v>
      </c>
      <c r="Z22" s="41"/>
      <c r="AA22" s="41">
        <f>$E20/'Table S5. SizeFrac_Fluor_CHL'!F20</f>
        <v>350.75394462837107</v>
      </c>
      <c r="AB22" s="41"/>
      <c r="AC22" s="41">
        <f>G20/'Table S5. SizeFrac_Fluor_CHL'!F21</f>
        <v>145.5735029079438</v>
      </c>
      <c r="AD22" s="40"/>
      <c r="AE22" s="90">
        <f>I20/'Table S5. SizeFrac_Fluor_CHL'!F22</f>
        <v>19.755051173644972</v>
      </c>
      <c r="AF22" s="40"/>
      <c r="AG22" s="40"/>
      <c r="AI22" s="175">
        <v>7</v>
      </c>
      <c r="AJ22" s="48"/>
      <c r="AK22" s="48"/>
      <c r="AL22" s="48"/>
      <c r="AM22" s="175"/>
      <c r="AN22" s="48"/>
      <c r="AO22" s="175"/>
      <c r="AP22" s="48"/>
    </row>
    <row r="23" spans="1:42" x14ac:dyDescent="0.2">
      <c r="B23" s="173">
        <v>6</v>
      </c>
      <c r="C23" s="41">
        <v>21.04997870061467</v>
      </c>
      <c r="D23" s="41">
        <v>3.3816043128363784</v>
      </c>
      <c r="E23" s="41">
        <v>6.310943483403161</v>
      </c>
      <c r="F23" s="41">
        <v>0.58394931208164258</v>
      </c>
      <c r="G23" s="41">
        <v>4.9676508116573315</v>
      </c>
      <c r="H23" s="41">
        <v>1.2018645374309376</v>
      </c>
      <c r="I23" s="41">
        <v>5.541560636499363</v>
      </c>
      <c r="J23" s="41">
        <v>0.83924263979075331</v>
      </c>
      <c r="K23" s="87"/>
      <c r="M23" s="173">
        <v>2</v>
      </c>
      <c r="N23" s="41">
        <v>12.36770908140948</v>
      </c>
      <c r="O23" s="41">
        <v>1.7264514352934297</v>
      </c>
      <c r="P23" s="41">
        <v>0.76771274494183217</v>
      </c>
      <c r="Q23" s="41">
        <v>9.8462259481972653E-2</v>
      </c>
      <c r="R23" s="41">
        <v>1.9816698093533576</v>
      </c>
      <c r="S23" s="41">
        <v>0.24343422778709004</v>
      </c>
      <c r="T23" s="41">
        <v>3.4716863624437586</v>
      </c>
      <c r="U23" s="41">
        <v>0.32660225506836782</v>
      </c>
      <c r="X23" s="173">
        <v>4</v>
      </c>
      <c r="Y23" s="41">
        <f>$C21/'Table S5. SizeFrac_Fluor_CHL'!F23</f>
        <v>75.866619674773702</v>
      </c>
      <c r="Z23" s="41"/>
      <c r="AA23" s="41">
        <f>$E21/'Table S5. SizeFrac_Fluor_CHL'!F24</f>
        <v>306.18959625603344</v>
      </c>
      <c r="AB23" s="41"/>
      <c r="AC23" s="41">
        <f>G21/'Table S5. SizeFrac_Fluor_CHL'!F25</f>
        <v>149.59517861692098</v>
      </c>
      <c r="AE23" s="90">
        <f>I21/'Table S5. SizeFrac_Fluor_CHL'!F26</f>
        <v>30.900139642913008</v>
      </c>
      <c r="AI23" s="173" t="s">
        <v>171</v>
      </c>
      <c r="AJ23" s="41">
        <f>AVERAGE(AJ18:AJ21)</f>
        <v>69.785984956961656</v>
      </c>
      <c r="AK23" s="41"/>
      <c r="AL23" s="41">
        <f>AVERAGE(AL18:AL22)</f>
        <v>478.47784918519756</v>
      </c>
      <c r="AM23" s="41"/>
      <c r="AN23" s="41">
        <f>AVERAGE(AN18:AN22)</f>
        <v>193.792254915905</v>
      </c>
      <c r="AO23" s="41"/>
      <c r="AP23" s="41">
        <f>AVERAGE(AP18:AP22)</f>
        <v>53.739791998039188</v>
      </c>
    </row>
    <row r="24" spans="1:42" x14ac:dyDescent="0.2">
      <c r="B24" s="173" t="s">
        <v>195</v>
      </c>
      <c r="C24" s="173" t="s">
        <v>195</v>
      </c>
      <c r="D24" s="173" t="s">
        <v>195</v>
      </c>
      <c r="E24" s="173" t="s">
        <v>195</v>
      </c>
      <c r="F24" s="173" t="s">
        <v>195</v>
      </c>
      <c r="G24" s="173" t="s">
        <v>195</v>
      </c>
      <c r="H24" s="173" t="s">
        <v>195</v>
      </c>
      <c r="I24" s="173" t="s">
        <v>195</v>
      </c>
      <c r="J24" s="173" t="s">
        <v>195</v>
      </c>
      <c r="K24" s="87"/>
      <c r="M24" s="173">
        <v>4</v>
      </c>
      <c r="N24" s="41">
        <v>23.67783709352398</v>
      </c>
      <c r="O24" s="41">
        <v>1.9869488113469944</v>
      </c>
      <c r="P24" s="41">
        <v>1.7892866294876901</v>
      </c>
      <c r="Q24" s="41">
        <v>0.13027669006415102</v>
      </c>
      <c r="R24" s="41">
        <v>5.6232399745262276</v>
      </c>
      <c r="S24" s="41">
        <v>0.45006241821016757</v>
      </c>
      <c r="T24" s="41">
        <v>5.4791463350750744</v>
      </c>
      <c r="U24" s="41">
        <v>0.20379995467513548</v>
      </c>
      <c r="X24" s="173">
        <v>5</v>
      </c>
      <c r="Y24" s="41">
        <f>$C22/'Table S5. SizeFrac_Fluor_CHL'!F27</f>
        <v>57.774150100286832</v>
      </c>
      <c r="Z24" s="41"/>
      <c r="AA24" s="41">
        <f>$E22/'Table S5. SizeFrac_Fluor_CHL'!F28</f>
        <v>163.58744573734123</v>
      </c>
      <c r="AB24" s="41"/>
      <c r="AC24" s="41">
        <f>G22/'Table S5. SizeFrac_Fluor_CHL'!F29</f>
        <v>119.04644405288059</v>
      </c>
      <c r="AE24" s="90">
        <f>I22/'Table S5. SizeFrac_Fluor_CHL'!F30</f>
        <v>26.371001348409337</v>
      </c>
    </row>
    <row r="25" spans="1:42" x14ac:dyDescent="0.2">
      <c r="A25" s="62" t="s">
        <v>93</v>
      </c>
      <c r="B25" s="173">
        <v>1</v>
      </c>
      <c r="C25" s="41">
        <v>4.1178511181551345</v>
      </c>
      <c r="D25" s="41">
        <v>0.12657149986781058</v>
      </c>
      <c r="E25" s="41">
        <v>0.43294786155190917</v>
      </c>
      <c r="F25" s="41">
        <v>4.3579022027497097E-2</v>
      </c>
      <c r="G25" s="41">
        <v>0.77709973564650736</v>
      </c>
      <c r="H25" s="41">
        <v>0.15545704065595248</v>
      </c>
      <c r="I25" s="41">
        <v>1.7681331383437628</v>
      </c>
      <c r="J25" s="41">
        <v>0.34788435490578451</v>
      </c>
      <c r="K25" s="87"/>
      <c r="M25" s="173">
        <v>6</v>
      </c>
      <c r="N25" s="41">
        <v>9.7836499322471742</v>
      </c>
      <c r="O25" s="41">
        <v>0.20429084508997389</v>
      </c>
      <c r="P25" s="41">
        <v>1.122389045499919</v>
      </c>
      <c r="Q25" s="41">
        <v>8.0049158154689146E-2</v>
      </c>
      <c r="R25" s="41">
        <v>2.8632947369994715</v>
      </c>
      <c r="S25" s="41">
        <v>0.30251346336369733</v>
      </c>
      <c r="T25" s="41">
        <v>2.7068029928986417</v>
      </c>
      <c r="U25" s="41">
        <v>0.14729857130462726</v>
      </c>
      <c r="X25" s="173">
        <v>6</v>
      </c>
      <c r="Y25" s="48">
        <f>$C23/'Table S5. SizeFrac_Fluor_CHL'!F31</f>
        <v>67.804393369953615</v>
      </c>
      <c r="Z25" s="48"/>
      <c r="AA25" s="48">
        <f>$E23/'Table S5. SizeFrac_Fluor_CHL'!F32</f>
        <v>170.74318244997673</v>
      </c>
      <c r="AB25" s="48"/>
      <c r="AC25" s="48">
        <f>G23/'Table S5. SizeFrac_Fluor_CHL'!F33</f>
        <v>107.8046611122724</v>
      </c>
      <c r="AD25" s="66"/>
      <c r="AE25" s="48">
        <f>I23/'Table S5. SizeFrac_Fluor_CHL'!F34</f>
        <v>30.714867928215284</v>
      </c>
      <c r="AH25" s="62" t="s">
        <v>36</v>
      </c>
      <c r="AI25" s="173"/>
      <c r="AJ25" s="41"/>
      <c r="AK25" s="41"/>
      <c r="AL25" s="41"/>
      <c r="AM25" s="173"/>
      <c r="AN25" s="41"/>
      <c r="AO25" s="173"/>
      <c r="AP25" s="41"/>
    </row>
    <row r="26" spans="1:42" x14ac:dyDescent="0.2">
      <c r="B26" s="173">
        <v>2</v>
      </c>
      <c r="C26" s="41">
        <v>6.1922288650159283</v>
      </c>
      <c r="D26" s="41">
        <v>0.17824926662924903</v>
      </c>
      <c r="E26" s="41">
        <v>0.50439976530036157</v>
      </c>
      <c r="F26" s="41">
        <v>9.4632207789549158E-2</v>
      </c>
      <c r="G26" s="41">
        <v>0.96956206552043678</v>
      </c>
      <c r="H26" s="41">
        <v>0.1539273600060547</v>
      </c>
      <c r="I26" s="41">
        <v>2.9897548911208141</v>
      </c>
      <c r="J26" s="41">
        <v>0.57629215890286267</v>
      </c>
      <c r="K26" s="87"/>
      <c r="M26" s="173">
        <v>7</v>
      </c>
      <c r="N26" s="41">
        <v>22.811099896888962</v>
      </c>
      <c r="O26" s="41">
        <v>0.9420651348959016</v>
      </c>
      <c r="P26" s="41">
        <v>2.0164528483134485</v>
      </c>
      <c r="Q26" s="41">
        <v>0.51055930055715937</v>
      </c>
      <c r="R26" s="41">
        <v>4.7714929853003554</v>
      </c>
      <c r="S26" s="41">
        <v>0.35454443996809226</v>
      </c>
      <c r="T26" s="41">
        <v>6.0347328546890777</v>
      </c>
      <c r="U26" s="41">
        <v>0.43991878577126947</v>
      </c>
      <c r="X26" s="173" t="s">
        <v>171</v>
      </c>
      <c r="Y26" s="41">
        <f>AVERAGE(Y20:Y25)</f>
        <v>67.614907566762213</v>
      </c>
      <c r="Z26" s="41"/>
      <c r="AA26" s="41">
        <f>AVERAGE(AA20:AA25)</f>
        <v>218.03228194453536</v>
      </c>
      <c r="AB26" s="41"/>
      <c r="AC26" s="41">
        <f>AVERAGE(AC20:AC25)</f>
        <v>104.15199171814258</v>
      </c>
      <c r="AD26" s="41"/>
      <c r="AE26" s="41">
        <f>AVERAGE(AE20:AE25)</f>
        <v>26.326679929691988</v>
      </c>
      <c r="AI26" s="173">
        <v>2</v>
      </c>
      <c r="AJ26" s="41">
        <f>N23/'Table S5. SizeFrac_Fluor_CHL'!$L$7</f>
        <v>78.693041689770084</v>
      </c>
      <c r="AK26" s="41"/>
      <c r="AL26" s="41">
        <f>P23/'Table S5. SizeFrac_Fluor_CHL'!$L$8</f>
        <v>75.749628737800691</v>
      </c>
      <c r="AM26" s="173"/>
      <c r="AN26" s="41">
        <f>R23/'Table S5. SizeFrac_Fluor_CHL'!$L$9</f>
        <v>653.34426894356602</v>
      </c>
      <c r="AO26" s="173"/>
      <c r="AP26" s="41">
        <f>T23/'Table S5. SizeFrac_Fluor_CHL'!$L$10</f>
        <v>26.03705048893185</v>
      </c>
    </row>
    <row r="27" spans="1:42" x14ac:dyDescent="0.2">
      <c r="B27" s="173">
        <v>3</v>
      </c>
      <c r="C27" s="41">
        <v>1.6710501783633909</v>
      </c>
      <c r="D27" s="41">
        <v>6.3646319551146441E-2</v>
      </c>
      <c r="E27" s="41">
        <v>0.35684279693074877</v>
      </c>
      <c r="F27" s="41">
        <v>1.0034750140173729E-2</v>
      </c>
      <c r="G27" s="41">
        <v>0.43708857491695818</v>
      </c>
      <c r="H27" s="41">
        <v>0.4108908746861849</v>
      </c>
      <c r="I27" s="41">
        <v>0.83232300248347713</v>
      </c>
      <c r="J27" s="41">
        <v>9.0958522991005125E-2</v>
      </c>
      <c r="K27" s="87"/>
      <c r="AI27" s="173">
        <v>4</v>
      </c>
      <c r="AJ27" s="41">
        <f>N24/'Table S5. SizeFrac_Fluor_CHL'!$L$11</f>
        <v>87.928859959175114</v>
      </c>
      <c r="AK27" s="41"/>
      <c r="AL27" s="41">
        <f>P24/'Table S5. SizeFrac_Fluor_CHL'!$L$12</f>
        <v>284.39954196214967</v>
      </c>
      <c r="AM27" s="173"/>
      <c r="AN27" s="41">
        <f>R24/'Table S5. SizeFrac_Fluor_CHL'!$L$13</f>
        <v>254.09743814360633</v>
      </c>
      <c r="AO27" s="173"/>
      <c r="AP27" s="41">
        <f>T24/'Table S5. SizeFrac_Fluor_CHL'!$L$14</f>
        <v>24.078221494829911</v>
      </c>
    </row>
    <row r="28" spans="1:42" x14ac:dyDescent="0.2">
      <c r="B28" s="173">
        <v>4</v>
      </c>
      <c r="C28" s="41">
        <v>1.4582062932514337</v>
      </c>
      <c r="D28" s="41">
        <v>0.19828092181580245</v>
      </c>
      <c r="E28" s="41">
        <v>0.46752433551391698</v>
      </c>
      <c r="F28" s="41">
        <v>9.5598463905856787E-2</v>
      </c>
      <c r="G28" s="41">
        <v>0.41496355403789648</v>
      </c>
      <c r="H28" s="41">
        <v>2.703003820253223E-2</v>
      </c>
      <c r="I28" s="41">
        <v>0.81963346590817521</v>
      </c>
      <c r="J28" s="41">
        <v>3.2035118836650861E-2</v>
      </c>
      <c r="K28" s="87"/>
      <c r="AI28" s="173">
        <v>6</v>
      </c>
      <c r="AJ28" s="41">
        <f>N25/'Table S5. SizeFrac_Fluor_CHL'!$L$15</f>
        <v>66.437341916049391</v>
      </c>
      <c r="AK28" s="41"/>
      <c r="AL28" s="41">
        <f>P25/'Table S5. SizeFrac_Fluor_CHL'!$L$16</f>
        <v>183.40787543378028</v>
      </c>
      <c r="AM28" s="173"/>
      <c r="AN28" s="41">
        <f>R25/'Table S5. SizeFrac_Fluor_CHL'!$L$17</f>
        <v>122.46041590579129</v>
      </c>
      <c r="AO28" s="173"/>
      <c r="AP28" s="41">
        <f>T25/'Table S5. SizeFrac_Fluor_CHL'!$L$18</f>
        <v>25.778857825693954</v>
      </c>
    </row>
    <row r="29" spans="1:42" x14ac:dyDescent="0.2">
      <c r="B29" s="173">
        <v>5</v>
      </c>
      <c r="C29" s="41">
        <v>2.3297110957219105</v>
      </c>
      <c r="D29" s="41">
        <v>6.5786411413064433E-2</v>
      </c>
      <c r="E29" s="41">
        <v>0.47111545397918292</v>
      </c>
      <c r="F29" s="41">
        <v>3.3669056919562547E-2</v>
      </c>
      <c r="G29" s="41">
        <v>0.53918432556223517</v>
      </c>
      <c r="H29" s="41">
        <v>5.5198915782335399E-2</v>
      </c>
      <c r="I29" s="41">
        <v>1.0486826453396356</v>
      </c>
      <c r="J29" s="41">
        <v>0.15082306807663706</v>
      </c>
      <c r="K29" s="87"/>
      <c r="AI29" s="175">
        <v>7</v>
      </c>
      <c r="AJ29" s="48"/>
      <c r="AK29" s="48"/>
      <c r="AL29" s="48"/>
      <c r="AM29" s="175"/>
      <c r="AN29" s="48"/>
      <c r="AO29" s="175"/>
      <c r="AP29" s="48"/>
    </row>
    <row r="30" spans="1:42" x14ac:dyDescent="0.2">
      <c r="B30" s="173">
        <v>6</v>
      </c>
      <c r="C30" s="41">
        <v>5.5170013564170324</v>
      </c>
      <c r="D30" s="41">
        <v>0.11683189037960759</v>
      </c>
      <c r="E30" s="41">
        <v>0.54896887827355323</v>
      </c>
      <c r="F30" s="41">
        <v>5.1951026154506683E-2</v>
      </c>
      <c r="G30" s="41">
        <v>1.0205250747485097</v>
      </c>
      <c r="H30" s="41">
        <v>9.2613502332736838E-2</v>
      </c>
      <c r="I30" s="41">
        <v>2.0805885949356959</v>
      </c>
      <c r="J30" s="41">
        <v>0.19331899278160172</v>
      </c>
      <c r="K30" s="87"/>
      <c r="AI30" s="173" t="s">
        <v>171</v>
      </c>
      <c r="AJ30" s="41">
        <f>AVERAGE(AJ21:AJ25)</f>
        <v>70.031184249497699</v>
      </c>
      <c r="AK30" s="41"/>
      <c r="AL30" s="41">
        <f>AVERAGE(AL25:AL29)</f>
        <v>181.18568204457688</v>
      </c>
      <c r="AM30" s="41"/>
      <c r="AN30" s="41">
        <f>AVERAGE(AN25:AN29)</f>
        <v>343.30070766432118</v>
      </c>
      <c r="AO30" s="41"/>
      <c r="AP30" s="41">
        <f>AVERAGE(AP25:AP29)</f>
        <v>25.298043269818567</v>
      </c>
    </row>
    <row r="31" spans="1:42" x14ac:dyDescent="0.2">
      <c r="B31" s="173" t="s">
        <v>195</v>
      </c>
      <c r="C31" s="173" t="s">
        <v>195</v>
      </c>
      <c r="D31" s="173" t="s">
        <v>195</v>
      </c>
      <c r="E31" s="173" t="s">
        <v>195</v>
      </c>
      <c r="F31" s="173" t="s">
        <v>195</v>
      </c>
      <c r="G31" s="173" t="s">
        <v>195</v>
      </c>
      <c r="H31" s="173" t="s">
        <v>195</v>
      </c>
      <c r="I31" s="173" t="s">
        <v>195</v>
      </c>
      <c r="J31" s="173" t="s">
        <v>195</v>
      </c>
      <c r="K31" s="87"/>
    </row>
    <row r="33" spans="1:22" x14ac:dyDescent="0.2">
      <c r="A33" s="62" t="s">
        <v>169</v>
      </c>
      <c r="C33" s="175" t="s">
        <v>87</v>
      </c>
      <c r="D33" s="175"/>
      <c r="E33" s="175" t="s">
        <v>88</v>
      </c>
      <c r="F33" s="175" t="s">
        <v>199</v>
      </c>
      <c r="G33" s="175" t="s">
        <v>89</v>
      </c>
      <c r="H33" s="175" t="s">
        <v>199</v>
      </c>
      <c r="I33" s="175" t="s">
        <v>90</v>
      </c>
      <c r="J33" s="175" t="s">
        <v>199</v>
      </c>
      <c r="K33" s="175" t="s">
        <v>198</v>
      </c>
      <c r="M33" s="177" t="s">
        <v>169</v>
      </c>
      <c r="N33" s="175" t="s">
        <v>87</v>
      </c>
      <c r="O33" s="175"/>
      <c r="P33" s="175" t="s">
        <v>88</v>
      </c>
      <c r="Q33" s="175"/>
      <c r="R33" s="175" t="s">
        <v>89</v>
      </c>
      <c r="S33" s="175"/>
      <c r="T33" s="175" t="s">
        <v>90</v>
      </c>
      <c r="U33" s="175" t="s">
        <v>198</v>
      </c>
    </row>
    <row r="34" spans="1:22" x14ac:dyDescent="0.2">
      <c r="B34" s="62" t="s">
        <v>30</v>
      </c>
      <c r="C34" s="41">
        <f>SUM(C4:C9)</f>
        <v>26.38568469159015</v>
      </c>
      <c r="E34" s="41">
        <f>SUM(E4:E9)</f>
        <v>2.8386750296122267</v>
      </c>
      <c r="F34" s="87">
        <f>E34/K34</f>
        <v>0.16744041617324681</v>
      </c>
      <c r="G34" s="41">
        <f>SUM(G4:G9)</f>
        <v>5.0216297594288708</v>
      </c>
      <c r="H34" s="89">
        <f>G34/K34</f>
        <v>0.2962029003022551</v>
      </c>
      <c r="I34" s="41">
        <f>SUM(I4:I9)</f>
        <v>9.0930395377856676</v>
      </c>
      <c r="J34" s="87">
        <f>I34/K34</f>
        <v>0.53635668352449806</v>
      </c>
      <c r="K34" s="176">
        <f>SUM(E34,G34,I34)</f>
        <v>16.953344326826766</v>
      </c>
      <c r="M34" s="62" t="s">
        <v>30</v>
      </c>
      <c r="N34" s="41">
        <f>SUM(N4:N7)</f>
        <v>23.120464748097589</v>
      </c>
      <c r="O34" s="41"/>
      <c r="P34" s="41">
        <f>SUM(P4:P7)</f>
        <v>1.1084477515229967</v>
      </c>
      <c r="Q34" s="89"/>
      <c r="R34" s="41">
        <f>SUM(R4:R7)</f>
        <v>4.2132535103050941</v>
      </c>
      <c r="S34" s="89"/>
      <c r="T34" s="41">
        <f>SUM(T4:T7)</f>
        <v>5.5806369963606759</v>
      </c>
      <c r="U34" s="176">
        <f>SUM(P34,R34,T34)</f>
        <v>10.902338258188767</v>
      </c>
    </row>
    <row r="35" spans="1:22" x14ac:dyDescent="0.2">
      <c r="B35" s="62" t="s">
        <v>76</v>
      </c>
      <c r="C35" s="41">
        <f>SUM(C11:C16)</f>
        <v>59.56948596730782</v>
      </c>
      <c r="E35" s="41">
        <f>SUM(E11:E16)</f>
        <v>7.7611590031805493</v>
      </c>
      <c r="F35" s="87">
        <f>E35/K35</f>
        <v>0.20022280289495678</v>
      </c>
      <c r="G35" s="41">
        <f>SUM(G11:G16)</f>
        <v>16.005628077485241</v>
      </c>
      <c r="H35" s="89">
        <f>G35/K35</f>
        <v>0.4129140653419186</v>
      </c>
      <c r="I35" s="41">
        <f>SUM(I11:I16)</f>
        <v>14.995825823381407</v>
      </c>
      <c r="J35" s="87">
        <f t="shared" ref="J35:J37" si="3">I35/K35</f>
        <v>0.3868631317631247</v>
      </c>
      <c r="K35" s="176">
        <f>SUM(E35,G35,I35)</f>
        <v>38.762612904047195</v>
      </c>
      <c r="M35" s="62" t="s">
        <v>38</v>
      </c>
      <c r="N35" s="41">
        <f>SUM(N10:N13)</f>
        <v>107.37829116371455</v>
      </c>
      <c r="O35" s="41"/>
      <c r="P35" s="41">
        <f>SUM(P10:P13)</f>
        <v>15.843307003060325</v>
      </c>
      <c r="Q35" s="89"/>
      <c r="R35" s="41">
        <f>SUM(R10:R13)</f>
        <v>20.809121553319407</v>
      </c>
      <c r="S35" s="89"/>
      <c r="T35" s="41">
        <f>SUM(T10:T13)</f>
        <v>23.882133094766605</v>
      </c>
      <c r="U35" s="176">
        <f t="shared" ref="U35:U37" si="4">SUM(P35,R35,T35)</f>
        <v>60.534561651146333</v>
      </c>
    </row>
    <row r="36" spans="1:22" x14ac:dyDescent="0.2">
      <c r="B36" s="62" t="s">
        <v>32</v>
      </c>
      <c r="C36" s="41">
        <f>SUM(C18:C23)</f>
        <v>116.27492728186559</v>
      </c>
      <c r="E36" s="41">
        <f>SUM(E18:E23)</f>
        <v>18.19419842866397</v>
      </c>
      <c r="F36" s="87">
        <f>E36/K36</f>
        <v>0.25428558934360251</v>
      </c>
      <c r="G36" s="41">
        <f>SUM(G18:G23)</f>
        <v>23.559415802876504</v>
      </c>
      <c r="H36" s="89">
        <f>G36/K36</f>
        <v>0.32927089124120046</v>
      </c>
      <c r="I36" s="41">
        <f>SUM(I18:I23)</f>
        <v>29.796639464036122</v>
      </c>
      <c r="J36" s="87">
        <f t="shared" si="3"/>
        <v>0.41644351941519697</v>
      </c>
      <c r="K36" s="176">
        <f>SUM(E36,G36,I36)</f>
        <v>71.5502536955766</v>
      </c>
      <c r="M36" s="62" t="s">
        <v>37</v>
      </c>
      <c r="N36" s="41">
        <f>SUM(N16:N19)</f>
        <v>52.199942709478549</v>
      </c>
      <c r="O36" s="41"/>
      <c r="P36" s="41">
        <f>SUM(P16:P19)</f>
        <v>6.9945251031427107</v>
      </c>
      <c r="Q36" s="89"/>
      <c r="R36" s="41">
        <f>SUM(R16:R19)</f>
        <v>12.592091047566264</v>
      </c>
      <c r="S36" s="89"/>
      <c r="T36" s="41">
        <f>SUM(T16:T19)</f>
        <v>12.666869320278359</v>
      </c>
      <c r="U36" s="176">
        <f t="shared" si="4"/>
        <v>32.253485470987329</v>
      </c>
    </row>
    <row r="37" spans="1:22" x14ac:dyDescent="0.2">
      <c r="B37" s="62" t="s">
        <v>93</v>
      </c>
      <c r="C37" s="41">
        <f>SUM(C25:C30)</f>
        <v>21.28604890692483</v>
      </c>
      <c r="E37" s="41">
        <f>SUM(E25:E30)</f>
        <v>2.7817990915496726</v>
      </c>
      <c r="F37" s="87">
        <f>E37/K37</f>
        <v>0.16880526781607511</v>
      </c>
      <c r="G37" s="41">
        <f>SUM(G25:G30)</f>
        <v>4.1584233304325444</v>
      </c>
      <c r="H37" s="89">
        <f>G37/K37</f>
        <v>0.25234164685675908</v>
      </c>
      <c r="I37" s="41">
        <f>SUM(I25:I30)</f>
        <v>9.5391157381315601</v>
      </c>
      <c r="J37" s="87">
        <f t="shared" si="3"/>
        <v>0.57885308532716584</v>
      </c>
      <c r="K37" s="176">
        <f>SUM(E37,G37,I37)</f>
        <v>16.479338160113777</v>
      </c>
      <c r="M37" s="62" t="s">
        <v>36</v>
      </c>
      <c r="N37" s="41">
        <f>SUM(N22:N25)</f>
        <v>53.631621839175551</v>
      </c>
      <c r="O37" s="41"/>
      <c r="P37" s="41">
        <f>SUM(P22:P25)</f>
        <v>4.0012276889357938</v>
      </c>
      <c r="Q37" s="89"/>
      <c r="R37" s="41">
        <f>SUM(R22:R25)</f>
        <v>11.986715524653849</v>
      </c>
      <c r="S37" s="89"/>
      <c r="T37" s="41">
        <f>SUM(T22:T25)</f>
        <v>13.580060403492499</v>
      </c>
      <c r="U37" s="176">
        <f t="shared" si="4"/>
        <v>29.568003617082141</v>
      </c>
    </row>
    <row r="38" spans="1:22" x14ac:dyDescent="0.2">
      <c r="E38" s="89"/>
      <c r="F38" s="89"/>
      <c r="G38" s="89"/>
      <c r="H38" s="89"/>
      <c r="I38" s="89"/>
      <c r="N38" s="40"/>
      <c r="P38" s="87"/>
      <c r="Q38" s="87"/>
      <c r="R38" s="87"/>
      <c r="S38" s="87"/>
      <c r="T38" s="87"/>
    </row>
    <row r="39" spans="1:22" x14ac:dyDescent="0.2">
      <c r="E39" s="89" t="s">
        <v>200</v>
      </c>
      <c r="F39" s="89">
        <f>AVERAGE(F34:F37)</f>
        <v>0.1976885190569703</v>
      </c>
      <c r="G39" s="89"/>
      <c r="H39" s="89">
        <f>AVERAGE(H34:H37)</f>
        <v>0.32268237593553328</v>
      </c>
      <c r="I39" s="89"/>
      <c r="J39" s="89">
        <f>AVERAGE(J34:J37)</f>
        <v>0.47962910500749639</v>
      </c>
      <c r="N39" s="40"/>
      <c r="P39" s="87"/>
      <c r="Q39" s="87"/>
      <c r="R39" s="87"/>
      <c r="S39" s="87"/>
      <c r="T39" s="87"/>
      <c r="U39" s="87"/>
    </row>
    <row r="40" spans="1:22" x14ac:dyDescent="0.2">
      <c r="E40" s="89" t="s">
        <v>185</v>
      </c>
      <c r="F40" s="89">
        <f>STDEV(F34:F37)</f>
        <v>4.0656450451355186E-2</v>
      </c>
      <c r="G40" s="89"/>
      <c r="H40" s="89">
        <f>STDEV(H34:H37)</f>
        <v>6.7907159917567669E-2</v>
      </c>
      <c r="I40" s="89"/>
      <c r="J40" s="89">
        <f>STDEV(J34:J37)</f>
        <v>9.2486684543412315E-2</v>
      </c>
      <c r="N40" s="40"/>
      <c r="P40" s="87"/>
      <c r="Q40" s="87"/>
      <c r="R40" s="87"/>
      <c r="S40" s="87"/>
      <c r="T40" s="87"/>
      <c r="U40" s="87"/>
      <c r="V40" s="87"/>
    </row>
    <row r="41" spans="1:22" x14ac:dyDescent="0.2">
      <c r="E41" s="89"/>
      <c r="F41" s="89"/>
      <c r="G41" s="89"/>
      <c r="H41" s="89"/>
      <c r="I41" s="89"/>
      <c r="P41" s="87"/>
      <c r="Q41" s="87"/>
      <c r="R41" s="87"/>
      <c r="S41" s="87"/>
      <c r="T41" s="87"/>
    </row>
    <row r="42" spans="1:22" x14ac:dyDescent="0.2">
      <c r="N42" s="40"/>
    </row>
    <row r="43" spans="1:22" x14ac:dyDescent="0.2">
      <c r="E43" s="151"/>
      <c r="F43" s="151"/>
      <c r="G43" s="151"/>
      <c r="H43" s="151"/>
      <c r="I43" s="151"/>
      <c r="N43" s="40"/>
      <c r="P43" s="151"/>
      <c r="Q43" s="151"/>
      <c r="R43" s="151"/>
      <c r="S43" s="151"/>
      <c r="T43" s="151"/>
    </row>
    <row r="44" spans="1:22" x14ac:dyDescent="0.2">
      <c r="E44" s="89"/>
      <c r="F44" s="89"/>
      <c r="G44" s="89"/>
      <c r="H44" s="89"/>
      <c r="I44" s="89"/>
      <c r="N44" s="40"/>
      <c r="P44" s="89"/>
      <c r="Q44" s="89"/>
      <c r="R44" s="89"/>
      <c r="S44" s="89"/>
      <c r="T44" s="89"/>
    </row>
    <row r="45" spans="1:22" x14ac:dyDescent="0.2">
      <c r="N45" s="40"/>
    </row>
    <row r="46" spans="1:22" x14ac:dyDescent="0.2">
      <c r="N46" s="40"/>
    </row>
  </sheetData>
  <mergeCells count="4">
    <mergeCell ref="N2:U2"/>
    <mergeCell ref="B2:J2"/>
    <mergeCell ref="X2:AF2"/>
    <mergeCell ref="AI2:AQ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0"/>
  <sheetViews>
    <sheetView workbookViewId="0">
      <selection activeCell="J18" sqref="J18"/>
    </sheetView>
  </sheetViews>
  <sheetFormatPr baseColWidth="10" defaultColWidth="8.6640625" defaultRowHeight="16" x14ac:dyDescent="0.2"/>
  <cols>
    <col min="1" max="1" width="8.6640625" style="8"/>
    <col min="2" max="2" width="14.6640625" style="8" bestFit="1" customWidth="1"/>
    <col min="3" max="5" width="8.6640625" style="8"/>
    <col min="6" max="6" width="13.1640625" style="36" bestFit="1" customWidth="1"/>
    <col min="7" max="7" width="14.1640625" style="8" bestFit="1" customWidth="1"/>
    <col min="8" max="8" width="15.1640625" style="8" bestFit="1" customWidth="1"/>
    <col min="9" max="9" width="8.6640625" style="8" bestFit="1" customWidth="1"/>
    <col min="10" max="10" width="7.33203125" style="8" bestFit="1" customWidth="1"/>
    <col min="11" max="11" width="4.6640625" style="36" customWidth="1"/>
    <col min="12" max="12" width="15.1640625" style="8" bestFit="1" customWidth="1"/>
    <col min="13" max="13" width="7.83203125" style="8" bestFit="1" customWidth="1"/>
    <col min="14" max="14" width="15.1640625" style="8" bestFit="1" customWidth="1"/>
    <col min="15" max="15" width="8.6640625" style="8"/>
    <col min="16" max="16" width="8.6640625" style="36"/>
    <col min="17" max="17" width="14.1640625" style="8" bestFit="1" customWidth="1"/>
    <col min="18" max="16384" width="8.6640625" style="8"/>
  </cols>
  <sheetData>
    <row r="1" spans="1:20" s="62" customFormat="1" x14ac:dyDescent="0.2">
      <c r="A1" s="161" t="s">
        <v>182</v>
      </c>
      <c r="F1" s="36"/>
      <c r="K1" s="36"/>
      <c r="P1" s="36"/>
    </row>
    <row r="2" spans="1:20" x14ac:dyDescent="0.2">
      <c r="B2" s="191" t="s">
        <v>0</v>
      </c>
      <c r="C2" s="191"/>
      <c r="D2" s="191"/>
      <c r="E2" s="42"/>
      <c r="F2" s="42"/>
      <c r="G2" s="191" t="s">
        <v>1</v>
      </c>
      <c r="H2" s="191"/>
      <c r="I2" s="191"/>
      <c r="J2" s="42"/>
      <c r="K2" s="42"/>
      <c r="L2" s="191" t="s">
        <v>2</v>
      </c>
      <c r="M2" s="191"/>
      <c r="N2" s="191"/>
      <c r="Q2" s="191" t="s">
        <v>117</v>
      </c>
      <c r="R2" s="191"/>
      <c r="S2" s="191"/>
    </row>
    <row r="3" spans="1:20" x14ac:dyDescent="0.2">
      <c r="A3" s="38" t="s">
        <v>39</v>
      </c>
      <c r="B3" s="11" t="s">
        <v>33</v>
      </c>
      <c r="C3" s="11" t="s">
        <v>34</v>
      </c>
      <c r="D3" s="11" t="s">
        <v>32</v>
      </c>
      <c r="E3" s="43"/>
      <c r="F3" s="43"/>
      <c r="G3" s="11" t="s">
        <v>33</v>
      </c>
      <c r="H3" s="11" t="s">
        <v>34</v>
      </c>
      <c r="I3" s="11" t="s">
        <v>32</v>
      </c>
      <c r="J3" s="43"/>
      <c r="K3" s="43"/>
      <c r="L3" s="11" t="s">
        <v>33</v>
      </c>
      <c r="M3" s="11" t="s">
        <v>34</v>
      </c>
      <c r="N3" s="11" t="s">
        <v>32</v>
      </c>
      <c r="P3" s="72"/>
      <c r="Q3" s="11" t="s">
        <v>33</v>
      </c>
      <c r="R3" s="11" t="s">
        <v>34</v>
      </c>
      <c r="S3" s="11" t="s">
        <v>32</v>
      </c>
    </row>
    <row r="4" spans="1:20" x14ac:dyDescent="0.2">
      <c r="A4" s="10">
        <v>0</v>
      </c>
      <c r="B4" s="9">
        <v>5.1542378424767131E-2</v>
      </c>
      <c r="C4" s="9">
        <v>6.2998436941694562</v>
      </c>
      <c r="D4" s="9">
        <v>6.492888086879832</v>
      </c>
      <c r="E4" s="63"/>
      <c r="F4" s="59"/>
      <c r="G4" s="9">
        <v>0.12985018934081288</v>
      </c>
      <c r="H4" s="9">
        <v>0.13714815017705986</v>
      </c>
      <c r="I4" s="9">
        <v>0.64500737658203089</v>
      </c>
      <c r="J4" s="9"/>
      <c r="K4" s="59"/>
      <c r="L4" s="9">
        <v>1.2390857522605998</v>
      </c>
      <c r="M4" s="9">
        <v>11.505243096194068</v>
      </c>
      <c r="N4" s="9">
        <v>12.379748507919393</v>
      </c>
      <c r="P4" s="72"/>
      <c r="Q4" s="41">
        <f>B4/G4</f>
        <v>0.39693726044161398</v>
      </c>
      <c r="R4" s="41">
        <f t="shared" ref="R4:S10" si="0">C4/H4</f>
        <v>45.934587422697895</v>
      </c>
      <c r="S4" s="41">
        <f t="shared" si="0"/>
        <v>10.0663780332039</v>
      </c>
    </row>
    <row r="5" spans="1:20" x14ac:dyDescent="0.2">
      <c r="A5" s="10">
        <v>1</v>
      </c>
      <c r="B5" s="9">
        <v>4.4193368784241571E-2</v>
      </c>
      <c r="C5" s="9">
        <v>6.3000377086344921</v>
      </c>
      <c r="D5" s="9">
        <v>6.3751213066032513</v>
      </c>
      <c r="E5" s="63"/>
      <c r="F5" s="59"/>
      <c r="G5" s="9">
        <v>0.12181897155757454</v>
      </c>
      <c r="H5" s="9">
        <v>0.14858339103650955</v>
      </c>
      <c r="I5" s="9">
        <v>0.63111816791287367</v>
      </c>
      <c r="J5" s="63"/>
      <c r="K5" s="59"/>
      <c r="L5" s="9">
        <v>1.0951945191758694</v>
      </c>
      <c r="M5" s="9">
        <v>11.68380403443911</v>
      </c>
      <c r="N5" s="9">
        <v>12.239501686127248</v>
      </c>
      <c r="Q5" s="41">
        <f t="shared" ref="Q5:Q10" si="1">B5/G5</f>
        <v>0.36277903366927322</v>
      </c>
      <c r="R5" s="41">
        <f t="shared" si="0"/>
        <v>42.400686003232096</v>
      </c>
      <c r="S5" s="41">
        <f t="shared" si="0"/>
        <v>10.101311657190863</v>
      </c>
    </row>
    <row r="6" spans="1:20" x14ac:dyDescent="0.2">
      <c r="A6" s="10">
        <v>2</v>
      </c>
      <c r="B6" s="9">
        <v>4.1809906198125163E-2</v>
      </c>
      <c r="C6" s="9">
        <v>6.2117611270433155</v>
      </c>
      <c r="D6" s="9">
        <v>6.3050820847254165</v>
      </c>
      <c r="E6" s="63"/>
      <c r="F6" s="59"/>
      <c r="G6" s="9">
        <v>0.12712444269922896</v>
      </c>
      <c r="H6" s="9">
        <v>0.12774334968807893</v>
      </c>
      <c r="I6" s="9">
        <v>0.63205241961707703</v>
      </c>
      <c r="J6" s="63"/>
      <c r="K6" s="59"/>
      <c r="L6" s="9">
        <v>1.1081292085262748</v>
      </c>
      <c r="M6" s="9">
        <v>11.576867619861615</v>
      </c>
      <c r="N6" s="9">
        <v>12.232067603830419</v>
      </c>
      <c r="Q6" s="41">
        <f t="shared" si="1"/>
        <v>0.32888959283027597</v>
      </c>
      <c r="R6" s="41">
        <f t="shared" si="0"/>
        <v>48.626884626174792</v>
      </c>
      <c r="S6" s="41">
        <f t="shared" si="0"/>
        <v>9.9755683057827564</v>
      </c>
    </row>
    <row r="7" spans="1:20" x14ac:dyDescent="0.2">
      <c r="A7" s="10">
        <v>3</v>
      </c>
      <c r="B7" s="9">
        <v>5.2634798776737143E-2</v>
      </c>
      <c r="C7" s="9">
        <v>6.1050531712737603</v>
      </c>
      <c r="D7" s="9">
        <v>6.1298870227983109</v>
      </c>
      <c r="E7" s="63"/>
      <c r="F7" s="59"/>
      <c r="G7" s="9">
        <v>0.1285846641143632</v>
      </c>
      <c r="H7" s="9">
        <v>0.12359527212141581</v>
      </c>
      <c r="I7" s="9">
        <v>0.62253550892359166</v>
      </c>
      <c r="J7" s="63"/>
      <c r="K7" s="59"/>
      <c r="L7" s="9">
        <v>1.1174421848585665</v>
      </c>
      <c r="M7" s="9">
        <v>11.580298734767844</v>
      </c>
      <c r="N7" s="9">
        <v>12.214054250572712</v>
      </c>
      <c r="Q7" s="41">
        <f t="shared" si="1"/>
        <v>0.40933962956829556</v>
      </c>
      <c r="R7" s="41">
        <f t="shared" si="0"/>
        <v>49.395523521938301</v>
      </c>
      <c r="S7" s="41">
        <f t="shared" si="0"/>
        <v>9.8466463919420804</v>
      </c>
    </row>
    <row r="8" spans="1:20" x14ac:dyDescent="0.2">
      <c r="A8" s="10">
        <v>4</v>
      </c>
      <c r="B8" s="9">
        <v>5.6408614538088112E-2</v>
      </c>
      <c r="C8" s="9">
        <v>6.0006733890846329</v>
      </c>
      <c r="D8" s="9">
        <v>5.9087105326577802</v>
      </c>
      <c r="E8" s="63"/>
      <c r="F8" s="59"/>
      <c r="G8" s="9">
        <v>0.12808575513085901</v>
      </c>
      <c r="H8" s="9">
        <v>0.11250881856486873</v>
      </c>
      <c r="I8" s="9">
        <v>0.6073009778003815</v>
      </c>
      <c r="J8" s="63"/>
      <c r="K8" s="59"/>
      <c r="L8" s="9">
        <v>1.1576259531071589</v>
      </c>
      <c r="M8" s="9">
        <v>11.593737268150576</v>
      </c>
      <c r="N8" s="9">
        <v>12.237786128674134</v>
      </c>
      <c r="Q8" s="41">
        <f t="shared" si="1"/>
        <v>0.44039725167297616</v>
      </c>
      <c r="R8" s="41">
        <f t="shared" si="0"/>
        <v>53.335138219630757</v>
      </c>
      <c r="S8" s="41">
        <f t="shared" si="0"/>
        <v>9.7294599360911302</v>
      </c>
    </row>
    <row r="9" spans="1:20" x14ac:dyDescent="0.2">
      <c r="A9" s="10">
        <v>5</v>
      </c>
      <c r="B9" s="9">
        <v>5.5514816068294462E-2</v>
      </c>
      <c r="C9" s="9">
        <v>5.8858168257835857</v>
      </c>
      <c r="D9" s="9">
        <v>5.6520293954157435</v>
      </c>
      <c r="E9" s="63"/>
      <c r="F9" s="59"/>
      <c r="G9" s="9">
        <v>0.12821960876057964</v>
      </c>
      <c r="H9" s="9">
        <v>0.11015450427027615</v>
      </c>
      <c r="I9" s="9">
        <v>0.59342422582061349</v>
      </c>
      <c r="J9" s="63"/>
      <c r="K9" s="59"/>
      <c r="L9" s="9">
        <v>1.150612477103828</v>
      </c>
      <c r="M9" s="9">
        <v>11.625475081033203</v>
      </c>
      <c r="N9" s="9">
        <v>12.241646132943643</v>
      </c>
      <c r="Q9" s="41">
        <f t="shared" si="1"/>
        <v>0.43296666247013355</v>
      </c>
      <c r="R9" s="41">
        <f t="shared" si="0"/>
        <v>53.432375414645676</v>
      </c>
      <c r="S9" s="41">
        <f t="shared" si="0"/>
        <v>9.5244331954932662</v>
      </c>
    </row>
    <row r="10" spans="1:20" x14ac:dyDescent="0.2">
      <c r="A10" s="12">
        <v>6</v>
      </c>
      <c r="B10" s="50">
        <v>5.0598924484429389E-2</v>
      </c>
      <c r="C10" s="50">
        <v>5.8351790504093053</v>
      </c>
      <c r="D10" s="50">
        <v>5.4962357799921939</v>
      </c>
      <c r="E10" s="63"/>
      <c r="F10" s="59"/>
      <c r="G10" s="50">
        <v>0.12831695685492195</v>
      </c>
      <c r="H10" s="50">
        <v>0.11385414101892163</v>
      </c>
      <c r="I10" s="50">
        <v>0.59197924985144557</v>
      </c>
      <c r="J10" s="63"/>
      <c r="K10" s="59"/>
      <c r="L10" s="50">
        <v>1.1667089794065544</v>
      </c>
      <c r="M10" s="50">
        <v>11.653781779009599</v>
      </c>
      <c r="N10" s="50">
        <v>12.312841767247912</v>
      </c>
      <c r="Q10" s="41">
        <f t="shared" si="1"/>
        <v>0.39432765337193648</v>
      </c>
      <c r="R10" s="41">
        <f t="shared" si="0"/>
        <v>51.251355446435156</v>
      </c>
      <c r="S10" s="41">
        <f t="shared" si="0"/>
        <v>9.2845074913883359</v>
      </c>
    </row>
    <row r="11" spans="1:20" x14ac:dyDescent="0.2">
      <c r="A11" s="47" t="s">
        <v>84</v>
      </c>
      <c r="B11" s="52">
        <f>(B10-B4)*1000</f>
        <v>-0.94345394033774199</v>
      </c>
      <c r="C11" s="74">
        <f>(C10-C4)*1000</f>
        <v>-464.66464376015091</v>
      </c>
      <c r="D11" s="74">
        <f>(D10-D4)*1000</f>
        <v>-996.65230688763802</v>
      </c>
      <c r="G11" s="74">
        <f>(G10-G4)*1000</f>
        <v>-1.5332324858909341</v>
      </c>
      <c r="H11" s="74">
        <f>(H10-H4)*1000</f>
        <v>-23.29400915813823</v>
      </c>
      <c r="I11" s="74">
        <f>(I10-I4)*1000</f>
        <v>-53.028126730585321</v>
      </c>
      <c r="L11" s="41">
        <f>L10-L4</f>
        <v>-7.2376772854045424E-2</v>
      </c>
      <c r="M11" s="41">
        <f>M10-M4</f>
        <v>0.14853868281553062</v>
      </c>
      <c r="N11" s="41">
        <f>N10-N4</f>
        <v>-6.6906740671480947E-2</v>
      </c>
    </row>
    <row r="12" spans="1:20" x14ac:dyDescent="0.2">
      <c r="A12" s="86" t="s">
        <v>107</v>
      </c>
      <c r="B12" s="52"/>
      <c r="C12" s="52">
        <f>C11/H11</f>
        <v>19.947817509885841</v>
      </c>
      <c r="D12" s="74">
        <f>D11/I11</f>
        <v>18.794786245254887</v>
      </c>
      <c r="G12" s="52"/>
      <c r="H12" s="52"/>
      <c r="I12" s="52"/>
      <c r="L12" s="52"/>
      <c r="M12" s="52"/>
      <c r="N12" s="52"/>
      <c r="R12" s="45"/>
      <c r="S12" s="45"/>
      <c r="T12" s="45"/>
    </row>
    <row r="13" spans="1:20" x14ac:dyDescent="0.2">
      <c r="A13" s="14"/>
      <c r="B13" s="191" t="s">
        <v>0</v>
      </c>
      <c r="C13" s="191"/>
      <c r="D13" s="191"/>
      <c r="E13" s="44"/>
      <c r="F13" s="45"/>
      <c r="G13" s="191" t="s">
        <v>1</v>
      </c>
      <c r="H13" s="191"/>
      <c r="I13" s="191"/>
      <c r="J13" s="44"/>
      <c r="K13" s="45"/>
      <c r="L13" s="191" t="s">
        <v>2</v>
      </c>
      <c r="M13" s="191"/>
      <c r="N13" s="191"/>
      <c r="O13" s="44"/>
      <c r="P13" s="45"/>
      <c r="Q13" s="192" t="s">
        <v>117</v>
      </c>
      <c r="R13" s="192"/>
      <c r="S13" s="192"/>
      <c r="T13" s="192"/>
    </row>
    <row r="14" spans="1:20" x14ac:dyDescent="0.2">
      <c r="A14" s="12" t="s">
        <v>39</v>
      </c>
      <c r="B14" s="11" t="s">
        <v>35</v>
      </c>
      <c r="C14" s="11" t="s">
        <v>37</v>
      </c>
      <c r="D14" s="11" t="s">
        <v>36</v>
      </c>
      <c r="E14" s="11" t="s">
        <v>38</v>
      </c>
      <c r="F14" s="43"/>
      <c r="G14" s="11" t="s">
        <v>35</v>
      </c>
      <c r="H14" s="11" t="s">
        <v>37</v>
      </c>
      <c r="I14" s="11" t="s">
        <v>36</v>
      </c>
      <c r="J14" s="11" t="s">
        <v>38</v>
      </c>
      <c r="K14" s="43"/>
      <c r="L14" s="11" t="s">
        <v>35</v>
      </c>
      <c r="M14" s="11" t="s">
        <v>37</v>
      </c>
      <c r="N14" s="11" t="s">
        <v>36</v>
      </c>
      <c r="O14" s="11" t="s">
        <v>38</v>
      </c>
      <c r="Q14" s="11" t="s">
        <v>35</v>
      </c>
      <c r="R14" s="11" t="s">
        <v>37</v>
      </c>
      <c r="S14" s="11" t="s">
        <v>36</v>
      </c>
      <c r="T14" s="11" t="s">
        <v>38</v>
      </c>
    </row>
    <row r="15" spans="1:20" x14ac:dyDescent="0.2">
      <c r="A15" s="10">
        <v>0</v>
      </c>
      <c r="B15" s="9">
        <v>5.1542378424767131E-2</v>
      </c>
      <c r="C15" s="184">
        <v>6</v>
      </c>
      <c r="D15" s="184">
        <v>6</v>
      </c>
      <c r="E15" s="184">
        <v>5.0140000000000002</v>
      </c>
      <c r="F15" s="185"/>
      <c r="G15" s="186">
        <v>0.12985018934081288</v>
      </c>
      <c r="H15" s="184">
        <v>0.13</v>
      </c>
      <c r="I15" s="184">
        <v>0.5</v>
      </c>
      <c r="J15" s="184">
        <v>0.63</v>
      </c>
      <c r="K15" s="185"/>
      <c r="L15" s="186">
        <v>1.2390857522605998</v>
      </c>
      <c r="M15" s="184">
        <v>10.5</v>
      </c>
      <c r="N15" s="184">
        <v>10.5</v>
      </c>
      <c r="O15" s="184"/>
      <c r="Q15" s="90">
        <f>B15/G15</f>
        <v>0.39693726044161398</v>
      </c>
      <c r="R15" s="90">
        <f t="shared" ref="R15:T19" si="2">C15/H15</f>
        <v>46.153846153846153</v>
      </c>
      <c r="S15" s="90">
        <f t="shared" si="2"/>
        <v>12</v>
      </c>
      <c r="T15" s="90">
        <f t="shared" si="2"/>
        <v>7.9587301587301589</v>
      </c>
    </row>
    <row r="16" spans="1:20" x14ac:dyDescent="0.2">
      <c r="A16" s="10">
        <v>2</v>
      </c>
      <c r="B16" s="9">
        <v>1.7267184555750655E-2</v>
      </c>
      <c r="C16" s="186">
        <v>5.7606900198926763</v>
      </c>
      <c r="D16" s="186">
        <v>5.8049495849033939</v>
      </c>
      <c r="E16" s="184">
        <v>4.7809999999999997</v>
      </c>
      <c r="F16" s="185"/>
      <c r="G16" s="186">
        <v>0.13523392522448485</v>
      </c>
      <c r="H16" s="186">
        <v>0.12972497407685396</v>
      </c>
      <c r="I16" s="186">
        <v>0.4681525930500911</v>
      </c>
      <c r="J16" s="184">
        <v>0.495</v>
      </c>
      <c r="K16" s="185"/>
      <c r="L16" s="186">
        <v>1.1437420305992334</v>
      </c>
      <c r="M16" s="186">
        <v>9.9839331238831353</v>
      </c>
      <c r="N16" s="186">
        <v>10.283421813422571</v>
      </c>
      <c r="O16" s="184">
        <v>15.366</v>
      </c>
      <c r="Q16" s="90">
        <f>B16/G16</f>
        <v>0.12768382288015059</v>
      </c>
      <c r="R16" s="90">
        <f t="shared" si="2"/>
        <v>44.406946780192271</v>
      </c>
      <c r="S16" s="90">
        <f t="shared" si="2"/>
        <v>12.399695464855151</v>
      </c>
      <c r="T16" s="90">
        <f t="shared" si="2"/>
        <v>9.6585858585858588</v>
      </c>
    </row>
    <row r="17" spans="1:20" x14ac:dyDescent="0.2">
      <c r="A17" s="10">
        <v>4</v>
      </c>
      <c r="B17" s="9">
        <v>3.4931315882897877E-2</v>
      </c>
      <c r="C17" s="9">
        <v>5.6390258344596287</v>
      </c>
      <c r="D17" s="9">
        <v>5.6600640133436464</v>
      </c>
      <c r="E17" s="10">
        <v>3.476</v>
      </c>
      <c r="F17" s="37"/>
      <c r="G17" s="9">
        <v>0.13635255504267191</v>
      </c>
      <c r="H17" s="9">
        <v>0.13546246249916821</v>
      </c>
      <c r="I17" s="9">
        <v>0.45748351080566185</v>
      </c>
      <c r="J17" s="10">
        <v>0.46</v>
      </c>
      <c r="K17" s="37"/>
      <c r="L17" s="9">
        <v>1.1604454115226654</v>
      </c>
      <c r="M17" s="9">
        <v>9.977925767586111</v>
      </c>
      <c r="N17" s="9">
        <v>10.297634339296017</v>
      </c>
      <c r="O17" s="10">
        <v>15.388</v>
      </c>
      <c r="Q17" s="90">
        <f>B17/G17</f>
        <v>0.25618380141073283</v>
      </c>
      <c r="R17" s="90">
        <f t="shared" si="2"/>
        <v>41.627958996347452</v>
      </c>
      <c r="S17" s="90">
        <f t="shared" si="2"/>
        <v>12.372170536542095</v>
      </c>
      <c r="T17" s="90">
        <f t="shared" si="2"/>
        <v>7.5565217391304342</v>
      </c>
    </row>
    <row r="18" spans="1:20" x14ac:dyDescent="0.2">
      <c r="A18" s="10">
        <v>6</v>
      </c>
      <c r="B18" s="9">
        <v>8.7328289707244693E-3</v>
      </c>
      <c r="C18" s="9">
        <v>4.8612086359080555</v>
      </c>
      <c r="D18" s="9">
        <v>5.484018120229269</v>
      </c>
      <c r="E18" s="10">
        <v>4.742</v>
      </c>
      <c r="F18" s="37"/>
      <c r="G18" s="9">
        <v>0.13038652934567424</v>
      </c>
      <c r="H18" s="9">
        <v>9.1775758201798396E-2</v>
      </c>
      <c r="I18" s="9">
        <v>0.44926819719467515</v>
      </c>
      <c r="J18" s="10">
        <v>0.39600000000000002</v>
      </c>
      <c r="K18" s="37"/>
      <c r="L18" s="9">
        <v>1.077514590446677</v>
      </c>
      <c r="M18" s="9">
        <v>9.8210018994370234</v>
      </c>
      <c r="N18" s="9">
        <v>10.109355001694171</v>
      </c>
      <c r="O18" s="10">
        <v>14.666</v>
      </c>
      <c r="Q18" s="90">
        <f>B18/G18</f>
        <v>6.6976466162178686E-2</v>
      </c>
      <c r="R18" s="90">
        <f t="shared" si="2"/>
        <v>52.968329885318205</v>
      </c>
      <c r="S18" s="90">
        <f t="shared" si="2"/>
        <v>12.206557585140965</v>
      </c>
      <c r="T18" s="90">
        <f t="shared" si="2"/>
        <v>11.974747474747474</v>
      </c>
    </row>
    <row r="19" spans="1:20" x14ac:dyDescent="0.2">
      <c r="A19" s="12">
        <v>7</v>
      </c>
      <c r="B19" s="50">
        <v>3.9694677139656678E-3</v>
      </c>
      <c r="C19" s="50">
        <v>4.8997124727335226</v>
      </c>
      <c r="D19" s="50">
        <v>5.2492241049481994</v>
      </c>
      <c r="E19" s="50"/>
      <c r="F19" s="59"/>
      <c r="G19" s="50">
        <v>0.12996553962915225</v>
      </c>
      <c r="H19" s="50">
        <v>9.9630223484337616E-2</v>
      </c>
      <c r="I19" s="50">
        <v>0.44826985015263726</v>
      </c>
      <c r="J19" s="12">
        <v>0.48899999999999999</v>
      </c>
      <c r="K19" s="37"/>
      <c r="L19" s="50">
        <v>1.1972221537312753</v>
      </c>
      <c r="M19" s="50">
        <v>10.120197547205873</v>
      </c>
      <c r="N19" s="50">
        <v>10.146424785673368</v>
      </c>
      <c r="O19" s="12">
        <v>15.422000000000001</v>
      </c>
      <c r="Q19" s="90">
        <f>B19/G19</f>
        <v>3.0542463219806356E-2</v>
      </c>
      <c r="R19" s="90">
        <f t="shared" si="2"/>
        <v>49.178977035053855</v>
      </c>
      <c r="S19" s="90">
        <f t="shared" si="2"/>
        <v>11.70996466338484</v>
      </c>
      <c r="T19" s="90"/>
    </row>
    <row r="20" spans="1:20" x14ac:dyDescent="0.2">
      <c r="A20" s="60" t="s">
        <v>106</v>
      </c>
      <c r="B20" s="74">
        <f>(B18-B16)*1000</f>
        <v>-8.5343555850261854</v>
      </c>
      <c r="C20" s="74">
        <f>(C18-C16)*1000</f>
        <v>-899.48138398462072</v>
      </c>
      <c r="D20" s="74">
        <f>(D18-D16)*1000</f>
        <v>-320.93146467412481</v>
      </c>
      <c r="E20" s="52"/>
      <c r="F20" s="60" t="s">
        <v>108</v>
      </c>
      <c r="G20" s="74">
        <f>(G18-G16)*1000</f>
        <v>-4.8473958788106124</v>
      </c>
      <c r="H20" s="74">
        <f>(H18-H16)*1000</f>
        <v>-37.949215875055565</v>
      </c>
      <c r="I20" s="74">
        <f>(I18-I16)*1000</f>
        <v>-18.88439585541596</v>
      </c>
      <c r="J20" s="52"/>
      <c r="K20" s="53"/>
      <c r="L20" s="41">
        <f>(L18-L16)</f>
        <v>-6.6227440152556438E-2</v>
      </c>
      <c r="M20" s="41">
        <f>(M18-M16)</f>
        <v>-0.16293122444611186</v>
      </c>
      <c r="N20" s="41">
        <f>(N18-N16)</f>
        <v>-0.17406681172839988</v>
      </c>
      <c r="O20" s="52"/>
    </row>
    <row r="21" spans="1:20" x14ac:dyDescent="0.2">
      <c r="A21" s="8" t="s">
        <v>107</v>
      </c>
      <c r="C21" s="41">
        <f>C20/H20</f>
        <v>23.70223898554541</v>
      </c>
      <c r="D21" s="41">
        <f>D20/I20</f>
        <v>16.99453173568606</v>
      </c>
      <c r="E21" s="46"/>
      <c r="F21" s="8"/>
      <c r="H21" s="41"/>
      <c r="I21" s="41"/>
      <c r="J21" s="9"/>
      <c r="K21" s="9"/>
      <c r="L21" s="40"/>
      <c r="M21" s="41"/>
      <c r="N21" s="41"/>
      <c r="O21" s="9"/>
    </row>
    <row r="22" spans="1:20" x14ac:dyDescent="0.2">
      <c r="A22" s="60" t="s">
        <v>84</v>
      </c>
      <c r="B22" s="74">
        <f>(B18-B15)*1000</f>
        <v>-42.80954945404266</v>
      </c>
      <c r="C22" s="74">
        <f>(C18-C15)*1000</f>
        <v>-1138.7913640919444</v>
      </c>
      <c r="D22" s="74">
        <f>(D18-D15)*1000</f>
        <v>-515.98187977073098</v>
      </c>
      <c r="F22" s="60" t="s">
        <v>86</v>
      </c>
      <c r="G22" s="74">
        <f>(G18-G15)*1000</f>
        <v>0.53634000486135758</v>
      </c>
      <c r="H22" s="74">
        <f>(H18-H15)*1000</f>
        <v>-38.224241798201611</v>
      </c>
      <c r="I22" s="74">
        <f>(I18-I15)*1000</f>
        <v>-50.731802805324854</v>
      </c>
      <c r="L22" s="41">
        <f>(L18-L15)</f>
        <v>-0.16157116181392284</v>
      </c>
      <c r="M22" s="41">
        <f>(M18-M15)</f>
        <v>-0.6789981005629766</v>
      </c>
      <c r="N22" s="41">
        <f>(N18-N15)</f>
        <v>-0.39064499830582911</v>
      </c>
    </row>
    <row r="23" spans="1:20" x14ac:dyDescent="0.2">
      <c r="A23" s="8" t="s">
        <v>107</v>
      </c>
      <c r="C23" s="41">
        <f>C22/H22</f>
        <v>29.792385944605517</v>
      </c>
      <c r="D23" s="41">
        <f>D22/I22</f>
        <v>10.170777524913289</v>
      </c>
      <c r="H23" s="41"/>
      <c r="I23" s="41"/>
      <c r="J23" s="41"/>
      <c r="L23" s="62"/>
      <c r="M23" s="41"/>
      <c r="N23" s="41"/>
    </row>
    <row r="24" spans="1:20" x14ac:dyDescent="0.2">
      <c r="H24" s="46"/>
      <c r="I24" s="46"/>
      <c r="J24" s="46"/>
      <c r="K24" s="46"/>
    </row>
    <row r="25" spans="1:20" x14ac:dyDescent="0.2">
      <c r="H25" s="46"/>
      <c r="I25" s="62"/>
      <c r="J25" s="62"/>
    </row>
    <row r="26" spans="1:20" x14ac:dyDescent="0.2">
      <c r="A26" s="190" t="s">
        <v>183</v>
      </c>
      <c r="B26" s="190"/>
      <c r="C26" s="190"/>
      <c r="D26" s="190"/>
    </row>
    <row r="27" spans="1:20" x14ac:dyDescent="0.2">
      <c r="A27" s="159" t="s">
        <v>39</v>
      </c>
      <c r="B27" s="158" t="s">
        <v>0</v>
      </c>
      <c r="C27" s="44" t="s">
        <v>1</v>
      </c>
      <c r="D27" s="44" t="s">
        <v>2</v>
      </c>
      <c r="E27" s="44"/>
    </row>
    <row r="28" spans="1:20" x14ac:dyDescent="0.2">
      <c r="A28" s="157">
        <v>0</v>
      </c>
      <c r="B28" s="63">
        <v>4.1909217139213348E-2</v>
      </c>
      <c r="C28" s="63">
        <v>0.1256520527723019</v>
      </c>
      <c r="D28" s="63">
        <v>1.0555281385012933</v>
      </c>
    </row>
    <row r="29" spans="1:20" x14ac:dyDescent="0.2">
      <c r="A29" s="157">
        <v>1</v>
      </c>
      <c r="B29" s="63">
        <v>5.1341309472270502E-2</v>
      </c>
      <c r="C29" s="63">
        <v>0.1446592681926327</v>
      </c>
      <c r="D29" s="63">
        <v>1.1359531625067021</v>
      </c>
    </row>
    <row r="30" spans="1:20" x14ac:dyDescent="0.2">
      <c r="A30" s="157">
        <v>2</v>
      </c>
      <c r="B30" s="63">
        <v>3.6844359143716005E-2</v>
      </c>
      <c r="C30" s="63">
        <v>0.12319401339015928</v>
      </c>
      <c r="D30" s="63">
        <v>1.0935848689455967</v>
      </c>
    </row>
    <row r="31" spans="1:20" x14ac:dyDescent="0.2">
      <c r="A31" s="157">
        <v>3</v>
      </c>
      <c r="B31" s="63">
        <v>4.3398881255536099E-2</v>
      </c>
      <c r="C31" s="63">
        <v>0.11008852618932942</v>
      </c>
      <c r="D31" s="63">
        <v>1.0647836273253612</v>
      </c>
    </row>
    <row r="32" spans="1:20" x14ac:dyDescent="0.2">
      <c r="A32" s="157">
        <v>4</v>
      </c>
      <c r="B32" s="63">
        <v>5.1393412013134854E-2</v>
      </c>
      <c r="C32" s="63">
        <v>0.10435715713492749</v>
      </c>
      <c r="D32" s="63">
        <v>1.0859965178600257</v>
      </c>
    </row>
    <row r="33" spans="1:4" x14ac:dyDescent="0.2">
      <c r="A33" s="157">
        <v>5</v>
      </c>
      <c r="B33" s="63">
        <v>5.5018261362853545E-2</v>
      </c>
      <c r="C33" s="63">
        <v>8.7625453419847593E-2</v>
      </c>
      <c r="D33" s="63">
        <v>1.0731768035260685</v>
      </c>
    </row>
    <row r="34" spans="1:4" x14ac:dyDescent="0.2">
      <c r="A34" s="157">
        <v>6</v>
      </c>
      <c r="B34" s="63">
        <v>4.9754781485179825E-2</v>
      </c>
      <c r="C34" s="63">
        <v>0.11070912029076146</v>
      </c>
      <c r="D34" s="63">
        <v>1.062541614504624</v>
      </c>
    </row>
    <row r="35" spans="1:4" x14ac:dyDescent="0.2">
      <c r="A35" s="62"/>
      <c r="B35" s="62"/>
      <c r="C35" s="62"/>
      <c r="D35" s="62"/>
    </row>
    <row r="36" spans="1:4" x14ac:dyDescent="0.2">
      <c r="A36" s="8" t="s">
        <v>184</v>
      </c>
      <c r="B36" s="41">
        <f>AVERAGE(B28:B34)</f>
        <v>4.7094317410272021E-2</v>
      </c>
      <c r="C36" s="41">
        <f>AVERAGE(C28:C34)</f>
        <v>0.1151836559128514</v>
      </c>
      <c r="D36" s="41">
        <f>AVERAGE(D28:D34)</f>
        <v>1.0816521047385244</v>
      </c>
    </row>
    <row r="37" spans="1:4" x14ac:dyDescent="0.2">
      <c r="A37" s="8" t="s">
        <v>185</v>
      </c>
      <c r="B37" s="41">
        <f>STDEV(B28:B34)</f>
        <v>6.4806027304227E-3</v>
      </c>
      <c r="C37" s="41">
        <f>STDEV(C28:C34)</f>
        <v>1.8097947836499179E-2</v>
      </c>
      <c r="D37" s="41">
        <f>STDEV(D28:D34)</f>
        <v>2.7428447433151926E-2</v>
      </c>
    </row>
    <row r="38" spans="1:4" x14ac:dyDescent="0.2">
      <c r="A38" s="44" t="s">
        <v>186</v>
      </c>
    </row>
    <row r="39" spans="1:4" x14ac:dyDescent="0.2">
      <c r="A39" s="62" t="s">
        <v>184</v>
      </c>
      <c r="B39" s="63">
        <f>AVERAGE(B4:B10)</f>
        <v>5.0386115324954704E-2</v>
      </c>
      <c r="C39" s="63">
        <f>AVERAGE(G4:G10)</f>
        <v>0.12742865549404858</v>
      </c>
      <c r="D39" s="63">
        <f>AVERAGE(L4:L10)</f>
        <v>1.1478284392055504</v>
      </c>
    </row>
    <row r="40" spans="1:4" x14ac:dyDescent="0.2">
      <c r="A40" s="62" t="s">
        <v>185</v>
      </c>
      <c r="B40" s="41">
        <f>STDEV(B4:B10)</f>
        <v>5.4911193478230438E-3</v>
      </c>
      <c r="C40" s="41">
        <f>STDEV(G4:G10)</f>
        <v>2.6015299249734993E-3</v>
      </c>
      <c r="D40" s="41">
        <f>STDEV(L4:L10)</f>
        <v>4.8404195819228078E-2</v>
      </c>
    </row>
  </sheetData>
  <mergeCells count="9">
    <mergeCell ref="A26:D26"/>
    <mergeCell ref="Q2:S2"/>
    <mergeCell ref="Q13:T13"/>
    <mergeCell ref="G13:I13"/>
    <mergeCell ref="B13:D13"/>
    <mergeCell ref="L13:N13"/>
    <mergeCell ref="B2:D2"/>
    <mergeCell ref="G2:I2"/>
    <mergeCell ref="L2:N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Table S1. CTD_CONTROL</vt:lpstr>
      <vt:lpstr>Table S2. CTD_-P_MESOCOSM</vt:lpstr>
      <vt:lpstr>Table S3. CTD_+P_MESOCOSM</vt:lpstr>
      <vt:lpstr>Table S4. CTD_PACIFIC</vt:lpstr>
      <vt:lpstr>Table S5. SizeFrac_Fluor_CHL</vt:lpstr>
      <vt:lpstr>Table S6. HPLC</vt:lpstr>
      <vt:lpstr>Table S7. Sizefract_14C-PP</vt:lpstr>
      <vt:lpstr>Table S8. Nutrients</vt:lpstr>
      <vt:lpstr>Table S9. FlowCytometry</vt:lpstr>
      <vt:lpstr>Table S10. Particulates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Björkman</dc:creator>
  <cp:lastModifiedBy>Microsoft Office User</cp:lastModifiedBy>
  <dcterms:created xsi:type="dcterms:W3CDTF">2020-06-04T00:47:35Z</dcterms:created>
  <dcterms:modified xsi:type="dcterms:W3CDTF">2021-10-19T10:03:24Z</dcterms:modified>
</cp:coreProperties>
</file>