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317"/>
  <workbookPr autoCompressPictures="0"/>
  <bookViews>
    <workbookView xWindow="240" yWindow="240" windowWidth="40980" windowHeight="2258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<sst xmlns="http://schemas.openxmlformats.org/spreadsheetml/2006/main" count="83" uniqueCount="67">
  <si>
    <t>Analyte</t>
  </si>
  <si>
    <t>U</t>
  </si>
  <si>
    <t>p</t>
  </si>
  <si>
    <t>n</t>
  </si>
  <si>
    <t>Al</t>
  </si>
  <si>
    <t>B</t>
  </si>
  <si>
    <t>Ba</t>
  </si>
  <si>
    <t>Ca</t>
  </si>
  <si>
    <t>Cd</t>
  </si>
  <si>
    <t xml:space="preserve"> </t>
  </si>
  <si>
    <t>Ce</t>
  </si>
  <si>
    <t>Co</t>
  </si>
  <si>
    <t>Cr</t>
  </si>
  <si>
    <t>Cs</t>
  </si>
  <si>
    <t>Cu</t>
  </si>
  <si>
    <t>Dy</t>
  </si>
  <si>
    <t>Er</t>
  </si>
  <si>
    <t>Eu</t>
  </si>
  <si>
    <t>Fe</t>
  </si>
  <si>
    <t>Ga</t>
  </si>
  <si>
    <t>Gd</t>
  </si>
  <si>
    <t>Hf</t>
  </si>
  <si>
    <t>Ho</t>
  </si>
  <si>
    <t>K</t>
  </si>
  <si>
    <t>La</t>
  </si>
  <si>
    <t>Li</t>
  </si>
  <si>
    <t>Lu</t>
  </si>
  <si>
    <t>Mg</t>
  </si>
  <si>
    <t>Mn</t>
  </si>
  <si>
    <t>Na</t>
  </si>
  <si>
    <t>Nd</t>
  </si>
  <si>
    <t>Ni</t>
  </si>
  <si>
    <t>P</t>
  </si>
  <si>
    <t>Pb</t>
  </si>
  <si>
    <t>Pr</t>
  </si>
  <si>
    <t>Table S2. Continued</t>
  </si>
  <si>
    <t>Rb</t>
  </si>
  <si>
    <t>S</t>
  </si>
  <si>
    <t>Sc</t>
  </si>
  <si>
    <t>Si</t>
  </si>
  <si>
    <t>Sm</t>
  </si>
  <si>
    <t>Sn</t>
  </si>
  <si>
    <t>Sr</t>
  </si>
  <si>
    <t>Tb</t>
  </si>
  <si>
    <t>Th</t>
  </si>
  <si>
    <t>Ti</t>
  </si>
  <si>
    <t>Tm</t>
  </si>
  <si>
    <t>V</t>
  </si>
  <si>
    <t>Y</t>
  </si>
  <si>
    <t>Yb</t>
  </si>
  <si>
    <t>Zn</t>
  </si>
  <si>
    <t>Zr</t>
  </si>
  <si>
    <t>Mean</t>
  </si>
  <si>
    <t>Lab 2</t>
  </si>
  <si>
    <t>Lab 4</t>
  </si>
  <si>
    <t>Lab 5</t>
  </si>
  <si>
    <t>Lab 6A</t>
  </si>
  <si>
    <t>Lab 6B</t>
  </si>
  <si>
    <t>Lab 6C</t>
  </si>
  <si>
    <t>Lab 7A</t>
  </si>
  <si>
    <t>Lab 1A</t>
  </si>
  <si>
    <t>Lab 3A</t>
  </si>
  <si>
    <t>Lab 3B</t>
  </si>
  <si>
    <t>Geostandards and Geoanalytical Research 2022, Online Supporting Information</t>
  </si>
  <si>
    <t>A New Calcium Carbonate Nano-Particulate Pressed Powder Pellet (NFHS-2-NP) for LA-ICP-OES, LA-(MC)-ICP-MS and µXRF</t>
  </si>
  <si>
    <r>
      <t xml:space="preserve">Boer </t>
    </r>
    <r>
      <rPr>
        <i/>
        <sz val="11"/>
        <color rgb="FF000000"/>
        <rFont val="Calibri Light"/>
      </rPr>
      <t>et al</t>
    </r>
    <r>
      <rPr>
        <sz val="11"/>
        <color rgb="FF000000"/>
        <rFont val="Calibri Light"/>
        <family val="2"/>
      </rPr>
      <t>. (GGR, 2022)</t>
    </r>
  </si>
  <si>
    <r>
      <t xml:space="preserve">Table S2. </t>
    </r>
    <r>
      <rPr>
        <i/>
        <sz val="12"/>
        <color theme="1"/>
        <rFont val="Calibri Light"/>
        <family val="2"/>
      </rPr>
      <t xml:space="preserve">Mass fractions of NFHS-2-NP obtained from seven laboratories (Labs 1–7). </t>
    </r>
    <r>
      <rPr>
        <sz val="12"/>
        <color theme="1"/>
        <rFont val="Calibri Light"/>
        <family val="2"/>
      </rPr>
      <t xml:space="preserve"> All data are in µg g</t>
    </r>
    <r>
      <rPr>
        <vertAlign val="superscript"/>
        <sz val="12"/>
        <color theme="1"/>
        <rFont val="Calibri Light"/>
      </rPr>
      <t>-1</t>
    </r>
    <r>
      <rPr>
        <sz val="12"/>
        <color theme="1"/>
        <rFont val="Calibri Light"/>
        <family val="2"/>
      </rPr>
      <t>. Mean refers to Mean of means. p is the number of data sets and n refers to total number of analyses behind the reported laboratory means. U is the expanded between-laboratory reproducibility.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</si>
</sst>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 Light"/>
      <family val="2"/>
    </font>
    <font>
      <i/>
      <sz val="12"/>
      <color theme="1"/>
      <name val="Calibri Light"/>
      <family val="2"/>
    </font>
    <font>
      <sz val="8"/>
      <name val="Calibri"/>
      <family val="2"/>
      <scheme val="minor"/>
    </font>
    <font>
      <sz val="11"/>
      <color rgb="FF000000"/>
      <name val="Calibri Light"/>
      <family val="2"/>
    </font>
    <font>
      <i/>
      <sz val="11"/>
      <color rgb="FF000000"/>
      <name val="Calibri Light"/>
    </font>
    <font>
      <vertAlign val="superscript"/>
      <sz val="12"/>
      <color theme="1"/>
      <name val="Calibri Light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60">
    <xf numFmtId="0" fontId="0" fillId="0" borderId="0" xfId="0"/>
    <xf numFmtId="0" fontId="3" fillId="0" borderId="0" xfId="0" applyFont="1"/>
    <xf numFmtId="1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164" fontId="3" fillId="0" borderId="4" xfId="2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0" borderId="4" xfId="2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7" xfId="2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4" xfId="1" applyNumberFormat="1" applyFont="1" applyFill="1" applyBorder="1" applyAlignment="1">
      <alignment horizontal="center"/>
    </xf>
    <xf numFmtId="1" fontId="3" fillId="0" borderId="4" xfId="2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" fontId="6" fillId="0" borderId="7" xfId="1" applyNumberFormat="1" applyFont="1" applyFill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1" applyNumberFormat="1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2" xfId="1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top"/>
    </xf>
    <xf numFmtId="0" fontId="10" fillId="0" borderId="0" xfId="0" applyFont="1"/>
  </cellXfs>
  <cellStyles count="3">
    <cellStyle name="Insatisfaisant" xfId="1" builtinId="27"/>
    <cellStyle name="Normal" xfId="0" builtinId="0"/>
    <cellStyle name="Vérification de cellule" xfId="2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Layout" zoomScale="200" workbookViewId="0"/>
  </sheetViews>
  <sheetFormatPr baseColWidth="10" defaultColWidth="12.5" defaultRowHeight="14" x14ac:dyDescent="0"/>
  <cols>
    <col min="1" max="1" width="7.83203125" style="3" customWidth="1"/>
    <col min="2" max="2" width="12" style="3" customWidth="1"/>
    <col min="3" max="3" width="5.83203125" style="3" customWidth="1"/>
    <col min="4" max="5" width="5.83203125" style="27" customWidth="1"/>
    <col min="6" max="6" width="7.6640625" style="3" bestFit="1" customWidth="1"/>
    <col min="7" max="7" width="8.83203125" style="3" bestFit="1" customWidth="1"/>
    <col min="8" max="8" width="7.6640625" style="3" customWidth="1"/>
    <col min="9" max="10" width="7.6640625" style="3" bestFit="1" customWidth="1"/>
    <col min="11" max="13" width="9.5" style="3" bestFit="1" customWidth="1"/>
    <col min="14" max="14" width="11" style="3" bestFit="1" customWidth="1"/>
    <col min="15" max="15" width="10.6640625" style="3" customWidth="1"/>
    <col min="17" max="17" width="12.5" style="1"/>
    <col min="18" max="16384" width="12.5" style="3"/>
  </cols>
  <sheetData>
    <row r="1" spans="1:17">
      <c r="A1" s="58" t="s">
        <v>63</v>
      </c>
    </row>
    <row r="2" spans="1:17" ht="15">
      <c r="A2" s="59" t="s">
        <v>64</v>
      </c>
    </row>
    <row r="3" spans="1:17" ht="15">
      <c r="A3" s="59" t="s">
        <v>65</v>
      </c>
    </row>
    <row r="4" spans="1:17" ht="66.75" customHeight="1">
      <c r="A4" s="56" t="s">
        <v>66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7" ht="15" thickBot="1">
      <c r="A5" s="4" t="s">
        <v>0</v>
      </c>
      <c r="B5" s="4" t="s">
        <v>52</v>
      </c>
      <c r="C5" s="4" t="s">
        <v>1</v>
      </c>
      <c r="D5" s="28" t="s">
        <v>2</v>
      </c>
      <c r="E5" s="28" t="s">
        <v>3</v>
      </c>
      <c r="F5" s="4" t="s">
        <v>60</v>
      </c>
      <c r="G5" s="4" t="s">
        <v>53</v>
      </c>
      <c r="H5" s="4" t="s">
        <v>61</v>
      </c>
      <c r="I5" s="4" t="s">
        <v>54</v>
      </c>
      <c r="J5" s="4" t="s">
        <v>55</v>
      </c>
      <c r="K5" s="4" t="s">
        <v>56</v>
      </c>
      <c r="L5" s="4" t="s">
        <v>57</v>
      </c>
      <c r="M5" s="4" t="s">
        <v>58</v>
      </c>
      <c r="N5" s="4" t="s">
        <v>62</v>
      </c>
      <c r="O5" s="4" t="s">
        <v>59</v>
      </c>
      <c r="P5" s="3"/>
    </row>
    <row r="6" spans="1:17" s="2" customFormat="1">
      <c r="A6" s="53" t="s">
        <v>4</v>
      </c>
      <c r="B6" s="17">
        <v>640.5574358671862</v>
      </c>
      <c r="C6" s="5">
        <v>44.504846979335518</v>
      </c>
      <c r="D6" s="5">
        <v>4</v>
      </c>
      <c r="E6" s="34">
        <v>31</v>
      </c>
      <c r="F6" s="17"/>
      <c r="G6" s="5"/>
      <c r="H6" s="5">
        <v>656.45949465985098</v>
      </c>
      <c r="I6" s="5"/>
      <c r="J6" s="5">
        <v>688.19481206987825</v>
      </c>
      <c r="K6" s="5">
        <v>582.31868713605081</v>
      </c>
      <c r="L6" s="5"/>
      <c r="M6" s="34">
        <v>635.25674960296453</v>
      </c>
      <c r="N6" s="17">
        <v>635.46050374630386</v>
      </c>
      <c r="O6" s="34">
        <v>689.92854692455842</v>
      </c>
      <c r="Q6" s="27"/>
    </row>
    <row r="7" spans="1:17">
      <c r="A7" s="54" t="s">
        <v>5</v>
      </c>
      <c r="B7" s="18">
        <v>7.6936638951575667</v>
      </c>
      <c r="C7" s="6">
        <v>0.82558769331806703</v>
      </c>
      <c r="D7" s="8">
        <v>4</v>
      </c>
      <c r="E7" s="36">
        <v>24</v>
      </c>
      <c r="F7" s="18">
        <v>8.498231752098409</v>
      </c>
      <c r="G7" s="6">
        <v>6.5581243075926938</v>
      </c>
      <c r="H7" s="6">
        <v>8.0222975209341776</v>
      </c>
      <c r="I7" s="6">
        <v>7.6960020000049898</v>
      </c>
      <c r="J7" s="6"/>
      <c r="K7" s="6"/>
      <c r="L7" s="6"/>
      <c r="M7" s="35"/>
      <c r="N7" s="18">
        <v>8.1054301377314228</v>
      </c>
      <c r="O7" s="36"/>
      <c r="P7" s="3"/>
      <c r="Q7" s="27"/>
    </row>
    <row r="8" spans="1:17">
      <c r="A8" s="54" t="s">
        <v>6</v>
      </c>
      <c r="B8" s="41">
        <v>75.887409674816396</v>
      </c>
      <c r="C8" s="30">
        <v>1.3483408653051017</v>
      </c>
      <c r="D8" s="8">
        <v>6</v>
      </c>
      <c r="E8" s="36">
        <v>41</v>
      </c>
      <c r="F8" s="19">
        <v>75.73498658359523</v>
      </c>
      <c r="G8" s="6">
        <v>73.464389112377106</v>
      </c>
      <c r="H8" s="6">
        <v>74.573082352925979</v>
      </c>
      <c r="I8" s="8"/>
      <c r="J8" s="8">
        <v>77.599999999999994</v>
      </c>
      <c r="K8" s="8">
        <v>77.572000000000003</v>
      </c>
      <c r="L8" s="8">
        <v>76.38</v>
      </c>
      <c r="M8" s="36"/>
      <c r="N8" s="19">
        <v>73.926429295473824</v>
      </c>
      <c r="O8" s="36">
        <v>71.286199677778342</v>
      </c>
      <c r="P8" s="3"/>
      <c r="Q8" s="27"/>
    </row>
    <row r="9" spans="1:17">
      <c r="A9" s="54" t="s">
        <v>7</v>
      </c>
      <c r="B9" s="19">
        <f>AVERAGE(H9:O9)</f>
        <v>385267.33333333331</v>
      </c>
      <c r="C9" s="8">
        <f>_xlfn.STDEV.S(F9:M9)/SQRT(D9)*2</f>
        <v>6081.3517503192597</v>
      </c>
      <c r="D9" s="8">
        <v>3</v>
      </c>
      <c r="E9" s="36">
        <v>14</v>
      </c>
      <c r="F9" s="19"/>
      <c r="G9" s="6"/>
      <c r="H9" s="8">
        <v>381228</v>
      </c>
      <c r="I9" s="8"/>
      <c r="J9" s="8"/>
      <c r="K9" s="8"/>
      <c r="L9" s="8">
        <v>383350</v>
      </c>
      <c r="M9" s="36">
        <v>391224</v>
      </c>
      <c r="N9" s="19"/>
      <c r="O9" s="36"/>
      <c r="P9" s="3"/>
      <c r="Q9" s="27"/>
    </row>
    <row r="10" spans="1:17">
      <c r="A10" s="51" t="s">
        <v>8</v>
      </c>
      <c r="B10" s="42">
        <v>0.16285643072465614</v>
      </c>
      <c r="C10" s="9">
        <v>9.0843922963251156E-3</v>
      </c>
      <c r="D10" s="8">
        <v>6</v>
      </c>
      <c r="E10" s="36">
        <v>36</v>
      </c>
      <c r="F10" s="20">
        <v>0.1576528027358855</v>
      </c>
      <c r="G10" s="9">
        <v>0.15358531936143988</v>
      </c>
      <c r="H10" s="7"/>
      <c r="I10" s="7">
        <v>0.17290046225061134</v>
      </c>
      <c r="J10" s="7">
        <v>0.17399999999999999</v>
      </c>
      <c r="K10" s="7">
        <v>0.153</v>
      </c>
      <c r="L10" s="7">
        <v>0.16600000000000001</v>
      </c>
      <c r="M10" s="37"/>
      <c r="N10" s="20"/>
      <c r="O10" s="37" t="s">
        <v>9</v>
      </c>
      <c r="P10" s="3"/>
      <c r="Q10" s="27"/>
    </row>
    <row r="11" spans="1:17">
      <c r="A11" s="51" t="s">
        <v>10</v>
      </c>
      <c r="B11" s="18">
        <v>1.4966666666666668</v>
      </c>
      <c r="C11" s="6">
        <v>0.10413666234542214</v>
      </c>
      <c r="D11" s="8">
        <v>3</v>
      </c>
      <c r="E11" s="36">
        <v>21</v>
      </c>
      <c r="F11" s="20"/>
      <c r="G11" s="7"/>
      <c r="H11" s="7"/>
      <c r="I11" s="7"/>
      <c r="J11" s="6">
        <v>1.59</v>
      </c>
      <c r="K11" s="6">
        <v>1.41</v>
      </c>
      <c r="L11" s="6">
        <v>1.49</v>
      </c>
      <c r="M11" s="35"/>
      <c r="N11" s="20"/>
      <c r="O11" s="35">
        <v>1.2526405011218127</v>
      </c>
      <c r="P11" s="3"/>
      <c r="Q11" s="27"/>
    </row>
    <row r="12" spans="1:17">
      <c r="A12" s="51" t="s">
        <v>11</v>
      </c>
      <c r="B12" s="20">
        <v>0.70726686908849712</v>
      </c>
      <c r="C12" s="7">
        <v>5.0944684718840533E-2</v>
      </c>
      <c r="D12" s="8">
        <v>4</v>
      </c>
      <c r="E12" s="36">
        <v>30</v>
      </c>
      <c r="F12" s="20"/>
      <c r="G12" s="7"/>
      <c r="H12" s="7">
        <v>0.64306747635398886</v>
      </c>
      <c r="I12" s="7"/>
      <c r="J12" s="7">
        <v>0.76600000000000001</v>
      </c>
      <c r="K12" s="7">
        <v>0.72</v>
      </c>
      <c r="L12" s="7">
        <v>0.7</v>
      </c>
      <c r="M12" s="37"/>
      <c r="N12" s="20"/>
      <c r="O12" s="37"/>
      <c r="P12" s="3"/>
      <c r="Q12" s="27"/>
    </row>
    <row r="13" spans="1:17">
      <c r="A13" s="50" t="s">
        <v>12</v>
      </c>
      <c r="B13" s="18">
        <v>1.269925876911806</v>
      </c>
      <c r="C13" s="6">
        <v>0.23589714019752869</v>
      </c>
      <c r="D13" s="8">
        <v>3</v>
      </c>
      <c r="E13" s="36">
        <v>27</v>
      </c>
      <c r="F13" s="20"/>
      <c r="G13" s="7"/>
      <c r="H13" s="7">
        <v>1.1097776307354179</v>
      </c>
      <c r="I13" s="7"/>
      <c r="J13" s="6">
        <v>1.5</v>
      </c>
      <c r="K13" s="6">
        <v>1.2</v>
      </c>
      <c r="L13" s="6"/>
      <c r="M13" s="35"/>
      <c r="N13" s="20"/>
      <c r="O13" s="37"/>
      <c r="P13" s="3"/>
      <c r="Q13" s="27"/>
    </row>
    <row r="14" spans="1:17">
      <c r="A14" s="51" t="s">
        <v>13</v>
      </c>
      <c r="B14" s="20">
        <v>0.08</v>
      </c>
      <c r="C14" s="7">
        <v>0.01</v>
      </c>
      <c r="D14" s="8">
        <v>2</v>
      </c>
      <c r="E14" s="36">
        <v>18</v>
      </c>
      <c r="F14" s="20"/>
      <c r="G14" s="7"/>
      <c r="H14" s="7"/>
      <c r="I14" s="7"/>
      <c r="J14" s="7">
        <v>0.08</v>
      </c>
      <c r="K14" s="7">
        <v>0.08</v>
      </c>
      <c r="L14" s="7"/>
      <c r="M14" s="37"/>
      <c r="N14" s="20"/>
      <c r="O14" s="37"/>
      <c r="P14" s="3"/>
      <c r="Q14" s="27"/>
    </row>
    <row r="15" spans="1:17">
      <c r="A15" s="51" t="s">
        <v>14</v>
      </c>
      <c r="B15" s="18">
        <v>6.4155213266871529</v>
      </c>
      <c r="C15" s="6">
        <v>0.27360615700412028</v>
      </c>
      <c r="D15" s="8">
        <v>4</v>
      </c>
      <c r="E15" s="36">
        <v>30</v>
      </c>
      <c r="F15" s="18"/>
      <c r="G15" s="6"/>
      <c r="H15" s="6">
        <v>6.0520853067486122</v>
      </c>
      <c r="I15" s="6"/>
      <c r="J15" s="6">
        <v>6.52</v>
      </c>
      <c r="K15" s="6">
        <v>6.39</v>
      </c>
      <c r="L15" s="6">
        <v>6.7</v>
      </c>
      <c r="M15" s="35"/>
      <c r="N15" s="20"/>
      <c r="O15" s="36">
        <v>5.8642870678975996</v>
      </c>
      <c r="P15" s="3"/>
      <c r="Q15" s="27"/>
    </row>
    <row r="16" spans="1:17">
      <c r="A16" s="51" t="s">
        <v>15</v>
      </c>
      <c r="B16" s="20">
        <v>0.439</v>
      </c>
      <c r="C16" s="7">
        <v>2.200000000000002E-2</v>
      </c>
      <c r="D16" s="8">
        <v>2</v>
      </c>
      <c r="E16" s="36">
        <v>17</v>
      </c>
      <c r="F16" s="20"/>
      <c r="G16" s="7"/>
      <c r="H16" s="7"/>
      <c r="I16" s="7"/>
      <c r="J16" s="7">
        <v>0.42799999999999999</v>
      </c>
      <c r="K16" s="7"/>
      <c r="L16" s="7">
        <v>0.45</v>
      </c>
      <c r="M16" s="37"/>
      <c r="N16" s="20"/>
      <c r="O16" s="37"/>
      <c r="P16" s="3"/>
      <c r="Q16" s="27"/>
    </row>
    <row r="17" spans="1:17" ht="18" customHeight="1">
      <c r="A17" s="51" t="s">
        <v>16</v>
      </c>
      <c r="B17" s="20">
        <v>0.3</v>
      </c>
      <c r="C17" s="7">
        <v>0.01</v>
      </c>
      <c r="D17" s="8">
        <v>2</v>
      </c>
      <c r="E17" s="36">
        <v>17</v>
      </c>
      <c r="F17" s="20"/>
      <c r="G17" s="7"/>
      <c r="H17" s="7"/>
      <c r="I17" s="7"/>
      <c r="J17" s="7">
        <v>0.3</v>
      </c>
      <c r="K17" s="7"/>
      <c r="L17" s="7">
        <v>0.3</v>
      </c>
      <c r="M17" s="37"/>
      <c r="N17" s="20"/>
      <c r="O17" s="37"/>
      <c r="P17" s="3"/>
      <c r="Q17" s="27"/>
    </row>
    <row r="18" spans="1:17">
      <c r="A18" s="51" t="s">
        <v>17</v>
      </c>
      <c r="B18" s="20">
        <v>9.35E-2</v>
      </c>
      <c r="C18" s="7">
        <v>7.0000000000000053E-3</v>
      </c>
      <c r="D18" s="8">
        <v>2</v>
      </c>
      <c r="E18" s="36">
        <v>17</v>
      </c>
      <c r="F18" s="20"/>
      <c r="G18" s="7"/>
      <c r="H18" s="7"/>
      <c r="I18" s="7"/>
      <c r="J18" s="7">
        <v>9.7000000000000003E-2</v>
      </c>
      <c r="K18" s="7"/>
      <c r="L18" s="7">
        <v>0.09</v>
      </c>
      <c r="M18" s="37"/>
      <c r="N18" s="20"/>
      <c r="O18" s="37"/>
      <c r="P18" s="3"/>
      <c r="Q18" s="27"/>
    </row>
    <row r="19" spans="1:17">
      <c r="A19" s="55" t="s">
        <v>18</v>
      </c>
      <c r="B19" s="19">
        <v>531.57529126416898</v>
      </c>
      <c r="C19" s="8">
        <v>35.616219893980322</v>
      </c>
      <c r="D19" s="8">
        <v>5</v>
      </c>
      <c r="E19" s="36">
        <v>34</v>
      </c>
      <c r="F19" s="19"/>
      <c r="G19" s="8"/>
      <c r="H19" s="8">
        <v>518.0163164607053</v>
      </c>
      <c r="I19" s="8"/>
      <c r="J19" s="8">
        <v>594.40559440559446</v>
      </c>
      <c r="K19" s="8">
        <v>545.4545454545455</v>
      </c>
      <c r="L19" s="8">
        <v>496.50349650349654</v>
      </c>
      <c r="M19" s="36">
        <v>503.49650349650352</v>
      </c>
      <c r="N19" s="19">
        <v>475.09814659601273</v>
      </c>
      <c r="O19" s="36"/>
      <c r="P19" s="3"/>
      <c r="Q19" s="27"/>
    </row>
    <row r="20" spans="1:17">
      <c r="A20" s="51" t="s">
        <v>19</v>
      </c>
      <c r="B20" s="20">
        <v>0.19</v>
      </c>
      <c r="C20" s="7">
        <v>2.0000000000000018E-2</v>
      </c>
      <c r="D20" s="8">
        <v>2</v>
      </c>
      <c r="E20" s="36">
        <v>17</v>
      </c>
      <c r="F20" s="20"/>
      <c r="G20" s="7"/>
      <c r="H20" s="7"/>
      <c r="I20" s="7"/>
      <c r="J20" s="7">
        <v>0.18</v>
      </c>
      <c r="K20" s="7"/>
      <c r="L20" s="7">
        <v>0.2</v>
      </c>
      <c r="M20" s="37"/>
      <c r="N20" s="20"/>
      <c r="O20" s="37"/>
      <c r="P20" s="3"/>
      <c r="Q20" s="27"/>
    </row>
    <row r="21" spans="1:17">
      <c r="A21" s="51" t="s">
        <v>20</v>
      </c>
      <c r="B21" s="20">
        <v>0.44199999999999995</v>
      </c>
      <c r="C21" s="7">
        <v>5.5999999999999987E-2</v>
      </c>
      <c r="D21" s="8">
        <v>2</v>
      </c>
      <c r="E21" s="36">
        <v>17</v>
      </c>
      <c r="F21" s="20"/>
      <c r="G21" s="7"/>
      <c r="H21" s="7"/>
      <c r="I21" s="7"/>
      <c r="J21" s="7">
        <v>0.41399999999999998</v>
      </c>
      <c r="K21" s="7"/>
      <c r="L21" s="7">
        <v>0.47</v>
      </c>
      <c r="M21" s="37"/>
      <c r="N21" s="20"/>
      <c r="O21" s="37"/>
      <c r="P21" s="3"/>
      <c r="Q21" s="27"/>
    </row>
    <row r="22" spans="1:17">
      <c r="A22" s="50" t="s">
        <v>21</v>
      </c>
      <c r="B22" s="20">
        <v>5.2500000000000005E-2</v>
      </c>
      <c r="C22" s="7">
        <v>2.4999999999999974E-2</v>
      </c>
      <c r="D22" s="8">
        <v>2</v>
      </c>
      <c r="E22" s="36">
        <v>18</v>
      </c>
      <c r="F22" s="20"/>
      <c r="G22" s="7"/>
      <c r="H22" s="7"/>
      <c r="I22" s="7"/>
      <c r="J22" s="7">
        <v>6.5000000000000002E-2</v>
      </c>
      <c r="K22" s="7">
        <v>0.04</v>
      </c>
      <c r="L22" s="7"/>
      <c r="M22" s="37"/>
      <c r="N22" s="20"/>
      <c r="O22" s="37"/>
      <c r="P22" s="3"/>
      <c r="Q22" s="27"/>
    </row>
    <row r="23" spans="1:17">
      <c r="A23" s="51" t="s">
        <v>22</v>
      </c>
      <c r="B23" s="42">
        <v>9.9500000000000005E-2</v>
      </c>
      <c r="C23" s="9">
        <v>1.0000000000000009E-3</v>
      </c>
      <c r="D23" s="8">
        <v>2</v>
      </c>
      <c r="E23" s="36">
        <v>17</v>
      </c>
      <c r="F23" s="20"/>
      <c r="G23" s="7"/>
      <c r="H23" s="7"/>
      <c r="I23" s="7"/>
      <c r="J23" s="7">
        <v>9.9000000000000005E-2</v>
      </c>
      <c r="K23" s="7"/>
      <c r="L23" s="7">
        <v>0.1</v>
      </c>
      <c r="M23" s="37"/>
      <c r="N23" s="20"/>
      <c r="O23" s="37"/>
      <c r="P23" s="3"/>
      <c r="Q23" s="27"/>
    </row>
    <row r="24" spans="1:17">
      <c r="A24" s="50" t="s">
        <v>23</v>
      </c>
      <c r="B24" s="19">
        <v>204.91134121381546</v>
      </c>
      <c r="C24" s="8">
        <v>22.527565450066131</v>
      </c>
      <c r="D24" s="8">
        <v>5</v>
      </c>
      <c r="E24" s="36">
        <v>30</v>
      </c>
      <c r="F24" s="20"/>
      <c r="G24" s="8"/>
      <c r="H24" s="8">
        <v>189.55670606907745</v>
      </c>
      <c r="I24" s="7"/>
      <c r="J24" s="8">
        <v>200</v>
      </c>
      <c r="K24" s="8">
        <v>198</v>
      </c>
      <c r="L24" s="8">
        <v>188</v>
      </c>
      <c r="M24" s="36">
        <v>249</v>
      </c>
      <c r="N24" s="20"/>
      <c r="O24" s="37"/>
      <c r="P24" s="3"/>
      <c r="Q24" s="27"/>
    </row>
    <row r="25" spans="1:17">
      <c r="A25" s="51" t="s">
        <v>24</v>
      </c>
      <c r="B25" s="20">
        <v>2.4266666666666667</v>
      </c>
      <c r="C25" s="7">
        <v>0.11333333333333329</v>
      </c>
      <c r="D25" s="8">
        <v>3</v>
      </c>
      <c r="E25" s="36">
        <v>21</v>
      </c>
      <c r="F25" s="20"/>
      <c r="G25" s="7"/>
      <c r="H25" s="7"/>
      <c r="I25" s="7"/>
      <c r="J25" s="6">
        <v>2.54</v>
      </c>
      <c r="K25" s="6">
        <v>2.37</v>
      </c>
      <c r="L25" s="6">
        <v>2.37</v>
      </c>
      <c r="M25" s="35"/>
      <c r="N25" s="20"/>
      <c r="O25" s="35">
        <v>2.0964029923017442</v>
      </c>
      <c r="P25" s="3"/>
      <c r="Q25" s="27"/>
    </row>
    <row r="26" spans="1:17">
      <c r="A26" s="51" t="s">
        <v>25</v>
      </c>
      <c r="B26" s="20">
        <v>1.6255843200765199</v>
      </c>
      <c r="C26" s="7">
        <v>0.14691741301540387</v>
      </c>
      <c r="D26" s="8">
        <v>6</v>
      </c>
      <c r="E26" s="36">
        <v>31</v>
      </c>
      <c r="F26" s="21">
        <v>1.5344158525874545</v>
      </c>
      <c r="G26" s="11">
        <v>1.3347730060073006</v>
      </c>
      <c r="H26" s="7">
        <v>1.6278150783971257</v>
      </c>
      <c r="I26" s="10">
        <v>1.6565019834672388</v>
      </c>
      <c r="J26" s="7"/>
      <c r="K26" s="7">
        <v>1.86</v>
      </c>
      <c r="L26" s="6">
        <v>1.74</v>
      </c>
      <c r="M26" s="37"/>
      <c r="N26" s="20"/>
      <c r="O26" s="35">
        <v>1.6611719447577222</v>
      </c>
      <c r="P26" s="3"/>
      <c r="Q26" s="27"/>
    </row>
    <row r="27" spans="1:17">
      <c r="A27" s="51" t="s">
        <v>26</v>
      </c>
      <c r="B27" s="42">
        <v>3.95E-2</v>
      </c>
      <c r="C27" s="9">
        <v>5.0000000000000044E-3</v>
      </c>
      <c r="D27" s="8">
        <v>2</v>
      </c>
      <c r="E27" s="36">
        <v>17</v>
      </c>
      <c r="F27" s="20"/>
      <c r="G27" s="7"/>
      <c r="H27" s="7"/>
      <c r="I27" s="7"/>
      <c r="J27" s="9">
        <v>3.6999999999999998E-2</v>
      </c>
      <c r="K27" s="9"/>
      <c r="L27" s="9">
        <v>4.2000000000000003E-2</v>
      </c>
      <c r="M27" s="38"/>
      <c r="N27" s="20"/>
      <c r="O27" s="37"/>
      <c r="P27" s="3"/>
      <c r="Q27" s="27"/>
    </row>
    <row r="28" spans="1:17">
      <c r="A28" s="51" t="s">
        <v>27</v>
      </c>
      <c r="B28" s="19">
        <v>637.35236926537914</v>
      </c>
      <c r="C28" s="8">
        <v>27.74859255426334</v>
      </c>
      <c r="D28" s="8">
        <v>8</v>
      </c>
      <c r="E28" s="36">
        <v>49</v>
      </c>
      <c r="F28" s="19">
        <v>663.54401405758767</v>
      </c>
      <c r="G28" s="8">
        <v>593.87189258154092</v>
      </c>
      <c r="H28" s="8">
        <v>645.58748512051341</v>
      </c>
      <c r="I28" s="8">
        <v>616.81556236339145</v>
      </c>
      <c r="J28" s="8">
        <v>600</v>
      </c>
      <c r="K28" s="8">
        <v>690</v>
      </c>
      <c r="L28" s="8">
        <v>686</v>
      </c>
      <c r="M28" s="36">
        <v>603</v>
      </c>
      <c r="N28" s="19">
        <v>614.47913977868154</v>
      </c>
      <c r="O28" s="36">
        <v>665.88043664229758</v>
      </c>
      <c r="P28" s="3"/>
      <c r="Q28" s="27"/>
    </row>
    <row r="29" spans="1:17">
      <c r="A29" s="51" t="s">
        <v>28</v>
      </c>
      <c r="B29" s="19">
        <v>86.786250190105406</v>
      </c>
      <c r="C29" s="8">
        <v>4.2984202595621683</v>
      </c>
      <c r="D29" s="8">
        <v>6</v>
      </c>
      <c r="E29" s="36">
        <v>36</v>
      </c>
      <c r="F29" s="19"/>
      <c r="G29" s="8">
        <v>83.7644073838418</v>
      </c>
      <c r="H29" s="8">
        <v>80.767067958421535</v>
      </c>
      <c r="I29" s="8">
        <v>82.38602579836909</v>
      </c>
      <c r="J29" s="8">
        <v>88.8</v>
      </c>
      <c r="K29" s="8">
        <v>91</v>
      </c>
      <c r="L29" s="8">
        <v>94</v>
      </c>
      <c r="M29" s="36"/>
      <c r="N29" s="19">
        <v>80.273563598410902</v>
      </c>
      <c r="O29" s="36">
        <v>80.273563598410902</v>
      </c>
      <c r="P29" s="3"/>
      <c r="Q29" s="27"/>
    </row>
    <row r="30" spans="1:17">
      <c r="A30" s="51" t="s">
        <v>29</v>
      </c>
      <c r="B30" s="19">
        <v>1195.0478666693314</v>
      </c>
      <c r="C30" s="8">
        <v>51.71798544391519</v>
      </c>
      <c r="D30" s="8">
        <v>7</v>
      </c>
      <c r="E30" s="36">
        <v>40</v>
      </c>
      <c r="F30" s="19"/>
      <c r="G30" s="8">
        <v>1087.271066690073</v>
      </c>
      <c r="H30" s="8">
        <v>1121.3491183351823</v>
      </c>
      <c r="I30" s="8">
        <v>1175.714881660065</v>
      </c>
      <c r="J30" s="8">
        <v>1254</v>
      </c>
      <c r="K30" s="8">
        <v>1260</v>
      </c>
      <c r="L30" s="8">
        <v>1236</v>
      </c>
      <c r="M30" s="36">
        <v>1231</v>
      </c>
      <c r="N30" s="19">
        <v>1109.4151702882566</v>
      </c>
      <c r="O30" s="36">
        <v>1222.1246796203309</v>
      </c>
      <c r="P30" s="3"/>
      <c r="Q30" s="27"/>
    </row>
    <row r="31" spans="1:17">
      <c r="A31" s="51" t="s">
        <v>30</v>
      </c>
      <c r="B31" s="20">
        <v>1.9024676474325064</v>
      </c>
      <c r="C31" s="7">
        <v>0.09</v>
      </c>
      <c r="D31" s="8">
        <v>4</v>
      </c>
      <c r="E31" s="36">
        <v>30</v>
      </c>
      <c r="F31" s="20">
        <v>1.8164053801287492</v>
      </c>
      <c r="G31" s="7"/>
      <c r="H31" s="7"/>
      <c r="I31" s="7">
        <v>1.9134652096012776</v>
      </c>
      <c r="J31" s="6">
        <v>2.0299999999999998</v>
      </c>
      <c r="K31" s="6"/>
      <c r="L31" s="6">
        <v>1.85</v>
      </c>
      <c r="M31" s="35"/>
      <c r="N31" s="20"/>
      <c r="O31" s="36"/>
      <c r="P31" s="3"/>
      <c r="Q31" s="27"/>
    </row>
    <row r="32" spans="1:17">
      <c r="A32" s="51" t="s">
        <v>31</v>
      </c>
      <c r="B32" s="20">
        <v>1.6409324570343402</v>
      </c>
      <c r="C32" s="7">
        <v>0.10546102255492221</v>
      </c>
      <c r="D32" s="8">
        <v>4</v>
      </c>
      <c r="E32" s="36">
        <v>30</v>
      </c>
      <c r="F32" s="20"/>
      <c r="G32" s="7"/>
      <c r="H32" s="7">
        <v>1.5037298281373617</v>
      </c>
      <c r="I32" s="7"/>
      <c r="J32" s="6">
        <v>1.66</v>
      </c>
      <c r="K32" s="6">
        <v>1.64</v>
      </c>
      <c r="L32" s="6">
        <v>1.76</v>
      </c>
      <c r="M32" s="35"/>
      <c r="N32" s="20"/>
      <c r="O32" s="35">
        <v>1.5797927263536105</v>
      </c>
      <c r="P32" s="3"/>
      <c r="Q32" s="27"/>
    </row>
    <row r="33" spans="1:17">
      <c r="A33" s="50" t="s">
        <v>32</v>
      </c>
      <c r="B33" s="19">
        <v>90.681539959791778</v>
      </c>
      <c r="C33" s="8">
        <v>7.7758670096493292</v>
      </c>
      <c r="D33" s="8">
        <v>5</v>
      </c>
      <c r="E33" s="36">
        <v>34</v>
      </c>
      <c r="F33" s="19"/>
      <c r="G33" s="8"/>
      <c r="H33" s="8">
        <v>82.407699798958888</v>
      </c>
      <c r="I33" s="8"/>
      <c r="J33" s="8">
        <v>96</v>
      </c>
      <c r="K33" s="8">
        <v>81</v>
      </c>
      <c r="L33" s="8">
        <v>93</v>
      </c>
      <c r="M33" s="36">
        <v>101</v>
      </c>
      <c r="N33" s="20"/>
      <c r="O33" s="36">
        <v>91.704312481361342</v>
      </c>
      <c r="P33" s="3"/>
      <c r="Q33" s="27"/>
    </row>
    <row r="34" spans="1:17">
      <c r="A34" s="51" t="s">
        <v>33</v>
      </c>
      <c r="B34" s="20">
        <v>1.6507602108934867</v>
      </c>
      <c r="C34" s="7">
        <v>5.2745041396488827E-2</v>
      </c>
      <c r="D34" s="8">
        <v>4</v>
      </c>
      <c r="E34" s="36">
        <v>30</v>
      </c>
      <c r="F34" s="20"/>
      <c r="G34" s="7"/>
      <c r="H34" s="7">
        <v>1.6430408435739465</v>
      </c>
      <c r="I34" s="7"/>
      <c r="J34" s="6">
        <v>1.58</v>
      </c>
      <c r="K34" s="6">
        <v>1.68</v>
      </c>
      <c r="L34" s="6">
        <v>1.7</v>
      </c>
      <c r="M34" s="35"/>
      <c r="N34" s="18">
        <v>1.7449788014033087</v>
      </c>
      <c r="O34" s="36">
        <v>1.6531932130345823</v>
      </c>
      <c r="P34" s="3"/>
      <c r="Q34" s="27"/>
    </row>
    <row r="35" spans="1:17">
      <c r="A35" s="52" t="s">
        <v>34</v>
      </c>
      <c r="B35" s="22">
        <v>0.45999999999999996</v>
      </c>
      <c r="C35" s="12">
        <v>3.999999999999998E-2</v>
      </c>
      <c r="D35" s="32">
        <v>2</v>
      </c>
      <c r="E35" s="43">
        <v>17</v>
      </c>
      <c r="F35" s="22"/>
      <c r="G35" s="12"/>
      <c r="H35" s="12"/>
      <c r="I35" s="12"/>
      <c r="J35" s="12">
        <v>0.48</v>
      </c>
      <c r="K35" s="12"/>
      <c r="L35" s="12">
        <v>0.44</v>
      </c>
      <c r="M35" s="39"/>
      <c r="N35" s="22"/>
      <c r="O35" s="40">
        <v>0.36572456934501218</v>
      </c>
      <c r="P35" s="3"/>
      <c r="Q35" s="27"/>
    </row>
    <row r="36" spans="1:17" s="26" customFormat="1">
      <c r="A36" s="25" t="s">
        <v>35</v>
      </c>
      <c r="D36" s="29"/>
      <c r="E36" s="27"/>
    </row>
    <row r="37" spans="1:17" ht="15" thickBot="1">
      <c r="A37" s="4" t="s">
        <v>0</v>
      </c>
      <c r="B37" s="45" t="s">
        <v>52</v>
      </c>
      <c r="C37" s="45" t="s">
        <v>1</v>
      </c>
      <c r="D37" s="46" t="s">
        <v>2</v>
      </c>
      <c r="E37" s="27" t="s">
        <v>3</v>
      </c>
      <c r="F37" s="4" t="s">
        <v>60</v>
      </c>
      <c r="G37" s="4" t="s">
        <v>53</v>
      </c>
      <c r="H37" s="4" t="s">
        <v>61</v>
      </c>
      <c r="I37" s="4" t="s">
        <v>54</v>
      </c>
      <c r="J37" s="4" t="s">
        <v>55</v>
      </c>
      <c r="K37" s="4" t="s">
        <v>56</v>
      </c>
      <c r="L37" s="4" t="s">
        <v>57</v>
      </c>
      <c r="M37" s="4" t="s">
        <v>58</v>
      </c>
      <c r="N37" s="4" t="s">
        <v>62</v>
      </c>
      <c r="O37" s="4" t="s">
        <v>59</v>
      </c>
      <c r="P37" s="3"/>
      <c r="Q37" s="3"/>
    </row>
    <row r="38" spans="1:17">
      <c r="A38" s="49" t="s">
        <v>36</v>
      </c>
      <c r="B38" s="23">
        <v>1.3603362638816108</v>
      </c>
      <c r="C38" s="13">
        <v>6.4603027661739212E-2</v>
      </c>
      <c r="D38" s="5">
        <v>4</v>
      </c>
      <c r="E38" s="47">
        <v>30</v>
      </c>
      <c r="F38" s="23"/>
      <c r="G38" s="13"/>
      <c r="H38" s="13">
        <v>1.3313450555264428</v>
      </c>
      <c r="I38" s="13"/>
      <c r="J38" s="14">
        <v>1.44</v>
      </c>
      <c r="K38" s="14">
        <v>1.29</v>
      </c>
      <c r="L38" s="14">
        <v>1.38</v>
      </c>
      <c r="M38" s="44"/>
      <c r="N38" s="23"/>
      <c r="O38" s="44">
        <v>1.2159506397454962</v>
      </c>
      <c r="P38" s="3"/>
      <c r="Q38" s="3"/>
    </row>
    <row r="39" spans="1:17">
      <c r="A39" s="50" t="s">
        <v>37</v>
      </c>
      <c r="B39" s="19">
        <v>244.16753445288697</v>
      </c>
      <c r="C39" s="8">
        <v>44.982802789451931</v>
      </c>
      <c r="D39" s="8">
        <v>4</v>
      </c>
      <c r="E39" s="33">
        <v>30</v>
      </c>
      <c r="F39" s="19"/>
      <c r="G39" s="8"/>
      <c r="H39" s="8">
        <v>247.67013781154793</v>
      </c>
      <c r="I39" s="8"/>
      <c r="J39" s="8">
        <v>200</v>
      </c>
      <c r="K39" s="8"/>
      <c r="L39" s="8">
        <v>305</v>
      </c>
      <c r="M39" s="36">
        <v>224</v>
      </c>
      <c r="N39" s="20"/>
      <c r="O39" s="37"/>
      <c r="P39" s="3"/>
      <c r="Q39" s="3"/>
    </row>
    <row r="40" spans="1:17">
      <c r="A40" s="51" t="s">
        <v>38</v>
      </c>
      <c r="B40" s="20">
        <v>0.44333333333333336</v>
      </c>
      <c r="C40" s="7">
        <v>4.6666666666666641E-2</v>
      </c>
      <c r="D40" s="8">
        <v>3</v>
      </c>
      <c r="E40" s="36">
        <v>21</v>
      </c>
      <c r="F40" s="20"/>
      <c r="G40" s="7"/>
      <c r="H40" s="7"/>
      <c r="I40" s="7"/>
      <c r="J40" s="7">
        <v>0.48</v>
      </c>
      <c r="K40" s="7">
        <v>0.45</v>
      </c>
      <c r="L40" s="7">
        <v>0.4</v>
      </c>
      <c r="M40" s="37"/>
      <c r="N40" s="20"/>
      <c r="O40" s="37"/>
      <c r="P40" s="3"/>
      <c r="Q40" s="3"/>
    </row>
    <row r="41" spans="1:17">
      <c r="A41" s="51" t="s">
        <v>39</v>
      </c>
      <c r="B41" s="19">
        <v>4889</v>
      </c>
      <c r="C41" s="8">
        <v>149</v>
      </c>
      <c r="D41" s="8">
        <v>1</v>
      </c>
      <c r="E41" s="36">
        <v>4</v>
      </c>
      <c r="F41" s="20"/>
      <c r="G41" s="7"/>
      <c r="H41" s="7"/>
      <c r="I41" s="7"/>
      <c r="J41" s="7"/>
      <c r="K41" s="7"/>
      <c r="L41" s="7"/>
      <c r="M41" s="36">
        <v>4889</v>
      </c>
      <c r="N41" s="19">
        <v>4751.6327419531917</v>
      </c>
      <c r="O41" s="36">
        <v>5858.5471875218318</v>
      </c>
      <c r="P41" s="3"/>
      <c r="Q41" s="3"/>
    </row>
    <row r="42" spans="1:17">
      <c r="A42" s="51" t="s">
        <v>40</v>
      </c>
      <c r="B42" s="42">
        <v>0.378</v>
      </c>
      <c r="C42" s="9">
        <v>4.0000000000000036E-3</v>
      </c>
      <c r="D42" s="8">
        <v>2</v>
      </c>
      <c r="E42" s="36">
        <v>17</v>
      </c>
      <c r="F42" s="20"/>
      <c r="G42" s="7"/>
      <c r="H42" s="7"/>
      <c r="I42" s="7"/>
      <c r="J42" s="7">
        <v>0.376</v>
      </c>
      <c r="K42" s="7"/>
      <c r="L42" s="7">
        <v>0.38</v>
      </c>
      <c r="M42" s="37"/>
      <c r="N42" s="20"/>
      <c r="O42" s="37"/>
      <c r="P42" s="3"/>
      <c r="Q42" s="3"/>
    </row>
    <row r="43" spans="1:17">
      <c r="A43" s="51" t="s">
        <v>41</v>
      </c>
      <c r="B43" s="20">
        <v>0.28999999999999998</v>
      </c>
      <c r="C43" s="7">
        <v>1.999999999999998E-2</v>
      </c>
      <c r="D43" s="8">
        <v>3</v>
      </c>
      <c r="E43" s="36">
        <v>21</v>
      </c>
      <c r="F43" s="20"/>
      <c r="G43" s="7"/>
      <c r="H43" s="7"/>
      <c r="I43" s="7"/>
      <c r="J43" s="7">
        <v>0.3</v>
      </c>
      <c r="K43" s="7">
        <v>0.27</v>
      </c>
      <c r="L43" s="7">
        <v>0.3</v>
      </c>
      <c r="M43" s="37"/>
      <c r="N43" s="20"/>
      <c r="O43" s="37"/>
      <c r="P43" s="3"/>
      <c r="Q43" s="3"/>
    </row>
    <row r="44" spans="1:17">
      <c r="A44" s="51" t="s">
        <v>42</v>
      </c>
      <c r="B44" s="19">
        <v>1190.1389372910194</v>
      </c>
      <c r="C44" s="8">
        <v>44.886562898288503</v>
      </c>
      <c r="D44" s="8">
        <v>7</v>
      </c>
      <c r="E44" s="36">
        <v>45</v>
      </c>
      <c r="F44" s="19">
        <v>1153.9303238634661</v>
      </c>
      <c r="G44" s="8">
        <v>1152.068874216942</v>
      </c>
      <c r="H44" s="8">
        <v>1161.4658881725545</v>
      </c>
      <c r="I44" s="8">
        <v>1145.5074747841709</v>
      </c>
      <c r="J44" s="8">
        <v>1304</v>
      </c>
      <c r="K44" s="8">
        <v>1239</v>
      </c>
      <c r="L44" s="8">
        <v>1175</v>
      </c>
      <c r="M44" s="36"/>
      <c r="N44" s="19">
        <v>1179.1988711013523</v>
      </c>
      <c r="O44" s="36">
        <v>1120.2389275462847</v>
      </c>
      <c r="P44" s="3"/>
      <c r="Q44" s="3"/>
    </row>
    <row r="45" spans="1:17">
      <c r="A45" s="51" t="s">
        <v>43</v>
      </c>
      <c r="B45" s="20">
        <v>6.7500000000000004E-2</v>
      </c>
      <c r="C45" s="7">
        <v>5.0000000000000044E-3</v>
      </c>
      <c r="D45" s="8">
        <v>2</v>
      </c>
      <c r="E45" s="36">
        <v>17</v>
      </c>
      <c r="F45" s="20"/>
      <c r="G45" s="7"/>
      <c r="H45" s="7"/>
      <c r="I45" s="7"/>
      <c r="J45" s="7">
        <v>6.5000000000000002E-2</v>
      </c>
      <c r="K45" s="7"/>
      <c r="L45" s="7">
        <v>7.0000000000000007E-2</v>
      </c>
      <c r="M45" s="37"/>
      <c r="N45" s="20"/>
      <c r="O45" s="37"/>
      <c r="P45" s="3"/>
      <c r="Q45" s="3"/>
    </row>
    <row r="46" spans="1:17">
      <c r="A46" s="51" t="s">
        <v>44</v>
      </c>
      <c r="B46" s="20">
        <v>0.13633333333333333</v>
      </c>
      <c r="C46" s="7">
        <v>6.3595946761129769E-3</v>
      </c>
      <c r="D46" s="8">
        <v>3</v>
      </c>
      <c r="E46" s="36">
        <v>21</v>
      </c>
      <c r="F46" s="20"/>
      <c r="G46" s="7"/>
      <c r="H46" s="7"/>
      <c r="I46" s="7"/>
      <c r="J46" s="7">
        <v>0.13900000000000001</v>
      </c>
      <c r="K46" s="7">
        <v>0.13</v>
      </c>
      <c r="L46" s="7">
        <v>0.14000000000000001</v>
      </c>
      <c r="M46" s="37"/>
      <c r="N46" s="20"/>
      <c r="O46" s="37"/>
      <c r="P46" s="3"/>
      <c r="Q46" s="3"/>
    </row>
    <row r="47" spans="1:17">
      <c r="A47" s="50" t="s">
        <v>45</v>
      </c>
      <c r="B47" s="18">
        <v>39.4</v>
      </c>
      <c r="C47" s="6">
        <v>1.2000000000000028</v>
      </c>
      <c r="D47" s="8">
        <v>2</v>
      </c>
      <c r="E47" s="36">
        <v>21</v>
      </c>
      <c r="F47" s="20"/>
      <c r="G47" s="7"/>
      <c r="H47" s="7"/>
      <c r="I47" s="7"/>
      <c r="J47" s="8">
        <v>40</v>
      </c>
      <c r="K47" s="8"/>
      <c r="L47" s="8">
        <v>38.799999999999997</v>
      </c>
      <c r="M47" s="36"/>
      <c r="N47" s="20"/>
      <c r="O47" s="36">
        <v>29.449095047058236</v>
      </c>
      <c r="P47" s="3"/>
      <c r="Q47" s="3"/>
    </row>
    <row r="48" spans="1:17">
      <c r="A48" s="51" t="s">
        <v>46</v>
      </c>
      <c r="B48" s="42">
        <v>3.95E-2</v>
      </c>
      <c r="C48" s="9">
        <v>1.0000000000000009E-3</v>
      </c>
      <c r="D48" s="8">
        <v>2</v>
      </c>
      <c r="E48" s="36">
        <v>16</v>
      </c>
      <c r="F48" s="20"/>
      <c r="G48" s="7"/>
      <c r="H48" s="7"/>
      <c r="I48" s="7"/>
      <c r="J48" s="7">
        <v>3.9E-2</v>
      </c>
      <c r="K48" s="7"/>
      <c r="L48" s="7">
        <v>0.04</v>
      </c>
      <c r="M48" s="37"/>
      <c r="N48" s="20"/>
      <c r="O48" s="37"/>
      <c r="P48" s="3"/>
      <c r="Q48" s="3"/>
    </row>
    <row r="49" spans="1:17">
      <c r="A49" s="50" t="s">
        <v>1</v>
      </c>
      <c r="B49" s="20">
        <v>0.12165439766719326</v>
      </c>
      <c r="C49" s="7">
        <v>3.4234860762778867E-2</v>
      </c>
      <c r="D49" s="31">
        <v>7</v>
      </c>
      <c r="E49" s="36">
        <v>45</v>
      </c>
      <c r="F49" s="24">
        <v>9.4569454378225712E-2</v>
      </c>
      <c r="G49" s="15">
        <v>7.6479299374251533E-2</v>
      </c>
      <c r="H49" s="9">
        <v>9.5939693987658919E-2</v>
      </c>
      <c r="I49" s="15">
        <v>9.459233593021657E-2</v>
      </c>
      <c r="J49" s="7">
        <v>0.17</v>
      </c>
      <c r="K49" s="7">
        <v>0.15</v>
      </c>
      <c r="L49" s="7">
        <v>0.17</v>
      </c>
      <c r="M49" s="37"/>
      <c r="N49" s="20">
        <v>9.1163220806754652E-2</v>
      </c>
      <c r="O49" s="36"/>
      <c r="P49" s="3"/>
      <c r="Q49" s="3"/>
    </row>
    <row r="50" spans="1:17">
      <c r="A50" s="50" t="s">
        <v>47</v>
      </c>
      <c r="B50" s="20">
        <v>1.2025111312273553</v>
      </c>
      <c r="C50" s="7">
        <v>0.19497773754528946</v>
      </c>
      <c r="D50" s="8">
        <v>2</v>
      </c>
      <c r="E50" s="36">
        <v>23</v>
      </c>
      <c r="F50" s="20"/>
      <c r="G50" s="7"/>
      <c r="H50" s="7">
        <v>1.1050222624547106</v>
      </c>
      <c r="I50" s="7"/>
      <c r="J50" s="6">
        <v>1.3</v>
      </c>
      <c r="K50" s="6"/>
      <c r="L50" s="6"/>
      <c r="M50" s="35"/>
      <c r="N50" s="20"/>
      <c r="O50" s="35">
        <v>1.1262921894331055</v>
      </c>
      <c r="P50" s="3"/>
      <c r="Q50" s="3"/>
    </row>
    <row r="51" spans="1:17">
      <c r="A51" s="51" t="s">
        <v>48</v>
      </c>
      <c r="B51" s="20">
        <v>3.9133333333333336</v>
      </c>
      <c r="C51" s="7">
        <v>0.15506271132817354</v>
      </c>
      <c r="D51" s="8">
        <v>3</v>
      </c>
      <c r="E51" s="36">
        <v>21</v>
      </c>
      <c r="F51" s="20"/>
      <c r="G51" s="7"/>
      <c r="H51" s="7"/>
      <c r="I51" s="7"/>
      <c r="J51" s="6">
        <v>4.01</v>
      </c>
      <c r="K51" s="6">
        <v>3.97</v>
      </c>
      <c r="L51" s="6">
        <v>3.76</v>
      </c>
      <c r="M51" s="35"/>
      <c r="N51" s="18">
        <v>3.6560278747144288</v>
      </c>
      <c r="O51" s="35">
        <v>3.3331178305103046</v>
      </c>
      <c r="P51" s="3"/>
      <c r="Q51" s="3"/>
    </row>
    <row r="52" spans="1:17">
      <c r="A52" s="51" t="s">
        <v>49</v>
      </c>
      <c r="B52" s="20">
        <v>0.2475</v>
      </c>
      <c r="C52" s="7">
        <v>5.0000000000000044E-3</v>
      </c>
      <c r="D52" s="8">
        <v>2</v>
      </c>
      <c r="E52" s="36">
        <v>16</v>
      </c>
      <c r="F52" s="20"/>
      <c r="G52" s="7"/>
      <c r="H52" s="7"/>
      <c r="I52" s="7"/>
      <c r="J52" s="7">
        <v>0.245</v>
      </c>
      <c r="K52" s="7"/>
      <c r="L52" s="7">
        <v>0.25</v>
      </c>
      <c r="M52" s="37"/>
      <c r="N52" s="20"/>
      <c r="O52" s="37"/>
      <c r="P52" s="3"/>
      <c r="Q52" s="3"/>
    </row>
    <row r="53" spans="1:17">
      <c r="A53" s="51" t="s">
        <v>50</v>
      </c>
      <c r="B53" s="18">
        <v>15.8696832117431</v>
      </c>
      <c r="C53" s="6">
        <v>1.5042386405977997</v>
      </c>
      <c r="D53" s="8">
        <v>5</v>
      </c>
      <c r="E53" s="36">
        <v>32</v>
      </c>
      <c r="F53" s="18"/>
      <c r="G53" s="6">
        <v>18.691392213194266</v>
      </c>
      <c r="H53" s="6">
        <v>14.757023845521234</v>
      </c>
      <c r="I53" s="6"/>
      <c r="J53" s="8">
        <v>16</v>
      </c>
      <c r="K53" s="8">
        <v>14.5</v>
      </c>
      <c r="L53" s="8">
        <v>15.4</v>
      </c>
      <c r="M53" s="36"/>
      <c r="N53" s="19">
        <v>15.272388392085432</v>
      </c>
      <c r="O53" s="36">
        <v>14.455347037776335</v>
      </c>
      <c r="P53" s="3"/>
      <c r="Q53" s="3"/>
    </row>
    <row r="54" spans="1:17">
      <c r="A54" s="52" t="s">
        <v>51</v>
      </c>
      <c r="B54" s="48">
        <v>2.4699999999999998</v>
      </c>
      <c r="C54" s="16">
        <v>0.42000000000000037</v>
      </c>
      <c r="D54" s="32">
        <v>2</v>
      </c>
      <c r="E54" s="43">
        <v>21</v>
      </c>
      <c r="F54" s="22"/>
      <c r="G54" s="12"/>
      <c r="H54" s="12"/>
      <c r="I54" s="12"/>
      <c r="J54" s="16">
        <v>2.68</v>
      </c>
      <c r="K54" s="16"/>
      <c r="L54" s="16">
        <v>2.2599999999999998</v>
      </c>
      <c r="M54" s="40"/>
      <c r="N54" s="22"/>
      <c r="O54" s="40">
        <v>1.5784738323868455</v>
      </c>
      <c r="P54" s="3"/>
      <c r="Q54" s="3"/>
    </row>
    <row r="55" spans="1:17">
      <c r="G55" s="27"/>
      <c r="P55" s="3"/>
      <c r="Q55" s="3"/>
    </row>
    <row r="56" spans="1:17">
      <c r="P56" s="3"/>
      <c r="Q56" s="3"/>
    </row>
  </sheetData>
  <sortState ref="A3:N49">
    <sortCondition ref="A2:A49"/>
  </sortState>
  <mergeCells count="1">
    <mergeCell ref="A4:O4"/>
  </mergeCells>
  <phoneticPr fontId="9" type="noConversion"/>
  <pageMargins left="0.7" right="0.7" top="0.75" bottom="0.75" header="0.3" footer="0.3"/>
  <pageSetup paperSize="9" scale="61" fitToWidth="0" fitToHeight="0" orientation="landscape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Wim Boer</dc:creator>
  <cp:keywords/>
  <dc:description/>
  <cp:lastModifiedBy>CRPG</cp:lastModifiedBy>
  <cp:revision/>
  <dcterms:created xsi:type="dcterms:W3CDTF">2021-12-14T13:56:12Z</dcterms:created>
  <dcterms:modified xsi:type="dcterms:W3CDTF">2022-03-16T14:13:12Z</dcterms:modified>
  <cp:category/>
  <cp:contentStatus/>
</cp:coreProperties>
</file>